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05095kak1\Downloads\PFOA_sorption_isotherms\data_raw\"/>
    </mc:Choice>
  </mc:AlternateContent>
  <xr:revisionPtr revIDLastSave="0" documentId="13_ncr:1_{34807C09-452B-429A-871B-E22A82C54E23}" xr6:coauthVersionLast="47" xr6:coauthVersionMax="47" xr10:uidLastSave="{00000000-0000-0000-0000-000000000000}"/>
  <bookViews>
    <workbookView xWindow="-110" yWindow="-110" windowWidth="19420" windowHeight="10420" xr2:uid="{85C272D5-AFF5-423B-8CDF-49A0B5AFE682}"/>
  </bookViews>
  <sheets>
    <sheet name="Sheet1" sheetId="1" r:id="rId1"/>
  </sheets>
  <definedNames>
    <definedName name="_xlnm._FilterDatabase" localSheetId="0" hidden="1">Sheet1!$A$1:$V$299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52" i="1" l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1" i="1"/>
  <c r="P83" i="1"/>
  <c r="P85" i="1"/>
  <c r="P87" i="1"/>
  <c r="P89" i="1"/>
  <c r="P91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R152" i="1" s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81" i="1"/>
  <c r="P184" i="1"/>
  <c r="P187" i="1"/>
  <c r="P190" i="1"/>
  <c r="P193" i="1"/>
  <c r="P196" i="1"/>
  <c r="P199" i="1"/>
  <c r="P202" i="1"/>
  <c r="P203" i="1"/>
  <c r="P204" i="1"/>
  <c r="P205" i="1"/>
  <c r="P206" i="1"/>
  <c r="P207" i="1"/>
  <c r="P215" i="1"/>
  <c r="P216" i="1"/>
  <c r="P217" i="1"/>
  <c r="P218" i="1"/>
  <c r="P226" i="1"/>
  <c r="P227" i="1"/>
  <c r="P228" i="1"/>
  <c r="P229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L3" i="1"/>
  <c r="L4" i="1"/>
  <c r="L97" i="1"/>
  <c r="L98" i="1"/>
  <c r="L99" i="1"/>
  <c r="L5" i="1"/>
  <c r="L6" i="1"/>
  <c r="L7" i="1"/>
  <c r="L100" i="1"/>
  <c r="L101" i="1"/>
  <c r="L102" i="1"/>
  <c r="L8" i="1"/>
  <c r="L9" i="1"/>
  <c r="L10" i="1"/>
  <c r="L103" i="1"/>
  <c r="L104" i="1"/>
  <c r="L105" i="1"/>
  <c r="L11" i="1"/>
  <c r="L12" i="1"/>
  <c r="L13" i="1"/>
  <c r="L106" i="1"/>
  <c r="L107" i="1"/>
  <c r="L108" i="1"/>
  <c r="L14" i="1"/>
  <c r="L15" i="1"/>
  <c r="L16" i="1"/>
  <c r="L109" i="1"/>
  <c r="L110" i="1"/>
  <c r="L111" i="1"/>
  <c r="L112" i="1"/>
  <c r="L113" i="1"/>
  <c r="L17" i="1"/>
  <c r="L18" i="1"/>
  <c r="L19" i="1"/>
  <c r="L114" i="1"/>
  <c r="L115" i="1"/>
  <c r="L116" i="1"/>
  <c r="L117" i="1"/>
  <c r="L118" i="1"/>
  <c r="L119" i="1"/>
  <c r="L20" i="1"/>
  <c r="L21" i="1"/>
  <c r="L22" i="1"/>
  <c r="L120" i="1"/>
  <c r="L121" i="1"/>
  <c r="L122" i="1"/>
  <c r="L23" i="1"/>
  <c r="L24" i="1"/>
  <c r="L25" i="1"/>
  <c r="L123" i="1"/>
  <c r="L124" i="1"/>
  <c r="L125" i="1"/>
  <c r="L26" i="1"/>
  <c r="L27" i="1"/>
  <c r="L28" i="1"/>
  <c r="L126" i="1"/>
  <c r="L127" i="1"/>
  <c r="L128" i="1"/>
  <c r="L29" i="1"/>
  <c r="L30" i="1"/>
  <c r="L31" i="1"/>
  <c r="L129" i="1"/>
  <c r="L130" i="1"/>
  <c r="L131" i="1"/>
  <c r="L32" i="1"/>
  <c r="L33" i="1"/>
  <c r="L34" i="1"/>
  <c r="L132" i="1"/>
  <c r="L133" i="1"/>
  <c r="L134" i="1"/>
  <c r="L35" i="1"/>
  <c r="L36" i="1"/>
  <c r="L37" i="1"/>
  <c r="L135" i="1"/>
  <c r="L136" i="1"/>
  <c r="L137" i="1"/>
  <c r="L38" i="1"/>
  <c r="L39" i="1"/>
  <c r="L40" i="1"/>
  <c r="L138" i="1"/>
  <c r="L139" i="1"/>
  <c r="L140" i="1"/>
  <c r="L41" i="1"/>
  <c r="L42" i="1"/>
  <c r="L43" i="1"/>
  <c r="L141" i="1"/>
  <c r="L142" i="1"/>
  <c r="L143" i="1"/>
  <c r="L44" i="1"/>
  <c r="L45" i="1"/>
  <c r="L46" i="1"/>
  <c r="L144" i="1"/>
  <c r="L145" i="1"/>
  <c r="L146" i="1"/>
  <c r="L47" i="1"/>
  <c r="L48" i="1"/>
  <c r="L49" i="1"/>
  <c r="L147" i="1"/>
  <c r="L148" i="1"/>
  <c r="L149" i="1"/>
  <c r="L50" i="1"/>
  <c r="L51" i="1"/>
  <c r="L52" i="1"/>
  <c r="L150" i="1"/>
  <c r="L151" i="1"/>
  <c r="L152" i="1"/>
  <c r="L53" i="1"/>
  <c r="L54" i="1"/>
  <c r="L55" i="1"/>
  <c r="L153" i="1"/>
  <c r="L154" i="1"/>
  <c r="L155" i="1"/>
  <c r="L56" i="1"/>
  <c r="L57" i="1"/>
  <c r="L58" i="1"/>
  <c r="L156" i="1"/>
  <c r="L157" i="1"/>
  <c r="L158" i="1"/>
  <c r="L59" i="1"/>
  <c r="L60" i="1"/>
  <c r="L61" i="1"/>
  <c r="L159" i="1"/>
  <c r="L160" i="1"/>
  <c r="L161" i="1"/>
  <c r="L62" i="1"/>
  <c r="L63" i="1"/>
  <c r="L64" i="1"/>
  <c r="L162" i="1"/>
  <c r="L163" i="1"/>
  <c r="L164" i="1"/>
  <c r="L65" i="1"/>
  <c r="L66" i="1"/>
  <c r="L67" i="1"/>
  <c r="L165" i="1"/>
  <c r="L166" i="1"/>
  <c r="L167" i="1"/>
  <c r="L68" i="1"/>
  <c r="L69" i="1"/>
  <c r="L70" i="1"/>
  <c r="L168" i="1"/>
  <c r="L169" i="1"/>
  <c r="L170" i="1"/>
  <c r="L71" i="1"/>
  <c r="L72" i="1"/>
  <c r="L73" i="1"/>
  <c r="L171" i="1"/>
  <c r="L172" i="1"/>
  <c r="L173" i="1"/>
  <c r="L74" i="1"/>
  <c r="L75" i="1"/>
  <c r="L76" i="1"/>
  <c r="L77" i="1"/>
  <c r="L78" i="1"/>
  <c r="L79" i="1"/>
  <c r="L80" i="1"/>
  <c r="L81" i="1"/>
  <c r="L174" i="1"/>
  <c r="L175" i="1"/>
  <c r="L176" i="1"/>
  <c r="L177" i="1"/>
  <c r="L178" i="1"/>
  <c r="L179" i="1"/>
  <c r="L180" i="1"/>
  <c r="L82" i="1"/>
  <c r="L83" i="1"/>
  <c r="L181" i="1"/>
  <c r="L182" i="1"/>
  <c r="L183" i="1"/>
  <c r="L84" i="1"/>
  <c r="L85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86" i="1"/>
  <c r="L87" i="1"/>
  <c r="L88" i="1"/>
  <c r="L89" i="1"/>
  <c r="L90" i="1"/>
  <c r="L91" i="1"/>
  <c r="L196" i="1"/>
  <c r="L197" i="1"/>
  <c r="L198" i="1"/>
  <c r="L199" i="1"/>
  <c r="L200" i="1"/>
  <c r="L201" i="1"/>
  <c r="L202" i="1"/>
  <c r="L203" i="1"/>
  <c r="L92" i="1"/>
  <c r="L93" i="1"/>
  <c r="L94" i="1"/>
  <c r="L95" i="1"/>
  <c r="L96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" i="1"/>
  <c r="Q165" i="1" l="1"/>
  <c r="Q167" i="1"/>
  <c r="Q166" i="1"/>
  <c r="Q115" i="1"/>
  <c r="Q117" i="1"/>
  <c r="Q119" i="1"/>
  <c r="Q111" i="1"/>
  <c r="Q110" i="1"/>
  <c r="Q113" i="1"/>
  <c r="Q107" i="1"/>
  <c r="Q106" i="1"/>
  <c r="Q108" i="1"/>
  <c r="Q105" i="1"/>
  <c r="Q103" i="1"/>
  <c r="Q100" i="1"/>
  <c r="Q102" i="1"/>
  <c r="Q101" i="1"/>
  <c r="Q97" i="1"/>
  <c r="Q99" i="1"/>
  <c r="Q98" i="1"/>
  <c r="Q162" i="1"/>
  <c r="Q163" i="1"/>
  <c r="Q164" i="1"/>
  <c r="R97" i="1" l="1"/>
  <c r="R113" i="1"/>
  <c r="R110" i="1"/>
  <c r="R100" i="1"/>
  <c r="R103" i="1"/>
  <c r="R162" i="1"/>
  <c r="R105" i="1"/>
  <c r="R115" i="1"/>
  <c r="R102" i="1"/>
  <c r="R164" i="1"/>
  <c r="R111" i="1"/>
  <c r="R163" i="1"/>
  <c r="R119" i="1"/>
  <c r="R117" i="1"/>
  <c r="R98" i="1"/>
  <c r="R108" i="1"/>
  <c r="R99" i="1"/>
  <c r="R106" i="1"/>
  <c r="R166" i="1"/>
  <c r="R107" i="1"/>
  <c r="R167" i="1"/>
  <c r="R101" i="1"/>
  <c r="R165" i="1"/>
  <c r="Q3" i="1"/>
  <c r="Q2" i="1"/>
  <c r="Q4" i="1"/>
  <c r="Q55" i="1"/>
  <c r="Q53" i="1"/>
  <c r="Q54" i="1"/>
  <c r="Q7" i="1"/>
  <c r="Q21" i="1"/>
  <c r="Q20" i="1"/>
  <c r="Q6" i="1"/>
  <c r="Q5" i="1"/>
  <c r="Q22" i="1"/>
  <c r="Q24" i="1"/>
  <c r="Q23" i="1"/>
  <c r="Q25" i="1"/>
  <c r="Q70" i="1"/>
  <c r="Q69" i="1"/>
  <c r="Q68" i="1"/>
  <c r="Q71" i="1"/>
  <c r="Q73" i="1"/>
  <c r="Q72" i="1"/>
  <c r="Q56" i="1"/>
  <c r="Q58" i="1"/>
  <c r="Q57" i="1"/>
  <c r="Q28" i="1"/>
  <c r="Q8" i="1"/>
  <c r="Q65" i="1"/>
  <c r="Q9" i="1"/>
  <c r="Q60" i="1"/>
  <c r="Q64" i="1"/>
  <c r="Q63" i="1"/>
  <c r="Q67" i="1"/>
  <c r="Q62" i="1"/>
  <c r="Q10" i="1"/>
  <c r="Q50" i="1"/>
  <c r="Q61" i="1"/>
  <c r="Q26" i="1"/>
  <c r="Q34" i="1"/>
  <c r="Q59" i="1"/>
  <c r="Q19" i="1"/>
  <c r="Q66" i="1"/>
  <c r="Q31" i="1"/>
  <c r="Q29" i="1"/>
  <c r="Q16" i="1"/>
  <c r="Q30" i="1"/>
  <c r="Q27" i="1"/>
  <c r="Q43" i="1"/>
  <c r="Q41" i="1"/>
  <c r="Q42" i="1"/>
  <c r="Q15" i="1"/>
  <c r="Q36" i="1"/>
  <c r="Q48" i="1"/>
  <c r="Q38" i="1"/>
  <c r="Q12" i="1"/>
  <c r="Q37" i="1"/>
  <c r="Q14" i="1"/>
  <c r="Q52" i="1"/>
  <c r="Q51" i="1"/>
  <c r="Q35" i="1"/>
  <c r="Q13" i="1"/>
  <c r="Q17" i="1"/>
  <c r="Q11" i="1"/>
  <c r="Q49" i="1"/>
  <c r="Q47" i="1"/>
  <c r="Q45" i="1"/>
  <c r="Q32" i="1"/>
  <c r="Q40" i="1"/>
  <c r="Q33" i="1"/>
  <c r="Q18" i="1"/>
  <c r="Q46" i="1"/>
  <c r="Q39" i="1"/>
  <c r="Q44" i="1"/>
  <c r="Q172" i="1"/>
  <c r="Q171" i="1"/>
  <c r="Q173" i="1"/>
  <c r="Q160" i="1"/>
  <c r="Q159" i="1"/>
  <c r="Q161" i="1"/>
  <c r="Q157" i="1"/>
  <c r="Q156" i="1"/>
  <c r="Q158" i="1"/>
  <c r="Q154" i="1"/>
  <c r="Q155" i="1"/>
  <c r="Q153" i="1"/>
  <c r="Q150" i="1"/>
  <c r="Q151" i="1"/>
  <c r="Q147" i="1"/>
  <c r="Q148" i="1"/>
  <c r="Q149" i="1"/>
  <c r="Q145" i="1"/>
  <c r="Q146" i="1"/>
  <c r="Q144" i="1"/>
  <c r="Q143" i="1"/>
  <c r="Q141" i="1"/>
  <c r="Q142" i="1"/>
  <c r="Q140" i="1"/>
  <c r="Q138" i="1"/>
  <c r="Q139" i="1"/>
  <c r="R139" i="1" s="1"/>
  <c r="Q135" i="1"/>
  <c r="Q137" i="1"/>
  <c r="Q136" i="1"/>
  <c r="Q133" i="1"/>
  <c r="Q134" i="1"/>
  <c r="Q132" i="1"/>
  <c r="Q130" i="1"/>
  <c r="Q131" i="1"/>
  <c r="Q129" i="1"/>
  <c r="Q168" i="1"/>
  <c r="Q169" i="1"/>
  <c r="Q170" i="1"/>
  <c r="Q127" i="1"/>
  <c r="Q126" i="1"/>
  <c r="Q128" i="1"/>
  <c r="Q124" i="1"/>
  <c r="Q125" i="1"/>
  <c r="Q123" i="1"/>
  <c r="Q121" i="1"/>
  <c r="Q120" i="1"/>
  <c r="Q122" i="1"/>
  <c r="Q114" i="1"/>
  <c r="Q116" i="1"/>
  <c r="Q118" i="1"/>
  <c r="Q109" i="1"/>
  <c r="Q112" i="1"/>
  <c r="Q104" i="1"/>
  <c r="R138" i="1" l="1"/>
  <c r="R128" i="1"/>
  <c r="R149" i="1"/>
  <c r="R171" i="1"/>
  <c r="R51" i="1"/>
  <c r="R31" i="1"/>
  <c r="R68" i="1"/>
  <c r="R6" i="1"/>
  <c r="R140" i="1"/>
  <c r="R172" i="1"/>
  <c r="R45" i="1"/>
  <c r="R66" i="1"/>
  <c r="R69" i="1"/>
  <c r="R122" i="1"/>
  <c r="R147" i="1"/>
  <c r="R47" i="1"/>
  <c r="R104" i="1"/>
  <c r="R150" i="1"/>
  <c r="R56" i="1"/>
  <c r="R126" i="1"/>
  <c r="R158" i="1"/>
  <c r="R42" i="1"/>
  <c r="R28" i="1"/>
  <c r="R3" i="1"/>
  <c r="R134" i="1"/>
  <c r="R156" i="1"/>
  <c r="R14" i="1"/>
  <c r="R19" i="1"/>
  <c r="R57" i="1"/>
  <c r="R21" i="1"/>
  <c r="R170" i="1"/>
  <c r="R151" i="1"/>
  <c r="R39" i="1"/>
  <c r="R43" i="1"/>
  <c r="R63" i="1"/>
  <c r="R7" i="1"/>
  <c r="R121" i="1"/>
  <c r="R143" i="1"/>
  <c r="R46" i="1"/>
  <c r="R27" i="1"/>
  <c r="R64" i="1"/>
  <c r="R54" i="1"/>
  <c r="R123" i="1"/>
  <c r="R168" i="1"/>
  <c r="R137" i="1"/>
  <c r="R144" i="1"/>
  <c r="R159" i="1"/>
  <c r="R18" i="1"/>
  <c r="R17" i="1"/>
  <c r="R38" i="1"/>
  <c r="R30" i="1"/>
  <c r="R26" i="1"/>
  <c r="R60" i="1"/>
  <c r="R72" i="1"/>
  <c r="R24" i="1"/>
  <c r="R53" i="1"/>
  <c r="R130" i="1"/>
  <c r="R154" i="1"/>
  <c r="R32" i="1"/>
  <c r="R15" i="1"/>
  <c r="R10" i="1"/>
  <c r="R2" i="1"/>
  <c r="R114" i="1"/>
  <c r="R132" i="1"/>
  <c r="R148" i="1"/>
  <c r="R52" i="1"/>
  <c r="R62" i="1"/>
  <c r="R20" i="1"/>
  <c r="R127" i="1"/>
  <c r="R142" i="1"/>
  <c r="R44" i="1"/>
  <c r="R41" i="1"/>
  <c r="R67" i="1"/>
  <c r="R70" i="1"/>
  <c r="R120" i="1"/>
  <c r="R141" i="1"/>
  <c r="R49" i="1"/>
  <c r="R58" i="1"/>
  <c r="R136" i="1"/>
  <c r="R12" i="1"/>
  <c r="R109" i="1"/>
  <c r="R125" i="1"/>
  <c r="R129" i="1"/>
  <c r="R135" i="1"/>
  <c r="R146" i="1"/>
  <c r="R153" i="1"/>
  <c r="R160" i="1"/>
  <c r="R33" i="1"/>
  <c r="R13" i="1"/>
  <c r="R48" i="1"/>
  <c r="R16" i="1"/>
  <c r="R61" i="1"/>
  <c r="R9" i="1"/>
  <c r="R73" i="1"/>
  <c r="R22" i="1"/>
  <c r="R55" i="1"/>
  <c r="R116" i="1"/>
  <c r="R8" i="1"/>
  <c r="R133" i="1"/>
  <c r="R157" i="1"/>
  <c r="R37" i="1"/>
  <c r="R59" i="1"/>
  <c r="R25" i="1"/>
  <c r="R169" i="1"/>
  <c r="R161" i="1"/>
  <c r="R11" i="1"/>
  <c r="R34" i="1"/>
  <c r="R23" i="1"/>
  <c r="R112" i="1"/>
  <c r="R118" i="1"/>
  <c r="R124" i="1"/>
  <c r="R131" i="1"/>
  <c r="R145" i="1"/>
  <c r="R155" i="1"/>
  <c r="R173" i="1"/>
  <c r="R40" i="1"/>
  <c r="R35" i="1"/>
  <c r="R36" i="1"/>
  <c r="R29" i="1"/>
  <c r="R50" i="1"/>
  <c r="R65" i="1"/>
  <c r="R71" i="1"/>
  <c r="R5" i="1"/>
  <c r="R4" i="1"/>
</calcChain>
</file>

<file path=xl/sharedStrings.xml><?xml version="1.0" encoding="utf-8"?>
<sst xmlns="http://schemas.openxmlformats.org/spreadsheetml/2006/main" count="1803" uniqueCount="88">
  <si>
    <t>sample</t>
  </si>
  <si>
    <t>replicate</t>
  </si>
  <si>
    <t>dye</t>
  </si>
  <si>
    <t>date_prep</t>
  </si>
  <si>
    <t>date_meas</t>
  </si>
  <si>
    <t>Ci_mgL</t>
  </si>
  <si>
    <t>absorbance</t>
  </si>
  <si>
    <t>Cw_mgL</t>
  </si>
  <si>
    <t>sample_type</t>
  </si>
  <si>
    <t>cuvette</t>
  </si>
  <si>
    <t>filtered</t>
  </si>
  <si>
    <t>comment</t>
  </si>
  <si>
    <t>Standard</t>
  </si>
  <si>
    <t>RB</t>
  </si>
  <si>
    <t>standard</t>
  </si>
  <si>
    <t>glass</t>
  </si>
  <si>
    <t>yes</t>
  </si>
  <si>
    <t>cal-15</t>
  </si>
  <si>
    <t>calibration</t>
  </si>
  <si>
    <t>cal-25</t>
  </si>
  <si>
    <t>cal-35</t>
  </si>
  <si>
    <t>cal-50</t>
  </si>
  <si>
    <t>cal-5</t>
  </si>
  <si>
    <t>Control</t>
  </si>
  <si>
    <t>control</t>
  </si>
  <si>
    <t>plastic</t>
  </si>
  <si>
    <t>no</t>
  </si>
  <si>
    <t>cal-0,5</t>
  </si>
  <si>
    <t>cal-1</t>
  </si>
  <si>
    <t>mass_BC_g</t>
  </si>
  <si>
    <t>Vw_g</t>
  </si>
  <si>
    <t>Cs_mgkg</t>
  </si>
  <si>
    <t>CWC-BC-750</t>
  </si>
  <si>
    <t>DMFR-BC-800</t>
  </si>
  <si>
    <t>DSL-BC-600</t>
  </si>
  <si>
    <t>DSL-BC-700</t>
  </si>
  <si>
    <t>DSL-MAP</t>
  </si>
  <si>
    <t>GW-BC-500</t>
  </si>
  <si>
    <t xml:space="preserve"> </t>
  </si>
  <si>
    <t>GW-BC-600</t>
  </si>
  <si>
    <t>GW-BC-800</t>
  </si>
  <si>
    <t>GW-MAP</t>
  </si>
  <si>
    <t>MS-BC-500</t>
  </si>
  <si>
    <t>MS-BC-600</t>
  </si>
  <si>
    <t>MS-BC-700</t>
  </si>
  <si>
    <t>MS-BC-800</t>
  </si>
  <si>
    <t>ULS-BC-600-40</t>
  </si>
  <si>
    <t>ULS-BC-700-40</t>
  </si>
  <si>
    <t>ULS-BC-800-40</t>
  </si>
  <si>
    <t>VS-BC-600</t>
  </si>
  <si>
    <t>WT-BC-600</t>
  </si>
  <si>
    <t>WT-BC-700</t>
  </si>
  <si>
    <t>WT-BC-800</t>
  </si>
  <si>
    <t>WT-MAP-A</t>
  </si>
  <si>
    <t>MB</t>
  </si>
  <si>
    <t>cal-2,5</t>
  </si>
  <si>
    <t>cal-7,5</t>
  </si>
  <si>
    <t>cal-10</t>
  </si>
  <si>
    <t>cal-0,125</t>
  </si>
  <si>
    <t>cal-0,25</t>
  </si>
  <si>
    <t>CB-MAP</t>
  </si>
  <si>
    <t>CWC-BC-700</t>
  </si>
  <si>
    <t>CWC-BC-600</t>
  </si>
  <si>
    <t>stored on warm floor overnight</t>
  </si>
  <si>
    <t>standard stored in fridge</t>
  </si>
  <si>
    <t>cooled after being warmed on floor</t>
  </si>
  <si>
    <t>cooled aftger being warmed on floor, diluted one time</t>
  </si>
  <si>
    <t>standard stored in fridge, not representative for samples</t>
  </si>
  <si>
    <t>don't use</t>
  </si>
  <si>
    <t>good</t>
  </si>
  <si>
    <t>biochar</t>
  </si>
  <si>
    <t>CB</t>
  </si>
  <si>
    <t>CWC</t>
  </si>
  <si>
    <t>DMFR</t>
  </si>
  <si>
    <t>DSL</t>
  </si>
  <si>
    <t>GW</t>
  </si>
  <si>
    <t>MS</t>
  </si>
  <si>
    <t>ULS</t>
  </si>
  <si>
    <t>VS</t>
  </si>
  <si>
    <t>WT</t>
  </si>
  <si>
    <t>temperature</t>
  </si>
  <si>
    <t>pyrolysis</t>
  </si>
  <si>
    <t>residence_time</t>
  </si>
  <si>
    <t>biogreen</t>
  </si>
  <si>
    <t>MAP</t>
  </si>
  <si>
    <t>Ci_ugL</t>
  </si>
  <si>
    <t>Cs_ugkg</t>
  </si>
  <si>
    <t>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</si>
</sst>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0.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165" fontId="0" fillId="0" borderId="0" xfId="0" applyNumberFormat="1"/>
    <xf numFmtId="2" fontId="0" fillId="0" borderId="0" xfId="0" applyNumberFormat="1"/>
    <xf numFmtId="1" fontId="0" fillId="0" borderId="0" xfId="0" applyNumberFormat="1"/>
    <xf numFmtId="0" fontId="0" fillId="2" borderId="1" xfId="0" applyFill="1" applyBorder="1"/>
    <xf numFmtId="164" fontId="0" fillId="2" borderId="1" xfId="0" applyNumberFormat="1" applyFill="1" applyBorder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62D1D-90A6-442C-97FA-E92BE35DD9C7}">
  <dimension ref="A1:X248"/>
  <sheetViews>
    <sheetView tabSelected="1" topLeftCell="F1" workbookViewId="0">
      <pane ySplit="1" topLeftCell="A221" activePane="bottomLeft" state="frozen"/>
      <selection pane="bottomLeft" activeCell="T97" sqref="T97"/>
    </sheetView>
  </sheetViews>
  <sheetFormatPr defaultRowHeight="14.5" x14ac:dyDescent="0.35"/>
  <cols>
    <col min="1" max="1" width="14.7265625" customWidth="1"/>
    <col min="9" max="9" width="15.81640625" customWidth="1"/>
    <col min="10" max="10" width="17.54296875" customWidth="1"/>
    <col min="13" max="13" width="11.453125" customWidth="1"/>
    <col min="15" max="15" width="14.1796875" customWidth="1"/>
    <col min="16" max="18" width="10.1796875" customWidth="1"/>
    <col min="20" max="20" width="14.7265625" customWidth="1"/>
  </cols>
  <sheetData>
    <row r="1" spans="1:22" s="7" customFormat="1" ht="15" thickBot="1" x14ac:dyDescent="0.4">
      <c r="A1" s="5" t="s">
        <v>0</v>
      </c>
      <c r="B1" s="5" t="s">
        <v>1</v>
      </c>
      <c r="C1" s="5" t="s">
        <v>2</v>
      </c>
      <c r="D1" s="5" t="s">
        <v>70</v>
      </c>
      <c r="E1" s="5" t="s">
        <v>81</v>
      </c>
      <c r="F1" s="5" t="s">
        <v>80</v>
      </c>
      <c r="G1" s="5" t="s">
        <v>82</v>
      </c>
      <c r="H1" s="5" t="s">
        <v>87</v>
      </c>
      <c r="I1" s="6" t="s">
        <v>3</v>
      </c>
      <c r="J1" s="6" t="s">
        <v>4</v>
      </c>
      <c r="K1" s="5" t="s">
        <v>5</v>
      </c>
      <c r="L1" s="5" t="s">
        <v>85</v>
      </c>
      <c r="M1" s="5" t="s">
        <v>29</v>
      </c>
      <c r="N1" s="5" t="s">
        <v>30</v>
      </c>
      <c r="O1" s="5" t="s">
        <v>6</v>
      </c>
      <c r="P1" s="5" t="s">
        <v>7</v>
      </c>
      <c r="Q1" s="5" t="s">
        <v>31</v>
      </c>
      <c r="R1" s="5" t="s">
        <v>86</v>
      </c>
      <c r="S1" s="6" t="s">
        <v>9</v>
      </c>
      <c r="T1" s="6" t="s">
        <v>8</v>
      </c>
      <c r="U1" s="6" t="s">
        <v>10</v>
      </c>
      <c r="V1" s="6" t="s">
        <v>11</v>
      </c>
    </row>
    <row r="2" spans="1:22" x14ac:dyDescent="0.35">
      <c r="A2" t="s">
        <v>62</v>
      </c>
      <c r="B2">
        <v>1</v>
      </c>
      <c r="C2" t="s">
        <v>54</v>
      </c>
      <c r="D2" t="s">
        <v>72</v>
      </c>
      <c r="E2" t="s">
        <v>83</v>
      </c>
      <c r="F2">
        <v>600</v>
      </c>
      <c r="G2">
        <v>20</v>
      </c>
      <c r="H2">
        <v>6</v>
      </c>
      <c r="I2" s="1">
        <v>44851</v>
      </c>
      <c r="J2" s="1">
        <v>44859</v>
      </c>
      <c r="K2">
        <v>10</v>
      </c>
      <c r="L2">
        <f t="shared" ref="L2:L65" si="0">K2*1000</f>
        <v>10000</v>
      </c>
      <c r="M2" s="2">
        <v>9.9000000000000005E-2</v>
      </c>
      <c r="N2" s="2">
        <v>50.003</v>
      </c>
      <c r="O2" s="2">
        <v>1.621</v>
      </c>
      <c r="P2" s="3">
        <f t="shared" ref="P2:P33" si="1">O2*5.3843</f>
        <v>8.7279502999999998</v>
      </c>
      <c r="Q2" s="4">
        <f t="shared" ref="Q2:Q33" si="2">(50-P2)*0.05/M2*1000</f>
        <v>20844.469545454544</v>
      </c>
      <c r="R2" s="4">
        <f t="shared" ref="R2:R33" si="3">Q2*1000</f>
        <v>20844469.545454543</v>
      </c>
      <c r="S2" s="3" t="s">
        <v>25</v>
      </c>
      <c r="T2" s="3" t="s">
        <v>0</v>
      </c>
      <c r="U2" s="3" t="s">
        <v>26</v>
      </c>
      <c r="V2" s="3" t="s">
        <v>69</v>
      </c>
    </row>
    <row r="3" spans="1:22" x14ac:dyDescent="0.35">
      <c r="A3" t="s">
        <v>62</v>
      </c>
      <c r="B3">
        <v>2</v>
      </c>
      <c r="C3" t="s">
        <v>54</v>
      </c>
      <c r="D3" t="s">
        <v>72</v>
      </c>
      <c r="E3" t="s">
        <v>83</v>
      </c>
      <c r="F3">
        <v>600</v>
      </c>
      <c r="G3">
        <v>20</v>
      </c>
      <c r="H3">
        <v>6</v>
      </c>
      <c r="I3" s="1">
        <v>44851</v>
      </c>
      <c r="J3" s="1">
        <v>44859</v>
      </c>
      <c r="K3">
        <v>10</v>
      </c>
      <c r="L3">
        <f t="shared" si="0"/>
        <v>10000</v>
      </c>
      <c r="M3" s="2">
        <v>0.1</v>
      </c>
      <c r="N3" s="2">
        <v>50.002000000000002</v>
      </c>
      <c r="O3" s="2">
        <v>1.667</v>
      </c>
      <c r="P3" s="3">
        <f t="shared" si="1"/>
        <v>8.9756280999999998</v>
      </c>
      <c r="Q3" s="4">
        <f t="shared" si="2"/>
        <v>20512.185949999999</v>
      </c>
      <c r="R3" s="4">
        <f t="shared" si="3"/>
        <v>20512185.949999999</v>
      </c>
      <c r="S3" s="3" t="s">
        <v>25</v>
      </c>
      <c r="T3" s="3" t="s">
        <v>0</v>
      </c>
      <c r="U3" s="3" t="s">
        <v>26</v>
      </c>
      <c r="V3" s="3" t="s">
        <v>69</v>
      </c>
    </row>
    <row r="4" spans="1:22" x14ac:dyDescent="0.35">
      <c r="A4" t="s">
        <v>62</v>
      </c>
      <c r="B4">
        <v>3</v>
      </c>
      <c r="C4" t="s">
        <v>54</v>
      </c>
      <c r="D4" t="s">
        <v>72</v>
      </c>
      <c r="E4" t="s">
        <v>83</v>
      </c>
      <c r="F4">
        <v>600</v>
      </c>
      <c r="G4">
        <v>20</v>
      </c>
      <c r="H4">
        <v>6</v>
      </c>
      <c r="I4" s="1">
        <v>44851</v>
      </c>
      <c r="J4" s="1">
        <v>44859</v>
      </c>
      <c r="K4">
        <v>10</v>
      </c>
      <c r="L4">
        <f t="shared" si="0"/>
        <v>10000</v>
      </c>
      <c r="M4" s="2">
        <v>0.10100000000000001</v>
      </c>
      <c r="N4" s="2">
        <v>49.997</v>
      </c>
      <c r="O4" s="2">
        <v>1.5940000000000001</v>
      </c>
      <c r="P4" s="3">
        <f t="shared" si="1"/>
        <v>8.5825741999999998</v>
      </c>
      <c r="Q4" s="4">
        <f t="shared" si="2"/>
        <v>20503.676138613861</v>
      </c>
      <c r="R4" s="4">
        <f t="shared" si="3"/>
        <v>20503676.138613861</v>
      </c>
      <c r="S4" s="3" t="s">
        <v>25</v>
      </c>
      <c r="T4" s="3" t="s">
        <v>0</v>
      </c>
      <c r="U4" s="3" t="s">
        <v>26</v>
      </c>
      <c r="V4" s="3" t="s">
        <v>69</v>
      </c>
    </row>
    <row r="5" spans="1:22" x14ac:dyDescent="0.35">
      <c r="A5" t="s">
        <v>61</v>
      </c>
      <c r="B5">
        <v>1</v>
      </c>
      <c r="C5" t="s">
        <v>54</v>
      </c>
      <c r="D5" t="s">
        <v>72</v>
      </c>
      <c r="E5" t="s">
        <v>83</v>
      </c>
      <c r="F5">
        <v>700</v>
      </c>
      <c r="G5">
        <v>20</v>
      </c>
      <c r="H5">
        <v>6</v>
      </c>
      <c r="I5" s="1">
        <v>44851</v>
      </c>
      <c r="J5" s="1">
        <v>44859</v>
      </c>
      <c r="K5">
        <v>10</v>
      </c>
      <c r="L5">
        <f t="shared" si="0"/>
        <v>10000</v>
      </c>
      <c r="M5" s="2">
        <v>0.10299999999999999</v>
      </c>
      <c r="N5" s="2">
        <v>50</v>
      </c>
      <c r="O5" s="2">
        <v>1.171</v>
      </c>
      <c r="P5" s="3">
        <f t="shared" si="1"/>
        <v>6.3050153</v>
      </c>
      <c r="Q5" s="4">
        <f t="shared" si="2"/>
        <v>21211.157621359223</v>
      </c>
      <c r="R5" s="4">
        <f t="shared" si="3"/>
        <v>21211157.621359222</v>
      </c>
      <c r="S5" s="3" t="s">
        <v>25</v>
      </c>
      <c r="T5" s="3" t="s">
        <v>0</v>
      </c>
      <c r="U5" s="3" t="s">
        <v>26</v>
      </c>
      <c r="V5" s="3" t="s">
        <v>69</v>
      </c>
    </row>
    <row r="6" spans="1:22" x14ac:dyDescent="0.35">
      <c r="A6" t="s">
        <v>61</v>
      </c>
      <c r="B6">
        <v>2</v>
      </c>
      <c r="C6" t="s">
        <v>54</v>
      </c>
      <c r="D6" t="s">
        <v>72</v>
      </c>
      <c r="E6" t="s">
        <v>83</v>
      </c>
      <c r="F6">
        <v>700</v>
      </c>
      <c r="G6">
        <v>20</v>
      </c>
      <c r="H6">
        <v>6</v>
      </c>
      <c r="I6" s="1">
        <v>44851</v>
      </c>
      <c r="J6" s="1">
        <v>44859</v>
      </c>
      <c r="K6">
        <v>10</v>
      </c>
      <c r="L6">
        <f t="shared" si="0"/>
        <v>10000</v>
      </c>
      <c r="M6" s="2">
        <v>0.10299999999999999</v>
      </c>
      <c r="N6" s="2">
        <v>50.006999999999998</v>
      </c>
      <c r="O6" s="2">
        <v>1.18</v>
      </c>
      <c r="P6" s="3">
        <f t="shared" si="1"/>
        <v>6.3534739999999994</v>
      </c>
      <c r="Q6" s="4">
        <f t="shared" si="2"/>
        <v>21187.633980582526</v>
      </c>
      <c r="R6" s="4">
        <f t="shared" si="3"/>
        <v>21187633.980582528</v>
      </c>
      <c r="S6" s="3" t="s">
        <v>25</v>
      </c>
      <c r="T6" s="3" t="s">
        <v>0</v>
      </c>
      <c r="U6" s="3" t="s">
        <v>26</v>
      </c>
      <c r="V6" s="3" t="s">
        <v>69</v>
      </c>
    </row>
    <row r="7" spans="1:22" x14ac:dyDescent="0.35">
      <c r="A7" t="s">
        <v>61</v>
      </c>
      <c r="B7">
        <v>3</v>
      </c>
      <c r="C7" t="s">
        <v>54</v>
      </c>
      <c r="D7" t="s">
        <v>72</v>
      </c>
      <c r="E7" t="s">
        <v>83</v>
      </c>
      <c r="F7">
        <v>700</v>
      </c>
      <c r="G7">
        <v>20</v>
      </c>
      <c r="H7">
        <v>6</v>
      </c>
      <c r="I7" s="1">
        <v>44851</v>
      </c>
      <c r="J7" s="1">
        <v>44859</v>
      </c>
      <c r="K7">
        <v>10</v>
      </c>
      <c r="L7">
        <f t="shared" si="0"/>
        <v>10000</v>
      </c>
      <c r="M7" s="2">
        <v>0.10100000000000001</v>
      </c>
      <c r="N7" s="2">
        <v>50.015999999999998</v>
      </c>
      <c r="O7" s="2">
        <v>1.226</v>
      </c>
      <c r="P7" s="3">
        <f t="shared" si="1"/>
        <v>6.6011517999999993</v>
      </c>
      <c r="Q7" s="4">
        <f t="shared" si="2"/>
        <v>21484.578316831688</v>
      </c>
      <c r="R7" s="4">
        <f t="shared" si="3"/>
        <v>21484578.316831689</v>
      </c>
      <c r="S7" s="3" t="s">
        <v>25</v>
      </c>
      <c r="T7" s="3" t="s">
        <v>0</v>
      </c>
      <c r="U7" s="3" t="s">
        <v>26</v>
      </c>
      <c r="V7" s="3" t="s">
        <v>69</v>
      </c>
    </row>
    <row r="8" spans="1:22" x14ac:dyDescent="0.35">
      <c r="A8" t="s">
        <v>32</v>
      </c>
      <c r="B8">
        <v>1</v>
      </c>
      <c r="C8" t="s">
        <v>54</v>
      </c>
      <c r="D8" t="s">
        <v>72</v>
      </c>
      <c r="E8" t="s">
        <v>83</v>
      </c>
      <c r="F8">
        <v>750</v>
      </c>
      <c r="G8">
        <v>20</v>
      </c>
      <c r="H8">
        <v>6</v>
      </c>
      <c r="I8" s="1">
        <v>44851</v>
      </c>
      <c r="J8" s="1">
        <v>44859</v>
      </c>
      <c r="K8">
        <v>10</v>
      </c>
      <c r="L8">
        <f t="shared" si="0"/>
        <v>10000</v>
      </c>
      <c r="M8" s="2">
        <v>0.10100000000000001</v>
      </c>
      <c r="N8" s="2">
        <v>50.02</v>
      </c>
      <c r="O8" s="2">
        <v>0.16300000000000001</v>
      </c>
      <c r="P8" s="3">
        <f t="shared" si="1"/>
        <v>0.87764089999999995</v>
      </c>
      <c r="Q8" s="4">
        <f t="shared" si="2"/>
        <v>24317.999554455444</v>
      </c>
      <c r="R8" s="4">
        <f t="shared" si="3"/>
        <v>24317999.554455444</v>
      </c>
      <c r="S8" s="3" t="s">
        <v>25</v>
      </c>
      <c r="T8" s="3" t="s">
        <v>0</v>
      </c>
      <c r="U8" s="3" t="s">
        <v>26</v>
      </c>
      <c r="V8" s="3" t="s">
        <v>69</v>
      </c>
    </row>
    <row r="9" spans="1:22" x14ac:dyDescent="0.35">
      <c r="A9" t="s">
        <v>32</v>
      </c>
      <c r="B9">
        <v>2</v>
      </c>
      <c r="C9" t="s">
        <v>54</v>
      </c>
      <c r="D9" t="s">
        <v>72</v>
      </c>
      <c r="E9" t="s">
        <v>83</v>
      </c>
      <c r="F9">
        <v>750</v>
      </c>
      <c r="G9">
        <v>20</v>
      </c>
      <c r="H9">
        <v>6</v>
      </c>
      <c r="I9" s="1">
        <v>44851</v>
      </c>
      <c r="J9" s="1">
        <v>44859</v>
      </c>
      <c r="K9">
        <v>10</v>
      </c>
      <c r="L9">
        <f t="shared" si="0"/>
        <v>10000</v>
      </c>
      <c r="M9" s="2">
        <v>0.10299999999999999</v>
      </c>
      <c r="N9" s="2">
        <v>50.023000000000003</v>
      </c>
      <c r="O9" s="2">
        <v>0.107</v>
      </c>
      <c r="P9" s="3">
        <f t="shared" si="1"/>
        <v>0.57612009999999991</v>
      </c>
      <c r="Q9" s="4">
        <f t="shared" si="2"/>
        <v>23992.174708737868</v>
      </c>
      <c r="R9" s="4">
        <f t="shared" si="3"/>
        <v>23992174.708737869</v>
      </c>
      <c r="S9" s="3" t="s">
        <v>25</v>
      </c>
      <c r="T9" s="3" t="s">
        <v>0</v>
      </c>
      <c r="U9" s="3" t="s">
        <v>26</v>
      </c>
      <c r="V9" s="3" t="s">
        <v>69</v>
      </c>
    </row>
    <row r="10" spans="1:22" x14ac:dyDescent="0.35">
      <c r="A10" t="s">
        <v>32</v>
      </c>
      <c r="B10">
        <v>3</v>
      </c>
      <c r="C10" t="s">
        <v>54</v>
      </c>
      <c r="D10" t="s">
        <v>72</v>
      </c>
      <c r="E10" t="s">
        <v>83</v>
      </c>
      <c r="F10">
        <v>750</v>
      </c>
      <c r="G10">
        <v>20</v>
      </c>
      <c r="H10">
        <v>6</v>
      </c>
      <c r="I10" s="1">
        <v>44851</v>
      </c>
      <c r="J10" s="1">
        <v>44859</v>
      </c>
      <c r="K10">
        <v>10</v>
      </c>
      <c r="L10">
        <f t="shared" si="0"/>
        <v>10000</v>
      </c>
      <c r="M10" s="2">
        <v>0.10299999999999999</v>
      </c>
      <c r="N10" s="2">
        <v>50.018000000000001</v>
      </c>
      <c r="O10" s="2">
        <v>7.6999999999999999E-2</v>
      </c>
      <c r="P10" s="3">
        <f t="shared" si="1"/>
        <v>0.41459109999999999</v>
      </c>
      <c r="Q10" s="4">
        <f t="shared" si="2"/>
        <v>24070.586844660196</v>
      </c>
      <c r="R10" s="4">
        <f t="shared" si="3"/>
        <v>24070586.844660196</v>
      </c>
      <c r="S10" s="3" t="s">
        <v>25</v>
      </c>
      <c r="T10" s="3" t="s">
        <v>0</v>
      </c>
      <c r="U10" s="3" t="s">
        <v>26</v>
      </c>
      <c r="V10" s="3" t="s">
        <v>69</v>
      </c>
    </row>
    <row r="11" spans="1:22" x14ac:dyDescent="0.35">
      <c r="A11" t="s">
        <v>33</v>
      </c>
      <c r="B11">
        <v>1</v>
      </c>
      <c r="C11" t="s">
        <v>54</v>
      </c>
      <c r="D11" t="s">
        <v>73</v>
      </c>
      <c r="E11" t="s">
        <v>83</v>
      </c>
      <c r="F11">
        <v>800</v>
      </c>
      <c r="G11">
        <v>20</v>
      </c>
      <c r="H11">
        <v>6</v>
      </c>
      <c r="I11" s="1">
        <v>44851</v>
      </c>
      <c r="J11" s="1">
        <v>44859</v>
      </c>
      <c r="K11">
        <v>10</v>
      </c>
      <c r="L11">
        <f t="shared" si="0"/>
        <v>10000</v>
      </c>
      <c r="M11" s="2">
        <v>9.8000000000000004E-2</v>
      </c>
      <c r="N11" s="2">
        <v>50.023000000000003</v>
      </c>
      <c r="O11" s="2">
        <v>7.0000000000000001E-3</v>
      </c>
      <c r="P11" s="3">
        <f t="shared" si="1"/>
        <v>3.7690099999999997E-2</v>
      </c>
      <c r="Q11" s="4">
        <f t="shared" si="2"/>
        <v>25490.974438775513</v>
      </c>
      <c r="R11" s="4">
        <f t="shared" si="3"/>
        <v>25490974.438775513</v>
      </c>
      <c r="S11" s="3" t="s">
        <v>25</v>
      </c>
      <c r="T11" s="3" t="s">
        <v>0</v>
      </c>
      <c r="U11" s="3" t="s">
        <v>26</v>
      </c>
      <c r="V11" s="3" t="s">
        <v>69</v>
      </c>
    </row>
    <row r="12" spans="1:22" x14ac:dyDescent="0.35">
      <c r="A12" t="s">
        <v>33</v>
      </c>
      <c r="B12">
        <v>2</v>
      </c>
      <c r="C12" t="s">
        <v>54</v>
      </c>
      <c r="D12" t="s">
        <v>73</v>
      </c>
      <c r="E12" t="s">
        <v>83</v>
      </c>
      <c r="F12">
        <v>800</v>
      </c>
      <c r="G12">
        <v>20</v>
      </c>
      <c r="H12">
        <v>6</v>
      </c>
      <c r="I12" s="1">
        <v>44851</v>
      </c>
      <c r="J12" s="1">
        <v>44859</v>
      </c>
      <c r="K12">
        <v>10</v>
      </c>
      <c r="L12">
        <f t="shared" si="0"/>
        <v>10000</v>
      </c>
      <c r="M12" s="2">
        <v>0.1</v>
      </c>
      <c r="N12" s="2">
        <v>50.018999999999998</v>
      </c>
      <c r="O12" s="2">
        <v>1.2E-2</v>
      </c>
      <c r="P12" s="3">
        <f t="shared" si="1"/>
        <v>6.4611599999999991E-2</v>
      </c>
      <c r="Q12" s="4">
        <f t="shared" si="2"/>
        <v>24967.694200000002</v>
      </c>
      <c r="R12" s="4">
        <f t="shared" si="3"/>
        <v>24967694.200000003</v>
      </c>
      <c r="S12" s="3" t="s">
        <v>25</v>
      </c>
      <c r="T12" s="3" t="s">
        <v>0</v>
      </c>
      <c r="U12" s="3" t="s">
        <v>26</v>
      </c>
      <c r="V12" s="3" t="s">
        <v>69</v>
      </c>
    </row>
    <row r="13" spans="1:22" x14ac:dyDescent="0.35">
      <c r="A13" t="s">
        <v>33</v>
      </c>
      <c r="B13">
        <v>3</v>
      </c>
      <c r="C13" t="s">
        <v>54</v>
      </c>
      <c r="D13" t="s">
        <v>73</v>
      </c>
      <c r="E13" t="s">
        <v>83</v>
      </c>
      <c r="F13">
        <v>800</v>
      </c>
      <c r="G13">
        <v>20</v>
      </c>
      <c r="H13">
        <v>6</v>
      </c>
      <c r="I13" s="1">
        <v>44851</v>
      </c>
      <c r="J13" s="1">
        <v>44859</v>
      </c>
      <c r="K13">
        <v>10</v>
      </c>
      <c r="L13">
        <f t="shared" si="0"/>
        <v>10000</v>
      </c>
      <c r="M13" s="2">
        <v>0.10299999999999999</v>
      </c>
      <c r="N13" s="2">
        <v>50.012999999999998</v>
      </c>
      <c r="O13" s="2">
        <v>0.01</v>
      </c>
      <c r="P13" s="3">
        <f t="shared" si="1"/>
        <v>5.3842999999999995E-2</v>
      </c>
      <c r="Q13" s="4">
        <f t="shared" si="2"/>
        <v>24245.707281553405</v>
      </c>
      <c r="R13" s="4">
        <f t="shared" si="3"/>
        <v>24245707.281553406</v>
      </c>
      <c r="S13" s="3" t="s">
        <v>25</v>
      </c>
      <c r="T13" s="3" t="s">
        <v>0</v>
      </c>
      <c r="U13" s="3" t="s">
        <v>26</v>
      </c>
      <c r="V13" s="3" t="s">
        <v>69</v>
      </c>
    </row>
    <row r="14" spans="1:22" x14ac:dyDescent="0.35">
      <c r="A14" t="s">
        <v>34</v>
      </c>
      <c r="B14">
        <v>1</v>
      </c>
      <c r="C14" t="s">
        <v>54</v>
      </c>
      <c r="D14" t="s">
        <v>74</v>
      </c>
      <c r="E14" t="s">
        <v>83</v>
      </c>
      <c r="F14">
        <v>600</v>
      </c>
      <c r="G14">
        <v>20</v>
      </c>
      <c r="H14">
        <v>6</v>
      </c>
      <c r="I14" s="1">
        <v>44851</v>
      </c>
      <c r="J14" s="1">
        <v>44859</v>
      </c>
      <c r="K14">
        <v>10</v>
      </c>
      <c r="L14">
        <f t="shared" si="0"/>
        <v>10000</v>
      </c>
      <c r="M14" s="2">
        <v>0.10199999999999999</v>
      </c>
      <c r="N14" s="2">
        <v>50</v>
      </c>
      <c r="O14" s="2">
        <v>1.0999999999999999E-2</v>
      </c>
      <c r="P14" s="3">
        <f t="shared" si="1"/>
        <v>5.922729999999999E-2</v>
      </c>
      <c r="Q14" s="4">
        <f t="shared" si="2"/>
        <v>24480.77093137255</v>
      </c>
      <c r="R14" s="4">
        <f t="shared" si="3"/>
        <v>24480770.931372549</v>
      </c>
      <c r="S14" s="3" t="s">
        <v>25</v>
      </c>
      <c r="T14" s="3" t="s">
        <v>0</v>
      </c>
      <c r="U14" s="3" t="s">
        <v>26</v>
      </c>
      <c r="V14" s="3" t="s">
        <v>69</v>
      </c>
    </row>
    <row r="15" spans="1:22" x14ac:dyDescent="0.35">
      <c r="A15" t="s">
        <v>34</v>
      </c>
      <c r="B15">
        <v>2</v>
      </c>
      <c r="C15" t="s">
        <v>54</v>
      </c>
      <c r="D15" t="s">
        <v>74</v>
      </c>
      <c r="E15" t="s">
        <v>83</v>
      </c>
      <c r="F15">
        <v>600</v>
      </c>
      <c r="G15">
        <v>20</v>
      </c>
      <c r="H15">
        <v>6</v>
      </c>
      <c r="I15" s="1">
        <v>44851</v>
      </c>
      <c r="J15" s="1">
        <v>44859</v>
      </c>
      <c r="K15">
        <v>10</v>
      </c>
      <c r="L15">
        <f t="shared" si="0"/>
        <v>10000</v>
      </c>
      <c r="M15" s="2">
        <v>0.1</v>
      </c>
      <c r="N15" s="2">
        <v>50.024000000000001</v>
      </c>
      <c r="O15" s="2">
        <v>1.7000000000000001E-2</v>
      </c>
      <c r="P15" s="3">
        <f t="shared" si="1"/>
        <v>9.1533100000000006E-2</v>
      </c>
      <c r="Q15" s="4">
        <f t="shared" si="2"/>
        <v>24954.23345</v>
      </c>
      <c r="R15" s="4">
        <f t="shared" si="3"/>
        <v>24954233.449999999</v>
      </c>
      <c r="S15" s="3" t="s">
        <v>25</v>
      </c>
      <c r="T15" s="3" t="s">
        <v>0</v>
      </c>
      <c r="U15" s="3" t="s">
        <v>26</v>
      </c>
      <c r="V15" s="3" t="s">
        <v>69</v>
      </c>
    </row>
    <row r="16" spans="1:22" x14ac:dyDescent="0.35">
      <c r="A16" t="s">
        <v>34</v>
      </c>
      <c r="B16">
        <v>3</v>
      </c>
      <c r="C16" t="s">
        <v>54</v>
      </c>
      <c r="D16" t="s">
        <v>74</v>
      </c>
      <c r="E16" t="s">
        <v>83</v>
      </c>
      <c r="F16">
        <v>600</v>
      </c>
      <c r="G16">
        <v>20</v>
      </c>
      <c r="H16">
        <v>6</v>
      </c>
      <c r="I16" s="1">
        <v>44851</v>
      </c>
      <c r="J16" s="1">
        <v>44859</v>
      </c>
      <c r="K16">
        <v>10</v>
      </c>
      <c r="L16">
        <f t="shared" si="0"/>
        <v>10000</v>
      </c>
      <c r="M16" s="2">
        <v>0.1</v>
      </c>
      <c r="N16" s="2">
        <v>50.012999999999998</v>
      </c>
      <c r="O16" s="2">
        <v>3.1E-2</v>
      </c>
      <c r="P16" s="3">
        <f t="shared" si="1"/>
        <v>0.16691329999999999</v>
      </c>
      <c r="Q16" s="4">
        <f t="shared" si="2"/>
        <v>24916.54335</v>
      </c>
      <c r="R16" s="4">
        <f t="shared" si="3"/>
        <v>24916543.350000001</v>
      </c>
      <c r="S16" s="3" t="s">
        <v>25</v>
      </c>
      <c r="T16" s="3" t="s">
        <v>0</v>
      </c>
      <c r="U16" s="3" t="s">
        <v>26</v>
      </c>
      <c r="V16" s="3" t="s">
        <v>69</v>
      </c>
    </row>
    <row r="17" spans="1:23" x14ac:dyDescent="0.35">
      <c r="A17" t="s">
        <v>35</v>
      </c>
      <c r="B17">
        <v>1</v>
      </c>
      <c r="C17" t="s">
        <v>54</v>
      </c>
      <c r="D17" t="s">
        <v>74</v>
      </c>
      <c r="E17" t="s">
        <v>83</v>
      </c>
      <c r="F17">
        <v>700</v>
      </c>
      <c r="G17">
        <v>20</v>
      </c>
      <c r="H17">
        <v>6</v>
      </c>
      <c r="I17" s="1">
        <v>44851</v>
      </c>
      <c r="J17" s="1">
        <v>44859</v>
      </c>
      <c r="K17">
        <v>10</v>
      </c>
      <c r="L17">
        <f t="shared" si="0"/>
        <v>10000</v>
      </c>
      <c r="M17" s="2">
        <v>0.10100000000000001</v>
      </c>
      <c r="N17" s="2">
        <v>50.003999999999998</v>
      </c>
      <c r="O17" s="2">
        <v>8.9999999999999993E-3</v>
      </c>
      <c r="P17" s="3">
        <f t="shared" si="1"/>
        <v>4.8458699999999993E-2</v>
      </c>
      <c r="Q17" s="4">
        <f t="shared" si="2"/>
        <v>24728.485792079209</v>
      </c>
      <c r="R17" s="4">
        <f t="shared" si="3"/>
        <v>24728485.79207921</v>
      </c>
      <c r="S17" s="3" t="s">
        <v>25</v>
      </c>
      <c r="T17" s="3" t="s">
        <v>0</v>
      </c>
      <c r="U17" s="3" t="s">
        <v>26</v>
      </c>
      <c r="V17" s="3" t="s">
        <v>69</v>
      </c>
    </row>
    <row r="18" spans="1:23" x14ac:dyDescent="0.35">
      <c r="A18" t="s">
        <v>35</v>
      </c>
      <c r="B18">
        <v>2</v>
      </c>
      <c r="C18" t="s">
        <v>54</v>
      </c>
      <c r="D18" t="s">
        <v>74</v>
      </c>
      <c r="E18" t="s">
        <v>83</v>
      </c>
      <c r="F18">
        <v>700</v>
      </c>
      <c r="G18">
        <v>20</v>
      </c>
      <c r="H18">
        <v>6</v>
      </c>
      <c r="I18" s="1">
        <v>44851</v>
      </c>
      <c r="J18" s="1">
        <v>44859</v>
      </c>
      <c r="K18">
        <v>10</v>
      </c>
      <c r="L18">
        <f t="shared" si="0"/>
        <v>10000</v>
      </c>
      <c r="M18" s="2">
        <v>9.9000000000000005E-2</v>
      </c>
      <c r="N18" s="2">
        <v>50.003</v>
      </c>
      <c r="O18" s="2">
        <v>3.0000000000000001E-3</v>
      </c>
      <c r="P18" s="3">
        <f t="shared" si="1"/>
        <v>1.6152899999999998E-2</v>
      </c>
      <c r="Q18" s="4">
        <f t="shared" si="2"/>
        <v>25244.367222222219</v>
      </c>
      <c r="R18" s="4">
        <f t="shared" si="3"/>
        <v>25244367.22222222</v>
      </c>
      <c r="S18" s="3" t="s">
        <v>25</v>
      </c>
      <c r="T18" s="3" t="s">
        <v>0</v>
      </c>
      <c r="U18" s="3" t="s">
        <v>26</v>
      </c>
      <c r="V18" s="3" t="s">
        <v>69</v>
      </c>
    </row>
    <row r="19" spans="1:23" x14ac:dyDescent="0.35">
      <c r="A19" t="s">
        <v>35</v>
      </c>
      <c r="B19">
        <v>3</v>
      </c>
      <c r="C19" t="s">
        <v>54</v>
      </c>
      <c r="D19" t="s">
        <v>74</v>
      </c>
      <c r="E19" t="s">
        <v>83</v>
      </c>
      <c r="F19">
        <v>700</v>
      </c>
      <c r="G19">
        <v>20</v>
      </c>
      <c r="H19">
        <v>6</v>
      </c>
      <c r="I19" s="1">
        <v>44851</v>
      </c>
      <c r="J19" s="1">
        <v>44859</v>
      </c>
      <c r="K19">
        <v>10</v>
      </c>
      <c r="L19">
        <f t="shared" si="0"/>
        <v>10000</v>
      </c>
      <c r="M19" s="2">
        <v>0.10100000000000001</v>
      </c>
      <c r="N19" s="2">
        <v>50.018999999999998</v>
      </c>
      <c r="O19" s="2">
        <v>3.5999999999999997E-2</v>
      </c>
      <c r="P19" s="3">
        <f t="shared" si="1"/>
        <v>0.19383479999999997</v>
      </c>
      <c r="Q19" s="4">
        <f t="shared" si="2"/>
        <v>24656.517425742579</v>
      </c>
      <c r="R19" s="4">
        <f t="shared" si="3"/>
        <v>24656517.425742578</v>
      </c>
      <c r="S19" s="3" t="s">
        <v>25</v>
      </c>
      <c r="T19" s="3" t="s">
        <v>0</v>
      </c>
      <c r="U19" s="3" t="s">
        <v>26</v>
      </c>
      <c r="V19" s="3" t="s">
        <v>69</v>
      </c>
      <c r="W19" s="3"/>
    </row>
    <row r="20" spans="1:23" x14ac:dyDescent="0.35">
      <c r="A20" t="s">
        <v>37</v>
      </c>
      <c r="B20">
        <v>1</v>
      </c>
      <c r="C20" t="s">
        <v>54</v>
      </c>
      <c r="D20" t="s">
        <v>75</v>
      </c>
      <c r="E20" t="s">
        <v>83</v>
      </c>
      <c r="F20">
        <v>500</v>
      </c>
      <c r="G20">
        <v>20</v>
      </c>
      <c r="H20">
        <v>6</v>
      </c>
      <c r="I20" s="1">
        <v>44851</v>
      </c>
      <c r="J20" s="1">
        <v>44859</v>
      </c>
      <c r="K20">
        <v>10</v>
      </c>
      <c r="L20">
        <f t="shared" si="0"/>
        <v>10000</v>
      </c>
      <c r="M20" s="2">
        <v>0.10299999999999999</v>
      </c>
      <c r="N20" s="2">
        <v>50.012</v>
      </c>
      <c r="O20" s="2">
        <v>1.1830000000000001</v>
      </c>
      <c r="P20" s="3">
        <f t="shared" si="1"/>
        <v>6.3696269000000001</v>
      </c>
      <c r="Q20" s="4">
        <f t="shared" si="2"/>
        <v>21179.792766990293</v>
      </c>
      <c r="R20" s="4">
        <f t="shared" si="3"/>
        <v>21179792.766990293</v>
      </c>
      <c r="S20" s="3" t="s">
        <v>25</v>
      </c>
      <c r="T20" s="3" t="s">
        <v>0</v>
      </c>
      <c r="U20" s="3" t="s">
        <v>26</v>
      </c>
      <c r="V20" s="3" t="s">
        <v>69</v>
      </c>
    </row>
    <row r="21" spans="1:23" x14ac:dyDescent="0.35">
      <c r="A21" t="s">
        <v>37</v>
      </c>
      <c r="B21">
        <v>2</v>
      </c>
      <c r="C21" t="s">
        <v>54</v>
      </c>
      <c r="D21" t="s">
        <v>75</v>
      </c>
      <c r="E21" t="s">
        <v>83</v>
      </c>
      <c r="F21">
        <v>500</v>
      </c>
      <c r="G21">
        <v>20</v>
      </c>
      <c r="H21">
        <v>6</v>
      </c>
      <c r="I21" s="1">
        <v>44851</v>
      </c>
      <c r="J21" s="1">
        <v>44859</v>
      </c>
      <c r="K21">
        <v>10</v>
      </c>
      <c r="L21">
        <f t="shared" si="0"/>
        <v>10000</v>
      </c>
      <c r="M21" s="2">
        <v>0.10299999999999999</v>
      </c>
      <c r="N21" s="2">
        <v>50.012999999999998</v>
      </c>
      <c r="O21" s="2">
        <v>1.1850000000000001</v>
      </c>
      <c r="P21" s="3">
        <f t="shared" si="1"/>
        <v>6.3803954999999997</v>
      </c>
      <c r="Q21" s="4">
        <f t="shared" si="2"/>
        <v>21174.565291262141</v>
      </c>
      <c r="R21" s="4">
        <f t="shared" si="3"/>
        <v>21174565.291262142</v>
      </c>
      <c r="S21" s="3" t="s">
        <v>25</v>
      </c>
      <c r="T21" s="3" t="s">
        <v>0</v>
      </c>
      <c r="U21" s="3" t="s">
        <v>26</v>
      </c>
      <c r="V21" s="3" t="s">
        <v>69</v>
      </c>
    </row>
    <row r="22" spans="1:23" x14ac:dyDescent="0.35">
      <c r="A22" t="s">
        <v>37</v>
      </c>
      <c r="B22">
        <v>3</v>
      </c>
      <c r="C22" t="s">
        <v>54</v>
      </c>
      <c r="D22" t="s">
        <v>75</v>
      </c>
      <c r="E22" t="s">
        <v>83</v>
      </c>
      <c r="F22">
        <v>500</v>
      </c>
      <c r="G22">
        <v>20</v>
      </c>
      <c r="H22">
        <v>6</v>
      </c>
      <c r="I22" s="1">
        <v>44851</v>
      </c>
      <c r="J22" s="1">
        <v>44859</v>
      </c>
      <c r="K22">
        <v>10</v>
      </c>
      <c r="L22">
        <f t="shared" si="0"/>
        <v>10000</v>
      </c>
      <c r="M22" s="2">
        <v>0.1</v>
      </c>
      <c r="N22" s="2">
        <v>50.011000000000003</v>
      </c>
      <c r="O22" s="2">
        <v>1.091</v>
      </c>
      <c r="P22" s="3">
        <f t="shared" si="1"/>
        <v>5.8742712999999993</v>
      </c>
      <c r="Q22" s="4">
        <f t="shared" si="2"/>
        <v>22062.864350000003</v>
      </c>
      <c r="R22" s="4">
        <f t="shared" si="3"/>
        <v>22062864.350000005</v>
      </c>
      <c r="S22" s="3" t="s">
        <v>25</v>
      </c>
      <c r="T22" s="3" t="s">
        <v>0</v>
      </c>
      <c r="U22" s="3" t="s">
        <v>26</v>
      </c>
      <c r="V22" s="3" t="s">
        <v>69</v>
      </c>
      <c r="W22" s="3"/>
    </row>
    <row r="23" spans="1:23" x14ac:dyDescent="0.35">
      <c r="A23" t="s">
        <v>39</v>
      </c>
      <c r="B23">
        <v>1</v>
      </c>
      <c r="C23" t="s">
        <v>54</v>
      </c>
      <c r="D23" t="s">
        <v>75</v>
      </c>
      <c r="E23" t="s">
        <v>83</v>
      </c>
      <c r="F23">
        <v>600</v>
      </c>
      <c r="G23">
        <v>20</v>
      </c>
      <c r="H23">
        <v>6</v>
      </c>
      <c r="I23" s="1">
        <v>44851</v>
      </c>
      <c r="J23" s="1">
        <v>44859</v>
      </c>
      <c r="K23">
        <v>10</v>
      </c>
      <c r="L23">
        <f t="shared" si="0"/>
        <v>10000</v>
      </c>
      <c r="M23" s="2">
        <v>9.9000000000000005E-2</v>
      </c>
      <c r="N23" s="2">
        <v>50.000999999999998</v>
      </c>
      <c r="O23" s="2">
        <v>0.82899999999999996</v>
      </c>
      <c r="P23" s="3">
        <f t="shared" si="1"/>
        <v>4.4635846999999993</v>
      </c>
      <c r="Q23" s="4">
        <f t="shared" si="2"/>
        <v>22998.189545454545</v>
      </c>
      <c r="R23" s="4">
        <f t="shared" si="3"/>
        <v>22998189.545454543</v>
      </c>
      <c r="S23" s="3" t="s">
        <v>25</v>
      </c>
      <c r="T23" s="3" t="s">
        <v>0</v>
      </c>
      <c r="U23" s="3" t="s">
        <v>26</v>
      </c>
      <c r="V23" s="3" t="s">
        <v>69</v>
      </c>
    </row>
    <row r="24" spans="1:23" x14ac:dyDescent="0.35">
      <c r="A24" t="s">
        <v>39</v>
      </c>
      <c r="B24">
        <v>2</v>
      </c>
      <c r="C24" t="s">
        <v>54</v>
      </c>
      <c r="D24" t="s">
        <v>75</v>
      </c>
      <c r="E24" t="s">
        <v>83</v>
      </c>
      <c r="F24">
        <v>600</v>
      </c>
      <c r="G24">
        <v>20</v>
      </c>
      <c r="H24">
        <v>6</v>
      </c>
      <c r="I24" s="1">
        <v>44851</v>
      </c>
      <c r="J24" s="1">
        <v>44859</v>
      </c>
      <c r="K24">
        <v>10</v>
      </c>
      <c r="L24">
        <f t="shared" si="0"/>
        <v>10000</v>
      </c>
      <c r="M24" s="2">
        <v>9.9000000000000005E-2</v>
      </c>
      <c r="N24" s="2">
        <v>49.991999999999997</v>
      </c>
      <c r="O24" s="2">
        <v>0.91100000000000003</v>
      </c>
      <c r="P24" s="3">
        <f t="shared" si="1"/>
        <v>4.9050972999999995</v>
      </c>
      <c r="Q24" s="4">
        <f t="shared" si="2"/>
        <v>22775.20338383838</v>
      </c>
      <c r="R24" s="4">
        <f t="shared" si="3"/>
        <v>22775203.383838378</v>
      </c>
      <c r="S24" s="3" t="s">
        <v>25</v>
      </c>
      <c r="T24" s="3" t="s">
        <v>0</v>
      </c>
      <c r="U24" s="3" t="s">
        <v>26</v>
      </c>
      <c r="V24" s="3" t="s">
        <v>69</v>
      </c>
    </row>
    <row r="25" spans="1:23" x14ac:dyDescent="0.35">
      <c r="A25" t="s">
        <v>39</v>
      </c>
      <c r="B25">
        <v>3</v>
      </c>
      <c r="C25" t="s">
        <v>54</v>
      </c>
      <c r="D25" t="s">
        <v>75</v>
      </c>
      <c r="E25" t="s">
        <v>83</v>
      </c>
      <c r="F25">
        <v>600</v>
      </c>
      <c r="G25">
        <v>20</v>
      </c>
      <c r="H25">
        <v>6</v>
      </c>
      <c r="I25" s="1">
        <v>44851</v>
      </c>
      <c r="J25" s="1">
        <v>44859</v>
      </c>
      <c r="K25">
        <v>10</v>
      </c>
      <c r="L25">
        <f t="shared" si="0"/>
        <v>10000</v>
      </c>
      <c r="M25" s="2">
        <v>0.10100000000000001</v>
      </c>
      <c r="N25" s="2">
        <v>50.003999999999998</v>
      </c>
      <c r="O25" s="2">
        <v>0.82</v>
      </c>
      <c r="P25" s="3">
        <f t="shared" si="1"/>
        <v>4.4151259999999999</v>
      </c>
      <c r="Q25" s="4">
        <f t="shared" si="2"/>
        <v>22566.769306930692</v>
      </c>
      <c r="R25" s="4">
        <f t="shared" si="3"/>
        <v>22566769.306930691</v>
      </c>
      <c r="S25" s="3" t="s">
        <v>25</v>
      </c>
      <c r="T25" s="3" t="s">
        <v>0</v>
      </c>
      <c r="U25" s="3" t="s">
        <v>26</v>
      </c>
      <c r="V25" s="3" t="s">
        <v>69</v>
      </c>
    </row>
    <row r="26" spans="1:23" x14ac:dyDescent="0.35">
      <c r="A26" t="s">
        <v>40</v>
      </c>
      <c r="B26">
        <v>1</v>
      </c>
      <c r="C26" t="s">
        <v>54</v>
      </c>
      <c r="D26" t="s">
        <v>75</v>
      </c>
      <c r="E26" t="s">
        <v>83</v>
      </c>
      <c r="F26">
        <v>800</v>
      </c>
      <c r="G26">
        <v>20</v>
      </c>
      <c r="H26">
        <v>6</v>
      </c>
      <c r="I26" s="1">
        <v>44851</v>
      </c>
      <c r="J26" s="1">
        <v>44859</v>
      </c>
      <c r="K26">
        <v>10</v>
      </c>
      <c r="L26">
        <f t="shared" si="0"/>
        <v>10000</v>
      </c>
      <c r="M26" s="2">
        <v>0.1</v>
      </c>
      <c r="N26" s="2">
        <v>50.003999999999998</v>
      </c>
      <c r="O26" s="2">
        <v>6.2E-2</v>
      </c>
      <c r="P26" s="3">
        <f t="shared" si="1"/>
        <v>0.33382659999999997</v>
      </c>
      <c r="Q26" s="4">
        <f t="shared" si="2"/>
        <v>24833.0867</v>
      </c>
      <c r="R26" s="4">
        <f t="shared" si="3"/>
        <v>24833086.699999999</v>
      </c>
      <c r="S26" s="3" t="s">
        <v>25</v>
      </c>
      <c r="T26" s="3" t="s">
        <v>0</v>
      </c>
      <c r="U26" s="3" t="s">
        <v>26</v>
      </c>
      <c r="V26" s="3" t="s">
        <v>69</v>
      </c>
    </row>
    <row r="27" spans="1:23" x14ac:dyDescent="0.35">
      <c r="A27" t="s">
        <v>40</v>
      </c>
      <c r="B27">
        <v>2</v>
      </c>
      <c r="C27" t="s">
        <v>54</v>
      </c>
      <c r="D27" t="s">
        <v>75</v>
      </c>
      <c r="E27" t="s">
        <v>83</v>
      </c>
      <c r="F27">
        <v>800</v>
      </c>
      <c r="G27">
        <v>20</v>
      </c>
      <c r="H27">
        <v>6</v>
      </c>
      <c r="I27" s="1">
        <v>44851</v>
      </c>
      <c r="J27" s="1">
        <v>44859</v>
      </c>
      <c r="K27">
        <v>10</v>
      </c>
      <c r="L27">
        <f t="shared" si="0"/>
        <v>10000</v>
      </c>
      <c r="M27" s="2">
        <v>0.10199999999999999</v>
      </c>
      <c r="N27" s="2">
        <v>50.027000000000001</v>
      </c>
      <c r="O27" s="2">
        <v>0.03</v>
      </c>
      <c r="P27" s="3">
        <f t="shared" si="1"/>
        <v>0.16152899999999998</v>
      </c>
      <c r="Q27" s="4">
        <f t="shared" si="2"/>
        <v>24430.62303921569</v>
      </c>
      <c r="R27" s="4">
        <f t="shared" si="3"/>
        <v>24430623.039215691</v>
      </c>
      <c r="S27" s="3" t="s">
        <v>25</v>
      </c>
      <c r="T27" s="3" t="s">
        <v>0</v>
      </c>
      <c r="U27" s="3" t="s">
        <v>26</v>
      </c>
      <c r="V27" s="3" t="s">
        <v>69</v>
      </c>
    </row>
    <row r="28" spans="1:23" x14ac:dyDescent="0.35">
      <c r="A28" t="s">
        <v>40</v>
      </c>
      <c r="B28">
        <v>3</v>
      </c>
      <c r="C28" t="s">
        <v>54</v>
      </c>
      <c r="D28" t="s">
        <v>75</v>
      </c>
      <c r="E28" t="s">
        <v>83</v>
      </c>
      <c r="F28">
        <v>800</v>
      </c>
      <c r="G28">
        <v>20</v>
      </c>
      <c r="H28">
        <v>6</v>
      </c>
      <c r="I28" s="1">
        <v>44851</v>
      </c>
      <c r="J28" s="1">
        <v>44859</v>
      </c>
      <c r="K28">
        <v>10</v>
      </c>
      <c r="L28">
        <f t="shared" si="0"/>
        <v>10000</v>
      </c>
      <c r="M28" s="2">
        <v>9.9000000000000005E-2</v>
      </c>
      <c r="N28" s="2">
        <v>49.988999999999997</v>
      </c>
      <c r="O28" s="2">
        <v>0.20799999999999999</v>
      </c>
      <c r="P28" s="3">
        <f t="shared" si="1"/>
        <v>1.1199343999999998</v>
      </c>
      <c r="Q28" s="4">
        <f t="shared" si="2"/>
        <v>24686.901818181821</v>
      </c>
      <c r="R28" s="4">
        <f t="shared" si="3"/>
        <v>24686901.81818182</v>
      </c>
      <c r="S28" s="3" t="s">
        <v>25</v>
      </c>
      <c r="T28" s="3" t="s">
        <v>0</v>
      </c>
      <c r="U28" s="3" t="s">
        <v>26</v>
      </c>
      <c r="V28" s="3" t="s">
        <v>69</v>
      </c>
    </row>
    <row r="29" spans="1:23" x14ac:dyDescent="0.35">
      <c r="A29" t="s">
        <v>42</v>
      </c>
      <c r="B29">
        <v>1</v>
      </c>
      <c r="C29" t="s">
        <v>54</v>
      </c>
      <c r="D29" t="s">
        <v>76</v>
      </c>
      <c r="E29" t="s">
        <v>83</v>
      </c>
      <c r="F29">
        <v>500</v>
      </c>
      <c r="G29">
        <v>20</v>
      </c>
      <c r="H29">
        <v>6</v>
      </c>
      <c r="I29" s="1">
        <v>44851</v>
      </c>
      <c r="J29" s="1">
        <v>44859</v>
      </c>
      <c r="K29">
        <v>10</v>
      </c>
      <c r="L29">
        <f t="shared" si="0"/>
        <v>10000</v>
      </c>
      <c r="M29" s="2">
        <v>0.10100000000000001</v>
      </c>
      <c r="N29" s="2">
        <v>50.024999999999999</v>
      </c>
      <c r="O29" s="2">
        <v>3.1E-2</v>
      </c>
      <c r="P29" s="3">
        <f t="shared" si="1"/>
        <v>0.16691329999999999</v>
      </c>
      <c r="Q29" s="4">
        <f t="shared" si="2"/>
        <v>24669.844900990101</v>
      </c>
      <c r="R29" s="4">
        <f t="shared" si="3"/>
        <v>24669844.900990102</v>
      </c>
      <c r="S29" s="3" t="s">
        <v>25</v>
      </c>
      <c r="T29" s="3" t="s">
        <v>0</v>
      </c>
      <c r="U29" s="3" t="s">
        <v>26</v>
      </c>
      <c r="V29" s="3" t="s">
        <v>69</v>
      </c>
    </row>
    <row r="30" spans="1:23" x14ac:dyDescent="0.35">
      <c r="A30" t="s">
        <v>42</v>
      </c>
      <c r="B30">
        <v>2</v>
      </c>
      <c r="C30" t="s">
        <v>54</v>
      </c>
      <c r="D30" t="s">
        <v>76</v>
      </c>
      <c r="E30" t="s">
        <v>83</v>
      </c>
      <c r="F30">
        <v>500</v>
      </c>
      <c r="G30">
        <v>20</v>
      </c>
      <c r="H30">
        <v>6</v>
      </c>
      <c r="I30" s="1">
        <v>44851</v>
      </c>
      <c r="J30" s="1">
        <v>44859</v>
      </c>
      <c r="K30">
        <v>10</v>
      </c>
      <c r="L30">
        <f t="shared" si="0"/>
        <v>10000</v>
      </c>
      <c r="M30" s="2">
        <v>0.10199999999999999</v>
      </c>
      <c r="N30" s="2">
        <v>50.003</v>
      </c>
      <c r="O30" s="2">
        <v>0.03</v>
      </c>
      <c r="P30" s="3">
        <f t="shared" si="1"/>
        <v>0.16152899999999998</v>
      </c>
      <c r="Q30" s="4">
        <f t="shared" si="2"/>
        <v>24430.62303921569</v>
      </c>
      <c r="R30" s="4">
        <f t="shared" si="3"/>
        <v>24430623.039215691</v>
      </c>
      <c r="S30" s="3" t="s">
        <v>25</v>
      </c>
      <c r="T30" s="3" t="s">
        <v>0</v>
      </c>
      <c r="U30" s="3" t="s">
        <v>26</v>
      </c>
      <c r="V30" s="3" t="s">
        <v>69</v>
      </c>
    </row>
    <row r="31" spans="1:23" x14ac:dyDescent="0.35">
      <c r="A31" t="s">
        <v>42</v>
      </c>
      <c r="B31">
        <v>3</v>
      </c>
      <c r="C31" t="s">
        <v>54</v>
      </c>
      <c r="D31" t="s">
        <v>76</v>
      </c>
      <c r="E31" t="s">
        <v>83</v>
      </c>
      <c r="F31">
        <v>500</v>
      </c>
      <c r="G31">
        <v>20</v>
      </c>
      <c r="H31">
        <v>6</v>
      </c>
      <c r="I31" s="1">
        <v>44851</v>
      </c>
      <c r="J31" s="1">
        <v>44859</v>
      </c>
      <c r="K31">
        <v>10</v>
      </c>
      <c r="L31">
        <f t="shared" si="0"/>
        <v>10000</v>
      </c>
      <c r="M31" s="2">
        <v>0.10199999999999999</v>
      </c>
      <c r="N31" s="2">
        <v>50.021000000000001</v>
      </c>
      <c r="O31" s="2">
        <v>3.3000000000000002E-2</v>
      </c>
      <c r="P31" s="3">
        <f t="shared" si="1"/>
        <v>0.1776819</v>
      </c>
      <c r="Q31" s="4">
        <f t="shared" si="2"/>
        <v>24422.704950980391</v>
      </c>
      <c r="R31" s="4">
        <f t="shared" si="3"/>
        <v>24422704.950980391</v>
      </c>
      <c r="S31" s="3" t="s">
        <v>25</v>
      </c>
      <c r="T31" s="3" t="s">
        <v>0</v>
      </c>
      <c r="U31" s="3" t="s">
        <v>26</v>
      </c>
      <c r="V31" s="3" t="s">
        <v>69</v>
      </c>
    </row>
    <row r="32" spans="1:23" x14ac:dyDescent="0.35">
      <c r="A32" t="s">
        <v>43</v>
      </c>
      <c r="B32">
        <v>1</v>
      </c>
      <c r="C32" t="s">
        <v>54</v>
      </c>
      <c r="D32" t="s">
        <v>76</v>
      </c>
      <c r="E32" t="s">
        <v>83</v>
      </c>
      <c r="F32">
        <v>600</v>
      </c>
      <c r="G32">
        <v>20</v>
      </c>
      <c r="H32">
        <v>6</v>
      </c>
      <c r="I32" s="1">
        <v>44851</v>
      </c>
      <c r="J32" s="1">
        <v>44859</v>
      </c>
      <c r="K32">
        <v>10</v>
      </c>
      <c r="L32">
        <f t="shared" si="0"/>
        <v>10000</v>
      </c>
      <c r="M32" s="2">
        <v>9.9000000000000005E-2</v>
      </c>
      <c r="N32" s="2">
        <v>49.993000000000002</v>
      </c>
      <c r="O32" s="2">
        <v>4.0000000000000001E-3</v>
      </c>
      <c r="P32" s="3">
        <f t="shared" si="1"/>
        <v>2.1537199999999999E-2</v>
      </c>
      <c r="Q32" s="4">
        <f t="shared" si="2"/>
        <v>25241.647878787884</v>
      </c>
      <c r="R32" s="4">
        <f t="shared" si="3"/>
        <v>25241647.878787883</v>
      </c>
      <c r="S32" s="3" t="s">
        <v>25</v>
      </c>
      <c r="T32" s="3" t="s">
        <v>0</v>
      </c>
      <c r="U32" s="3" t="s">
        <v>26</v>
      </c>
      <c r="V32" s="3" t="s">
        <v>69</v>
      </c>
      <c r="W32" s="3"/>
    </row>
    <row r="33" spans="1:22" x14ac:dyDescent="0.35">
      <c r="A33" t="s">
        <v>43</v>
      </c>
      <c r="B33">
        <v>2</v>
      </c>
      <c r="C33" t="s">
        <v>54</v>
      </c>
      <c r="D33" t="s">
        <v>76</v>
      </c>
      <c r="E33" t="s">
        <v>83</v>
      </c>
      <c r="F33">
        <v>600</v>
      </c>
      <c r="G33">
        <v>20</v>
      </c>
      <c r="H33">
        <v>6</v>
      </c>
      <c r="I33" s="1">
        <v>44851</v>
      </c>
      <c r="J33" s="1">
        <v>44859</v>
      </c>
      <c r="K33">
        <v>10</v>
      </c>
      <c r="L33">
        <f t="shared" si="0"/>
        <v>10000</v>
      </c>
      <c r="M33" s="2">
        <v>9.9000000000000005E-2</v>
      </c>
      <c r="N33" s="2">
        <v>50.031999999999996</v>
      </c>
      <c r="O33" s="2">
        <v>3.0000000000000001E-3</v>
      </c>
      <c r="P33" s="3">
        <f t="shared" si="1"/>
        <v>1.6152899999999998E-2</v>
      </c>
      <c r="Q33" s="4">
        <f t="shared" si="2"/>
        <v>25244.367222222219</v>
      </c>
      <c r="R33" s="4">
        <f t="shared" si="3"/>
        <v>25244367.22222222</v>
      </c>
      <c r="S33" s="3" t="s">
        <v>25</v>
      </c>
      <c r="T33" s="3" t="s">
        <v>0</v>
      </c>
      <c r="U33" s="3" t="s">
        <v>26</v>
      </c>
      <c r="V33" s="3" t="s">
        <v>69</v>
      </c>
    </row>
    <row r="34" spans="1:22" x14ac:dyDescent="0.35">
      <c r="A34" t="s">
        <v>43</v>
      </c>
      <c r="B34">
        <v>3</v>
      </c>
      <c r="C34" t="s">
        <v>54</v>
      </c>
      <c r="D34" t="s">
        <v>76</v>
      </c>
      <c r="E34" t="s">
        <v>83</v>
      </c>
      <c r="F34">
        <v>600</v>
      </c>
      <c r="G34">
        <v>20</v>
      </c>
      <c r="H34">
        <v>6</v>
      </c>
      <c r="I34" s="1">
        <v>44851</v>
      </c>
      <c r="J34" s="1">
        <v>44859</v>
      </c>
      <c r="K34">
        <v>10</v>
      </c>
      <c r="L34">
        <f t="shared" si="0"/>
        <v>10000</v>
      </c>
      <c r="M34" s="2">
        <v>0.1</v>
      </c>
      <c r="N34" s="2">
        <v>49.994</v>
      </c>
      <c r="O34" s="2">
        <v>4.9000000000000002E-2</v>
      </c>
      <c r="P34" s="3">
        <f t="shared" ref="P34:P65" si="4">O34*5.3843</f>
        <v>0.26383069999999997</v>
      </c>
      <c r="Q34" s="4">
        <f t="shared" ref="Q34:Q65" si="5">(50-P34)*0.05/M34*1000</f>
        <v>24868.084650000001</v>
      </c>
      <c r="R34" s="4">
        <f t="shared" ref="R34:R65" si="6">Q34*1000</f>
        <v>24868084.650000002</v>
      </c>
      <c r="S34" s="3" t="s">
        <v>25</v>
      </c>
      <c r="T34" s="3" t="s">
        <v>0</v>
      </c>
      <c r="U34" s="3" t="s">
        <v>26</v>
      </c>
      <c r="V34" s="3" t="s">
        <v>69</v>
      </c>
    </row>
    <row r="35" spans="1:22" x14ac:dyDescent="0.35">
      <c r="A35" t="s">
        <v>44</v>
      </c>
      <c r="B35">
        <v>1</v>
      </c>
      <c r="C35" t="s">
        <v>54</v>
      </c>
      <c r="D35" t="s">
        <v>76</v>
      </c>
      <c r="E35" t="s">
        <v>83</v>
      </c>
      <c r="F35">
        <v>700</v>
      </c>
      <c r="G35">
        <v>20</v>
      </c>
      <c r="H35">
        <v>6</v>
      </c>
      <c r="I35" s="1">
        <v>44851</v>
      </c>
      <c r="J35" s="1">
        <v>44859</v>
      </c>
      <c r="K35">
        <v>10</v>
      </c>
      <c r="L35">
        <f t="shared" si="0"/>
        <v>10000</v>
      </c>
      <c r="M35" s="2">
        <v>0.1</v>
      </c>
      <c r="N35" s="2">
        <v>50.018000000000001</v>
      </c>
      <c r="O35" s="2">
        <v>0.01</v>
      </c>
      <c r="P35" s="3">
        <f t="shared" si="4"/>
        <v>5.3842999999999995E-2</v>
      </c>
      <c r="Q35" s="4">
        <f t="shared" si="5"/>
        <v>24973.078500000003</v>
      </c>
      <c r="R35" s="4">
        <f t="shared" si="6"/>
        <v>24973078.500000004</v>
      </c>
      <c r="S35" s="3" t="s">
        <v>25</v>
      </c>
      <c r="T35" s="3" t="s">
        <v>0</v>
      </c>
      <c r="U35" s="3" t="s">
        <v>26</v>
      </c>
      <c r="V35" s="3" t="s">
        <v>69</v>
      </c>
    </row>
    <row r="36" spans="1:22" x14ac:dyDescent="0.35">
      <c r="A36" t="s">
        <v>44</v>
      </c>
      <c r="B36">
        <v>2</v>
      </c>
      <c r="C36" t="s">
        <v>54</v>
      </c>
      <c r="D36" t="s">
        <v>76</v>
      </c>
      <c r="E36" t="s">
        <v>83</v>
      </c>
      <c r="F36">
        <v>700</v>
      </c>
      <c r="G36">
        <v>20</v>
      </c>
      <c r="H36">
        <v>6</v>
      </c>
      <c r="I36" s="1">
        <v>44851</v>
      </c>
      <c r="J36" s="1">
        <v>44859</v>
      </c>
      <c r="K36">
        <v>10</v>
      </c>
      <c r="L36">
        <f t="shared" si="0"/>
        <v>10000</v>
      </c>
      <c r="M36" s="2">
        <v>0.1</v>
      </c>
      <c r="N36" s="2">
        <v>49.988</v>
      </c>
      <c r="O36" s="2">
        <v>1.4999999999999999E-2</v>
      </c>
      <c r="P36" s="3">
        <f t="shared" si="4"/>
        <v>8.0764499999999989E-2</v>
      </c>
      <c r="Q36" s="4">
        <f t="shared" si="5"/>
        <v>24959.617750000001</v>
      </c>
      <c r="R36" s="4">
        <f t="shared" si="6"/>
        <v>24959617.75</v>
      </c>
      <c r="S36" s="3" t="s">
        <v>25</v>
      </c>
      <c r="T36" s="3" t="s">
        <v>0</v>
      </c>
      <c r="U36" s="3" t="s">
        <v>26</v>
      </c>
      <c r="V36" s="3" t="s">
        <v>69</v>
      </c>
    </row>
    <row r="37" spans="1:22" x14ac:dyDescent="0.35">
      <c r="A37" t="s">
        <v>44</v>
      </c>
      <c r="B37">
        <v>3</v>
      </c>
      <c r="C37" t="s">
        <v>54</v>
      </c>
      <c r="D37" t="s">
        <v>76</v>
      </c>
      <c r="E37" t="s">
        <v>83</v>
      </c>
      <c r="F37">
        <v>700</v>
      </c>
      <c r="G37">
        <v>20</v>
      </c>
      <c r="H37">
        <v>6</v>
      </c>
      <c r="I37" s="1">
        <v>44851</v>
      </c>
      <c r="J37" s="1">
        <v>44859</v>
      </c>
      <c r="K37">
        <v>10</v>
      </c>
      <c r="L37">
        <f t="shared" si="0"/>
        <v>10000</v>
      </c>
      <c r="M37" s="2">
        <v>0.1</v>
      </c>
      <c r="N37" s="2">
        <v>50.005000000000003</v>
      </c>
      <c r="O37" s="2">
        <v>1.0999999999999999E-2</v>
      </c>
      <c r="P37" s="3">
        <f t="shared" si="4"/>
        <v>5.922729999999999E-2</v>
      </c>
      <c r="Q37" s="4">
        <f t="shared" si="5"/>
        <v>24970.386349999997</v>
      </c>
      <c r="R37" s="4">
        <f t="shared" si="6"/>
        <v>24970386.349999998</v>
      </c>
      <c r="S37" s="3" t="s">
        <v>25</v>
      </c>
      <c r="T37" s="3" t="s">
        <v>0</v>
      </c>
      <c r="U37" s="3" t="s">
        <v>26</v>
      </c>
      <c r="V37" s="3" t="s">
        <v>69</v>
      </c>
    </row>
    <row r="38" spans="1:22" x14ac:dyDescent="0.35">
      <c r="A38" t="s">
        <v>45</v>
      </c>
      <c r="B38">
        <v>1</v>
      </c>
      <c r="C38" t="s">
        <v>54</v>
      </c>
      <c r="D38" t="s">
        <v>76</v>
      </c>
      <c r="E38" t="s">
        <v>83</v>
      </c>
      <c r="F38">
        <v>800</v>
      </c>
      <c r="G38">
        <v>20</v>
      </c>
      <c r="H38">
        <v>6</v>
      </c>
      <c r="I38" s="1">
        <v>44851</v>
      </c>
      <c r="J38" s="1">
        <v>44859</v>
      </c>
      <c r="K38">
        <v>10</v>
      </c>
      <c r="L38">
        <f t="shared" si="0"/>
        <v>10000</v>
      </c>
      <c r="M38" s="2">
        <v>9.9000000000000005E-2</v>
      </c>
      <c r="N38" s="2">
        <v>50.012999999999998</v>
      </c>
      <c r="O38" s="2">
        <v>1.2E-2</v>
      </c>
      <c r="P38" s="3">
        <f t="shared" si="4"/>
        <v>6.4611599999999991E-2</v>
      </c>
      <c r="Q38" s="4">
        <f t="shared" si="5"/>
        <v>25219.893131313132</v>
      </c>
      <c r="R38" s="4">
        <f t="shared" si="6"/>
        <v>25219893.131313134</v>
      </c>
      <c r="S38" s="3" t="s">
        <v>25</v>
      </c>
      <c r="T38" s="3" t="s">
        <v>0</v>
      </c>
      <c r="U38" s="3" t="s">
        <v>26</v>
      </c>
      <c r="V38" s="3" t="s">
        <v>69</v>
      </c>
    </row>
    <row r="39" spans="1:22" x14ac:dyDescent="0.35">
      <c r="A39" t="s">
        <v>45</v>
      </c>
      <c r="B39">
        <v>2</v>
      </c>
      <c r="C39" t="s">
        <v>54</v>
      </c>
      <c r="D39" t="s">
        <v>76</v>
      </c>
      <c r="E39" t="s">
        <v>83</v>
      </c>
      <c r="F39">
        <v>800</v>
      </c>
      <c r="G39">
        <v>20</v>
      </c>
      <c r="H39">
        <v>6</v>
      </c>
      <c r="I39" s="1">
        <v>44851</v>
      </c>
      <c r="J39" s="1">
        <v>44859</v>
      </c>
      <c r="K39">
        <v>10</v>
      </c>
      <c r="L39">
        <f t="shared" si="0"/>
        <v>10000</v>
      </c>
      <c r="M39" s="2">
        <v>0.10199999999999999</v>
      </c>
      <c r="N39" s="2">
        <v>50.018999999999998</v>
      </c>
      <c r="O39" s="2">
        <v>2E-3</v>
      </c>
      <c r="P39" s="3">
        <f t="shared" si="4"/>
        <v>1.07686E-2</v>
      </c>
      <c r="Q39" s="4">
        <f t="shared" si="5"/>
        <v>24504.525196078437</v>
      </c>
      <c r="R39" s="4">
        <f t="shared" si="6"/>
        <v>24504525.196078438</v>
      </c>
      <c r="S39" s="3" t="s">
        <v>25</v>
      </c>
      <c r="T39" s="3" t="s">
        <v>0</v>
      </c>
      <c r="U39" s="3" t="s">
        <v>26</v>
      </c>
      <c r="V39" s="3" t="s">
        <v>69</v>
      </c>
    </row>
    <row r="40" spans="1:22" x14ac:dyDescent="0.35">
      <c r="A40" t="s">
        <v>45</v>
      </c>
      <c r="B40">
        <v>3</v>
      </c>
      <c r="C40" t="s">
        <v>54</v>
      </c>
      <c r="D40" t="s">
        <v>76</v>
      </c>
      <c r="E40" t="s">
        <v>83</v>
      </c>
      <c r="F40">
        <v>800</v>
      </c>
      <c r="G40">
        <v>20</v>
      </c>
      <c r="H40">
        <v>6</v>
      </c>
      <c r="I40" s="1">
        <v>44851</v>
      </c>
      <c r="J40" s="1">
        <v>44859</v>
      </c>
      <c r="K40">
        <v>10</v>
      </c>
      <c r="L40">
        <f t="shared" si="0"/>
        <v>10000</v>
      </c>
      <c r="M40" s="2">
        <v>9.9000000000000005E-2</v>
      </c>
      <c r="N40" s="2">
        <v>50.021000000000001</v>
      </c>
      <c r="O40" s="2">
        <v>3.0000000000000001E-3</v>
      </c>
      <c r="P40" s="3">
        <f t="shared" si="4"/>
        <v>1.6152899999999998E-2</v>
      </c>
      <c r="Q40" s="4">
        <f t="shared" si="5"/>
        <v>25244.367222222219</v>
      </c>
      <c r="R40" s="4">
        <f t="shared" si="6"/>
        <v>25244367.22222222</v>
      </c>
      <c r="S40" s="3" t="s">
        <v>25</v>
      </c>
      <c r="T40" s="3" t="s">
        <v>0</v>
      </c>
      <c r="U40" s="3" t="s">
        <v>26</v>
      </c>
      <c r="V40" s="3" t="s">
        <v>69</v>
      </c>
    </row>
    <row r="41" spans="1:22" x14ac:dyDescent="0.35">
      <c r="A41" t="s">
        <v>46</v>
      </c>
      <c r="B41">
        <v>1</v>
      </c>
      <c r="C41" t="s">
        <v>54</v>
      </c>
      <c r="D41" t="s">
        <v>77</v>
      </c>
      <c r="E41" t="s">
        <v>83</v>
      </c>
      <c r="F41">
        <v>600</v>
      </c>
      <c r="G41">
        <v>40</v>
      </c>
      <c r="H41">
        <v>6</v>
      </c>
      <c r="I41" s="1">
        <v>44851</v>
      </c>
      <c r="J41" s="1">
        <v>44859</v>
      </c>
      <c r="K41">
        <v>10</v>
      </c>
      <c r="L41">
        <f t="shared" si="0"/>
        <v>10000</v>
      </c>
      <c r="M41" s="2">
        <v>9.8000000000000004E-2</v>
      </c>
      <c r="N41" s="2">
        <v>49.997</v>
      </c>
      <c r="O41" s="2">
        <v>2.1000000000000001E-2</v>
      </c>
      <c r="P41" s="3">
        <f t="shared" si="4"/>
        <v>0.1130703</v>
      </c>
      <c r="Q41" s="4">
        <f t="shared" si="5"/>
        <v>25452.515153061227</v>
      </c>
      <c r="R41" s="4">
        <f t="shared" si="6"/>
        <v>25452515.153061226</v>
      </c>
      <c r="S41" s="3" t="s">
        <v>25</v>
      </c>
      <c r="T41" s="3" t="s">
        <v>0</v>
      </c>
      <c r="U41" s="3" t="s">
        <v>26</v>
      </c>
      <c r="V41" s="3" t="s">
        <v>69</v>
      </c>
    </row>
    <row r="42" spans="1:22" x14ac:dyDescent="0.35">
      <c r="A42" t="s">
        <v>46</v>
      </c>
      <c r="B42">
        <v>2</v>
      </c>
      <c r="C42" t="s">
        <v>54</v>
      </c>
      <c r="D42" t="s">
        <v>77</v>
      </c>
      <c r="E42" t="s">
        <v>83</v>
      </c>
      <c r="F42">
        <v>600</v>
      </c>
      <c r="G42">
        <v>40</v>
      </c>
      <c r="H42">
        <v>6</v>
      </c>
      <c r="I42" s="1">
        <v>44851</v>
      </c>
      <c r="J42" s="1">
        <v>44859</v>
      </c>
      <c r="K42">
        <v>10</v>
      </c>
      <c r="L42">
        <f t="shared" si="0"/>
        <v>10000</v>
      </c>
      <c r="M42" s="2">
        <v>0.10199999999999999</v>
      </c>
      <c r="N42" s="2">
        <v>49.991</v>
      </c>
      <c r="O42" s="2">
        <v>1.7999999999999999E-2</v>
      </c>
      <c r="P42" s="3">
        <f t="shared" si="4"/>
        <v>9.6917399999999987E-2</v>
      </c>
      <c r="Q42" s="4">
        <f t="shared" si="5"/>
        <v>24462.295392156866</v>
      </c>
      <c r="R42" s="4">
        <f t="shared" si="6"/>
        <v>24462295.392156865</v>
      </c>
      <c r="S42" s="3" t="s">
        <v>25</v>
      </c>
      <c r="T42" s="3" t="s">
        <v>0</v>
      </c>
      <c r="U42" s="3" t="s">
        <v>26</v>
      </c>
      <c r="V42" s="3" t="s">
        <v>69</v>
      </c>
    </row>
    <row r="43" spans="1:22" x14ac:dyDescent="0.35">
      <c r="A43" t="s">
        <v>46</v>
      </c>
      <c r="B43">
        <v>3</v>
      </c>
      <c r="C43" t="s">
        <v>54</v>
      </c>
      <c r="D43" t="s">
        <v>77</v>
      </c>
      <c r="E43" t="s">
        <v>83</v>
      </c>
      <c r="F43">
        <v>600</v>
      </c>
      <c r="G43">
        <v>40</v>
      </c>
      <c r="H43">
        <v>6</v>
      </c>
      <c r="I43" s="1">
        <v>44851</v>
      </c>
      <c r="J43" s="1">
        <v>44859</v>
      </c>
      <c r="K43">
        <v>10</v>
      </c>
      <c r="L43">
        <f t="shared" si="0"/>
        <v>10000</v>
      </c>
      <c r="M43" s="2">
        <v>0.1</v>
      </c>
      <c r="N43" s="2">
        <v>50.02</v>
      </c>
      <c r="O43" s="2">
        <v>2.1000000000000001E-2</v>
      </c>
      <c r="P43" s="3">
        <f t="shared" si="4"/>
        <v>0.1130703</v>
      </c>
      <c r="Q43" s="4">
        <f t="shared" si="5"/>
        <v>24943.46485</v>
      </c>
      <c r="R43" s="4">
        <f t="shared" si="6"/>
        <v>24943464.850000001</v>
      </c>
      <c r="S43" s="3" t="s">
        <v>25</v>
      </c>
      <c r="T43" s="3" t="s">
        <v>0</v>
      </c>
      <c r="U43" s="3" t="s">
        <v>26</v>
      </c>
      <c r="V43" s="3" t="s">
        <v>69</v>
      </c>
    </row>
    <row r="44" spans="1:22" x14ac:dyDescent="0.35">
      <c r="A44" t="s">
        <v>47</v>
      </c>
      <c r="B44">
        <v>1</v>
      </c>
      <c r="C44" t="s">
        <v>54</v>
      </c>
      <c r="D44" t="s">
        <v>77</v>
      </c>
      <c r="E44" t="s">
        <v>83</v>
      </c>
      <c r="F44">
        <v>700</v>
      </c>
      <c r="G44">
        <v>40</v>
      </c>
      <c r="H44">
        <v>6</v>
      </c>
      <c r="I44" s="1">
        <v>44851</v>
      </c>
      <c r="J44" s="1">
        <v>44859</v>
      </c>
      <c r="K44">
        <v>10</v>
      </c>
      <c r="L44">
        <f t="shared" si="0"/>
        <v>10000</v>
      </c>
      <c r="M44" s="2">
        <v>9.9000000000000005E-2</v>
      </c>
      <c r="N44" s="2">
        <v>50.009</v>
      </c>
      <c r="O44" s="2">
        <v>1E-3</v>
      </c>
      <c r="P44" s="3">
        <f t="shared" si="4"/>
        <v>5.3842999999999999E-3</v>
      </c>
      <c r="Q44" s="4">
        <f t="shared" si="5"/>
        <v>25249.805909090908</v>
      </c>
      <c r="R44" s="4">
        <f t="shared" si="6"/>
        <v>25249805.909090906</v>
      </c>
      <c r="S44" s="3" t="s">
        <v>25</v>
      </c>
      <c r="T44" s="3" t="s">
        <v>0</v>
      </c>
      <c r="U44" s="3" t="s">
        <v>26</v>
      </c>
      <c r="V44" s="3" t="s">
        <v>69</v>
      </c>
    </row>
    <row r="45" spans="1:22" x14ac:dyDescent="0.35">
      <c r="A45" t="s">
        <v>47</v>
      </c>
      <c r="B45">
        <v>2</v>
      </c>
      <c r="C45" t="s">
        <v>54</v>
      </c>
      <c r="D45" t="s">
        <v>77</v>
      </c>
      <c r="E45" t="s">
        <v>83</v>
      </c>
      <c r="F45">
        <v>700</v>
      </c>
      <c r="G45">
        <v>40</v>
      </c>
      <c r="H45">
        <v>6</v>
      </c>
      <c r="I45" s="1">
        <v>44851</v>
      </c>
      <c r="J45" s="1">
        <v>44859</v>
      </c>
      <c r="K45">
        <v>10</v>
      </c>
      <c r="L45">
        <f t="shared" si="0"/>
        <v>10000</v>
      </c>
      <c r="M45" s="2">
        <v>9.9000000000000005E-2</v>
      </c>
      <c r="N45" s="2">
        <v>50.008000000000003</v>
      </c>
      <c r="O45" s="2">
        <v>4.0000000000000001E-3</v>
      </c>
      <c r="P45" s="3">
        <f t="shared" si="4"/>
        <v>2.1537199999999999E-2</v>
      </c>
      <c r="Q45" s="4">
        <f t="shared" si="5"/>
        <v>25241.647878787884</v>
      </c>
      <c r="R45" s="4">
        <f t="shared" si="6"/>
        <v>25241647.878787883</v>
      </c>
      <c r="S45" s="3" t="s">
        <v>25</v>
      </c>
      <c r="T45" s="3" t="s">
        <v>0</v>
      </c>
      <c r="U45" s="3" t="s">
        <v>26</v>
      </c>
      <c r="V45" s="3" t="s">
        <v>69</v>
      </c>
    </row>
    <row r="46" spans="1:22" x14ac:dyDescent="0.35">
      <c r="A46" t="s">
        <v>47</v>
      </c>
      <c r="B46">
        <v>3</v>
      </c>
      <c r="C46" t="s">
        <v>54</v>
      </c>
      <c r="D46" t="s">
        <v>77</v>
      </c>
      <c r="E46" t="s">
        <v>83</v>
      </c>
      <c r="F46">
        <v>700</v>
      </c>
      <c r="G46">
        <v>40</v>
      </c>
      <c r="H46">
        <v>6</v>
      </c>
      <c r="I46" s="1">
        <v>44851</v>
      </c>
      <c r="J46" s="1">
        <v>44859</v>
      </c>
      <c r="K46">
        <v>10</v>
      </c>
      <c r="L46">
        <f t="shared" si="0"/>
        <v>10000</v>
      </c>
      <c r="M46" s="2">
        <v>0.10299999999999999</v>
      </c>
      <c r="N46" s="2">
        <v>50.002000000000002</v>
      </c>
      <c r="O46" s="2">
        <v>2E-3</v>
      </c>
      <c r="P46" s="3">
        <f t="shared" si="4"/>
        <v>1.07686E-2</v>
      </c>
      <c r="Q46" s="4">
        <f t="shared" si="5"/>
        <v>24266.617184466024</v>
      </c>
      <c r="R46" s="4">
        <f t="shared" si="6"/>
        <v>24266617.184466023</v>
      </c>
      <c r="S46" s="3" t="s">
        <v>25</v>
      </c>
      <c r="T46" s="3" t="s">
        <v>0</v>
      </c>
      <c r="U46" s="3" t="s">
        <v>26</v>
      </c>
      <c r="V46" s="3" t="s">
        <v>69</v>
      </c>
    </row>
    <row r="47" spans="1:22" x14ac:dyDescent="0.35">
      <c r="A47" t="s">
        <v>48</v>
      </c>
      <c r="B47">
        <v>1</v>
      </c>
      <c r="C47" t="s">
        <v>54</v>
      </c>
      <c r="D47" t="s">
        <v>77</v>
      </c>
      <c r="E47" t="s">
        <v>83</v>
      </c>
      <c r="F47">
        <v>800</v>
      </c>
      <c r="G47">
        <v>40</v>
      </c>
      <c r="H47">
        <v>6</v>
      </c>
      <c r="I47" s="1">
        <v>44851</v>
      </c>
      <c r="J47" s="1">
        <v>44859</v>
      </c>
      <c r="K47">
        <v>10</v>
      </c>
      <c r="L47">
        <f t="shared" si="0"/>
        <v>10000</v>
      </c>
      <c r="M47" s="2">
        <v>0.10100000000000001</v>
      </c>
      <c r="N47" s="2">
        <v>50.008000000000003</v>
      </c>
      <c r="O47" s="2">
        <v>4.0000000000000001E-3</v>
      </c>
      <c r="P47" s="3">
        <f t="shared" si="4"/>
        <v>2.1537199999999999E-2</v>
      </c>
      <c r="Q47" s="4">
        <f t="shared" si="5"/>
        <v>24741.813267326736</v>
      </c>
      <c r="R47" s="4">
        <f t="shared" si="6"/>
        <v>24741813.267326735</v>
      </c>
      <c r="S47" s="3" t="s">
        <v>25</v>
      </c>
      <c r="T47" s="3" t="s">
        <v>0</v>
      </c>
      <c r="U47" s="3" t="s">
        <v>26</v>
      </c>
      <c r="V47" s="3" t="s">
        <v>69</v>
      </c>
    </row>
    <row r="48" spans="1:22" x14ac:dyDescent="0.35">
      <c r="A48" t="s">
        <v>48</v>
      </c>
      <c r="B48">
        <v>2</v>
      </c>
      <c r="C48" t="s">
        <v>54</v>
      </c>
      <c r="D48" t="s">
        <v>77</v>
      </c>
      <c r="E48" t="s">
        <v>83</v>
      </c>
      <c r="F48">
        <v>800</v>
      </c>
      <c r="G48">
        <v>40</v>
      </c>
      <c r="H48">
        <v>6</v>
      </c>
      <c r="I48" s="1">
        <v>44851</v>
      </c>
      <c r="J48" s="1">
        <v>44859</v>
      </c>
      <c r="K48">
        <v>10</v>
      </c>
      <c r="L48">
        <f t="shared" si="0"/>
        <v>10000</v>
      </c>
      <c r="M48" s="2">
        <v>0.10100000000000001</v>
      </c>
      <c r="N48" s="2">
        <v>49.997</v>
      </c>
      <c r="O48" s="2">
        <v>1.4E-2</v>
      </c>
      <c r="P48" s="3">
        <f t="shared" si="4"/>
        <v>7.5380199999999994E-2</v>
      </c>
      <c r="Q48" s="4">
        <f t="shared" si="5"/>
        <v>24715.158316831687</v>
      </c>
      <c r="R48" s="4">
        <f t="shared" si="6"/>
        <v>24715158.316831686</v>
      </c>
      <c r="S48" s="3" t="s">
        <v>25</v>
      </c>
      <c r="T48" s="3" t="s">
        <v>0</v>
      </c>
      <c r="U48" s="3" t="s">
        <v>26</v>
      </c>
      <c r="V48" s="3" t="s">
        <v>69</v>
      </c>
    </row>
    <row r="49" spans="1:23" x14ac:dyDescent="0.35">
      <c r="A49" t="s">
        <v>48</v>
      </c>
      <c r="B49">
        <v>3</v>
      </c>
      <c r="C49" t="s">
        <v>54</v>
      </c>
      <c r="D49" t="s">
        <v>77</v>
      </c>
      <c r="E49" t="s">
        <v>83</v>
      </c>
      <c r="F49">
        <v>800</v>
      </c>
      <c r="G49">
        <v>40</v>
      </c>
      <c r="H49">
        <v>6</v>
      </c>
      <c r="I49" s="1">
        <v>44851</v>
      </c>
      <c r="J49" s="1">
        <v>44859</v>
      </c>
      <c r="K49">
        <v>10</v>
      </c>
      <c r="L49">
        <f t="shared" si="0"/>
        <v>10000</v>
      </c>
      <c r="M49" s="2">
        <v>0.10199999999999999</v>
      </c>
      <c r="N49" s="2">
        <v>49.991999999999997</v>
      </c>
      <c r="O49" s="2">
        <v>5.0000000000000001E-3</v>
      </c>
      <c r="P49" s="3">
        <f t="shared" si="4"/>
        <v>2.6921499999999998E-2</v>
      </c>
      <c r="Q49" s="4">
        <f t="shared" si="5"/>
        <v>24496.607107843141</v>
      </c>
      <c r="R49" s="4">
        <f t="shared" si="6"/>
        <v>24496607.107843142</v>
      </c>
      <c r="S49" s="3" t="s">
        <v>25</v>
      </c>
      <c r="T49" s="3" t="s">
        <v>0</v>
      </c>
      <c r="U49" s="3" t="s">
        <v>26</v>
      </c>
      <c r="V49" s="3" t="s">
        <v>69</v>
      </c>
    </row>
    <row r="50" spans="1:23" x14ac:dyDescent="0.35">
      <c r="A50" t="s">
        <v>49</v>
      </c>
      <c r="B50">
        <v>1</v>
      </c>
      <c r="C50" t="s">
        <v>54</v>
      </c>
      <c r="D50" t="s">
        <v>78</v>
      </c>
      <c r="E50" t="s">
        <v>83</v>
      </c>
      <c r="F50">
        <v>600</v>
      </c>
      <c r="G50">
        <v>20</v>
      </c>
      <c r="H50">
        <v>6</v>
      </c>
      <c r="I50" s="1">
        <v>44851</v>
      </c>
      <c r="J50" s="1">
        <v>44859</v>
      </c>
      <c r="K50">
        <v>10</v>
      </c>
      <c r="L50">
        <f t="shared" si="0"/>
        <v>10000</v>
      </c>
      <c r="M50" s="2">
        <v>0.1</v>
      </c>
      <c r="N50" s="2">
        <v>49.997</v>
      </c>
      <c r="O50" s="2">
        <v>6.8000000000000005E-2</v>
      </c>
      <c r="P50" s="3">
        <f t="shared" si="4"/>
        <v>0.36613240000000002</v>
      </c>
      <c r="Q50" s="4">
        <f t="shared" si="5"/>
        <v>24816.933800000003</v>
      </c>
      <c r="R50" s="4">
        <f t="shared" si="6"/>
        <v>24816933.800000001</v>
      </c>
      <c r="S50" s="3" t="s">
        <v>25</v>
      </c>
      <c r="T50" s="3" t="s">
        <v>0</v>
      </c>
      <c r="U50" s="3" t="s">
        <v>26</v>
      </c>
      <c r="V50" s="3" t="s">
        <v>69</v>
      </c>
    </row>
    <row r="51" spans="1:23" x14ac:dyDescent="0.35">
      <c r="A51" t="s">
        <v>49</v>
      </c>
      <c r="B51">
        <v>2</v>
      </c>
      <c r="C51" t="s">
        <v>54</v>
      </c>
      <c r="D51" t="s">
        <v>78</v>
      </c>
      <c r="E51" t="s">
        <v>83</v>
      </c>
      <c r="F51">
        <v>600</v>
      </c>
      <c r="G51">
        <v>20</v>
      </c>
      <c r="H51">
        <v>6</v>
      </c>
      <c r="I51" s="1">
        <v>44851</v>
      </c>
      <c r="J51" s="1">
        <v>44859</v>
      </c>
      <c r="K51">
        <v>10</v>
      </c>
      <c r="L51">
        <f t="shared" si="0"/>
        <v>10000</v>
      </c>
      <c r="M51" s="2">
        <v>0.1</v>
      </c>
      <c r="N51" s="2">
        <v>50.006</v>
      </c>
      <c r="O51" s="2">
        <v>0.01</v>
      </c>
      <c r="P51" s="3">
        <f t="shared" si="4"/>
        <v>5.3842999999999995E-2</v>
      </c>
      <c r="Q51" s="4">
        <f t="shared" si="5"/>
        <v>24973.078500000003</v>
      </c>
      <c r="R51" s="4">
        <f t="shared" si="6"/>
        <v>24973078.500000004</v>
      </c>
      <c r="S51" s="3" t="s">
        <v>25</v>
      </c>
      <c r="T51" s="3" t="s">
        <v>0</v>
      </c>
      <c r="U51" s="3" t="s">
        <v>26</v>
      </c>
      <c r="V51" s="3" t="s">
        <v>69</v>
      </c>
    </row>
    <row r="52" spans="1:23" x14ac:dyDescent="0.35">
      <c r="A52" t="s">
        <v>49</v>
      </c>
      <c r="B52">
        <v>3</v>
      </c>
      <c r="C52" t="s">
        <v>54</v>
      </c>
      <c r="D52" t="s">
        <v>78</v>
      </c>
      <c r="E52" t="s">
        <v>83</v>
      </c>
      <c r="F52">
        <v>600</v>
      </c>
      <c r="G52">
        <v>20</v>
      </c>
      <c r="H52">
        <v>6</v>
      </c>
      <c r="I52" s="1">
        <v>44851</v>
      </c>
      <c r="J52" s="1">
        <v>44859</v>
      </c>
      <c r="K52">
        <v>10</v>
      </c>
      <c r="L52">
        <f t="shared" si="0"/>
        <v>10000</v>
      </c>
      <c r="M52" s="2">
        <v>9.9000000000000005E-2</v>
      </c>
      <c r="N52" s="2">
        <v>50.02</v>
      </c>
      <c r="O52" s="2">
        <v>0.01</v>
      </c>
      <c r="P52" s="3">
        <f t="shared" si="4"/>
        <v>5.3842999999999995E-2</v>
      </c>
      <c r="Q52" s="4">
        <f t="shared" si="5"/>
        <v>25225.331818181821</v>
      </c>
      <c r="R52" s="4">
        <f t="shared" si="6"/>
        <v>25225331.81818182</v>
      </c>
      <c r="S52" s="3" t="s">
        <v>25</v>
      </c>
      <c r="T52" s="3" t="s">
        <v>0</v>
      </c>
      <c r="U52" s="3" t="s">
        <v>26</v>
      </c>
      <c r="V52" s="3" t="s">
        <v>69</v>
      </c>
    </row>
    <row r="53" spans="1:23" x14ac:dyDescent="0.35">
      <c r="A53" t="s">
        <v>50</v>
      </c>
      <c r="B53">
        <v>1</v>
      </c>
      <c r="C53" t="s">
        <v>54</v>
      </c>
      <c r="D53" t="s">
        <v>79</v>
      </c>
      <c r="E53" t="s">
        <v>83</v>
      </c>
      <c r="F53">
        <v>600</v>
      </c>
      <c r="G53">
        <v>20</v>
      </c>
      <c r="H53">
        <v>6</v>
      </c>
      <c r="I53" s="1">
        <v>44851</v>
      </c>
      <c r="J53" s="1">
        <v>44859</v>
      </c>
      <c r="K53">
        <v>10</v>
      </c>
      <c r="L53">
        <f t="shared" si="0"/>
        <v>10000</v>
      </c>
      <c r="M53" s="2">
        <v>0.10100000000000001</v>
      </c>
      <c r="N53" s="2">
        <v>50.01</v>
      </c>
      <c r="O53" s="2">
        <v>1.431</v>
      </c>
      <c r="P53" s="3">
        <f t="shared" si="4"/>
        <v>7.7049332999999995</v>
      </c>
      <c r="Q53" s="4">
        <f t="shared" si="5"/>
        <v>20938.151831683168</v>
      </c>
      <c r="R53" s="4">
        <f t="shared" si="6"/>
        <v>20938151.831683166</v>
      </c>
      <c r="S53" s="3" t="s">
        <v>25</v>
      </c>
      <c r="T53" s="3" t="s">
        <v>0</v>
      </c>
      <c r="U53" s="3" t="s">
        <v>26</v>
      </c>
      <c r="V53" s="3" t="s">
        <v>69</v>
      </c>
    </row>
    <row r="54" spans="1:23" x14ac:dyDescent="0.35">
      <c r="A54" t="s">
        <v>50</v>
      </c>
      <c r="B54">
        <v>2</v>
      </c>
      <c r="C54" t="s">
        <v>54</v>
      </c>
      <c r="D54" t="s">
        <v>79</v>
      </c>
      <c r="E54" t="s">
        <v>83</v>
      </c>
      <c r="F54">
        <v>600</v>
      </c>
      <c r="G54">
        <v>20</v>
      </c>
      <c r="H54">
        <v>6</v>
      </c>
      <c r="I54" s="1">
        <v>44851</v>
      </c>
      <c r="J54" s="1">
        <v>44859</v>
      </c>
      <c r="K54">
        <v>10</v>
      </c>
      <c r="L54">
        <f t="shared" si="0"/>
        <v>10000</v>
      </c>
      <c r="M54" s="2">
        <v>0.10199999999999999</v>
      </c>
      <c r="N54" s="2">
        <v>50.02</v>
      </c>
      <c r="O54" s="2">
        <v>1.413</v>
      </c>
      <c r="P54" s="3">
        <f t="shared" si="4"/>
        <v>7.6080158999999998</v>
      </c>
      <c r="Q54" s="4">
        <f t="shared" si="5"/>
        <v>20780.384362745099</v>
      </c>
      <c r="R54" s="4">
        <f t="shared" si="6"/>
        <v>20780384.362745099</v>
      </c>
      <c r="S54" s="3" t="s">
        <v>25</v>
      </c>
      <c r="T54" s="3" t="s">
        <v>0</v>
      </c>
      <c r="U54" s="3" t="s">
        <v>26</v>
      </c>
      <c r="V54" s="3" t="s">
        <v>69</v>
      </c>
    </row>
    <row r="55" spans="1:23" x14ac:dyDescent="0.35">
      <c r="A55" t="s">
        <v>50</v>
      </c>
      <c r="B55">
        <v>3</v>
      </c>
      <c r="C55" t="s">
        <v>54</v>
      </c>
      <c r="D55" t="s">
        <v>79</v>
      </c>
      <c r="E55" t="s">
        <v>83</v>
      </c>
      <c r="F55">
        <v>600</v>
      </c>
      <c r="G55">
        <v>20</v>
      </c>
      <c r="H55">
        <v>6</v>
      </c>
      <c r="I55" s="1">
        <v>44851</v>
      </c>
      <c r="J55" s="1">
        <v>44859</v>
      </c>
      <c r="K55">
        <v>10</v>
      </c>
      <c r="L55">
        <f t="shared" si="0"/>
        <v>10000</v>
      </c>
      <c r="M55" s="2">
        <v>0.1</v>
      </c>
      <c r="N55" s="2">
        <v>50.012</v>
      </c>
      <c r="O55" s="2">
        <v>1.5029999999999999</v>
      </c>
      <c r="P55" s="3">
        <f t="shared" si="4"/>
        <v>8.0926028999999993</v>
      </c>
      <c r="Q55" s="4">
        <f t="shared" si="5"/>
        <v>20953.698549999997</v>
      </c>
      <c r="R55" s="4">
        <f t="shared" si="6"/>
        <v>20953698.549999997</v>
      </c>
      <c r="S55" s="3" t="s">
        <v>25</v>
      </c>
      <c r="T55" s="3" t="s">
        <v>0</v>
      </c>
      <c r="U55" s="3" t="s">
        <v>26</v>
      </c>
      <c r="V55" s="3" t="s">
        <v>69</v>
      </c>
    </row>
    <row r="56" spans="1:23" x14ac:dyDescent="0.35">
      <c r="A56" t="s">
        <v>51</v>
      </c>
      <c r="B56">
        <v>1</v>
      </c>
      <c r="C56" t="s">
        <v>54</v>
      </c>
      <c r="D56" t="s">
        <v>79</v>
      </c>
      <c r="E56" t="s">
        <v>83</v>
      </c>
      <c r="F56">
        <v>700</v>
      </c>
      <c r="G56">
        <v>20</v>
      </c>
      <c r="H56">
        <v>6</v>
      </c>
      <c r="I56" s="1">
        <v>44851</v>
      </c>
      <c r="J56" s="1">
        <v>44859</v>
      </c>
      <c r="K56">
        <v>10</v>
      </c>
      <c r="L56">
        <f t="shared" si="0"/>
        <v>10000</v>
      </c>
      <c r="M56" s="2">
        <v>0.10100000000000001</v>
      </c>
      <c r="N56" s="2">
        <v>50.000999999999998</v>
      </c>
      <c r="O56" s="2">
        <v>0.36199999999999999</v>
      </c>
      <c r="P56" s="3">
        <f t="shared" si="4"/>
        <v>1.9491165999999998</v>
      </c>
      <c r="Q56" s="4">
        <f t="shared" si="5"/>
        <v>23787.566039603964</v>
      </c>
      <c r="R56" s="4">
        <f t="shared" si="6"/>
        <v>23787566.039603963</v>
      </c>
      <c r="S56" s="3" t="s">
        <v>25</v>
      </c>
      <c r="T56" s="3" t="s">
        <v>0</v>
      </c>
      <c r="U56" s="3" t="s">
        <v>26</v>
      </c>
      <c r="V56" s="3" t="s">
        <v>69</v>
      </c>
    </row>
    <row r="57" spans="1:23" x14ac:dyDescent="0.35">
      <c r="A57" t="s">
        <v>51</v>
      </c>
      <c r="B57">
        <v>2</v>
      </c>
      <c r="C57" t="s">
        <v>54</v>
      </c>
      <c r="D57" t="s">
        <v>79</v>
      </c>
      <c r="E57" t="s">
        <v>83</v>
      </c>
      <c r="F57">
        <v>700</v>
      </c>
      <c r="G57">
        <v>20</v>
      </c>
      <c r="H57">
        <v>6</v>
      </c>
      <c r="I57" s="1">
        <v>44851</v>
      </c>
      <c r="J57" s="1">
        <v>44859</v>
      </c>
      <c r="K57">
        <v>10</v>
      </c>
      <c r="L57">
        <f t="shared" si="0"/>
        <v>10000</v>
      </c>
      <c r="M57" s="2">
        <v>0.10199999999999999</v>
      </c>
      <c r="N57" s="2">
        <v>49.984000000000002</v>
      </c>
      <c r="O57" s="2">
        <v>0.252</v>
      </c>
      <c r="P57" s="3">
        <f t="shared" si="4"/>
        <v>1.3568435999999999</v>
      </c>
      <c r="Q57" s="4">
        <f t="shared" si="5"/>
        <v>23844.684509803927</v>
      </c>
      <c r="R57" s="4">
        <f t="shared" si="6"/>
        <v>23844684.509803928</v>
      </c>
      <c r="S57" s="3" t="s">
        <v>25</v>
      </c>
      <c r="T57" s="3" t="s">
        <v>0</v>
      </c>
      <c r="U57" s="3" t="s">
        <v>26</v>
      </c>
      <c r="V57" s="3" t="s">
        <v>69</v>
      </c>
    </row>
    <row r="58" spans="1:23" x14ac:dyDescent="0.35">
      <c r="A58" t="s">
        <v>51</v>
      </c>
      <c r="B58">
        <v>3</v>
      </c>
      <c r="C58" t="s">
        <v>54</v>
      </c>
      <c r="D58" t="s">
        <v>79</v>
      </c>
      <c r="E58" t="s">
        <v>83</v>
      </c>
      <c r="F58">
        <v>700</v>
      </c>
      <c r="G58">
        <v>20</v>
      </c>
      <c r="H58">
        <v>6</v>
      </c>
      <c r="I58" s="1">
        <v>44851</v>
      </c>
      <c r="J58" s="1">
        <v>44859</v>
      </c>
      <c r="K58">
        <v>10</v>
      </c>
      <c r="L58">
        <f t="shared" si="0"/>
        <v>10000</v>
      </c>
      <c r="M58" s="2">
        <v>0.10299999999999999</v>
      </c>
      <c r="N58" s="2">
        <v>49.997999999999998</v>
      </c>
      <c r="O58" s="2">
        <v>0.28299999999999997</v>
      </c>
      <c r="P58" s="3">
        <f t="shared" si="4"/>
        <v>1.5237568999999997</v>
      </c>
      <c r="Q58" s="4">
        <f t="shared" si="5"/>
        <v>23532.156844660196</v>
      </c>
      <c r="R58" s="4">
        <f t="shared" si="6"/>
        <v>23532156.844660196</v>
      </c>
      <c r="S58" s="3" t="s">
        <v>25</v>
      </c>
      <c r="T58" s="3" t="s">
        <v>0</v>
      </c>
      <c r="U58" s="3" t="s">
        <v>26</v>
      </c>
      <c r="V58" s="3" t="s">
        <v>69</v>
      </c>
    </row>
    <row r="59" spans="1:23" x14ac:dyDescent="0.35">
      <c r="A59" t="s">
        <v>52</v>
      </c>
      <c r="B59">
        <v>1</v>
      </c>
      <c r="C59" t="s">
        <v>54</v>
      </c>
      <c r="D59" t="s">
        <v>79</v>
      </c>
      <c r="E59" t="s">
        <v>83</v>
      </c>
      <c r="F59">
        <v>800</v>
      </c>
      <c r="G59">
        <v>20</v>
      </c>
      <c r="H59">
        <v>6</v>
      </c>
      <c r="I59" s="1">
        <v>44851</v>
      </c>
      <c r="J59" s="1">
        <v>44859</v>
      </c>
      <c r="K59">
        <v>10</v>
      </c>
      <c r="L59">
        <f t="shared" si="0"/>
        <v>10000</v>
      </c>
      <c r="M59" s="2">
        <v>0.10199999999999999</v>
      </c>
      <c r="N59" s="2">
        <v>50.023000000000003</v>
      </c>
      <c r="O59" s="2">
        <v>4.8000000000000001E-2</v>
      </c>
      <c r="P59" s="3">
        <f t="shared" si="4"/>
        <v>0.25844639999999997</v>
      </c>
      <c r="Q59" s="4">
        <f t="shared" si="5"/>
        <v>24383.114509803927</v>
      </c>
      <c r="R59" s="4">
        <f t="shared" si="6"/>
        <v>24383114.509803928</v>
      </c>
      <c r="S59" s="3" t="s">
        <v>25</v>
      </c>
      <c r="T59" s="3" t="s">
        <v>0</v>
      </c>
      <c r="U59" s="3" t="s">
        <v>26</v>
      </c>
      <c r="V59" s="3" t="s">
        <v>69</v>
      </c>
    </row>
    <row r="60" spans="1:23" x14ac:dyDescent="0.35">
      <c r="A60" t="s">
        <v>52</v>
      </c>
      <c r="B60">
        <v>2</v>
      </c>
      <c r="C60" t="s">
        <v>54</v>
      </c>
      <c r="D60" t="s">
        <v>79</v>
      </c>
      <c r="E60" t="s">
        <v>83</v>
      </c>
      <c r="F60">
        <v>800</v>
      </c>
      <c r="G60">
        <v>20</v>
      </c>
      <c r="H60">
        <v>6</v>
      </c>
      <c r="I60" s="1">
        <v>44851</v>
      </c>
      <c r="J60" s="1">
        <v>44859</v>
      </c>
      <c r="K60">
        <v>10</v>
      </c>
      <c r="L60">
        <f t="shared" si="0"/>
        <v>10000</v>
      </c>
      <c r="M60" s="2">
        <v>0.10100000000000001</v>
      </c>
      <c r="N60" s="2">
        <v>50.026000000000003</v>
      </c>
      <c r="O60" s="2">
        <v>9.4E-2</v>
      </c>
      <c r="P60" s="3">
        <f t="shared" si="4"/>
        <v>0.50612419999999991</v>
      </c>
      <c r="Q60" s="4">
        <f t="shared" si="5"/>
        <v>24501.918712871284</v>
      </c>
      <c r="R60" s="4">
        <f t="shared" si="6"/>
        <v>24501918.712871283</v>
      </c>
      <c r="S60" s="3" t="s">
        <v>25</v>
      </c>
      <c r="T60" s="3" t="s">
        <v>0</v>
      </c>
      <c r="U60" s="3" t="s">
        <v>26</v>
      </c>
      <c r="V60" s="3" t="s">
        <v>69</v>
      </c>
    </row>
    <row r="61" spans="1:23" x14ac:dyDescent="0.35">
      <c r="A61" t="s">
        <v>52</v>
      </c>
      <c r="B61">
        <v>3</v>
      </c>
      <c r="C61" t="s">
        <v>54</v>
      </c>
      <c r="D61" t="s">
        <v>79</v>
      </c>
      <c r="E61" t="s">
        <v>83</v>
      </c>
      <c r="F61">
        <v>800</v>
      </c>
      <c r="G61">
        <v>20</v>
      </c>
      <c r="H61">
        <v>6</v>
      </c>
      <c r="I61" s="1">
        <v>44851</v>
      </c>
      <c r="J61" s="1">
        <v>44859</v>
      </c>
      <c r="K61">
        <v>10</v>
      </c>
      <c r="L61">
        <f t="shared" si="0"/>
        <v>10000</v>
      </c>
      <c r="M61" s="2">
        <v>0.10199999999999999</v>
      </c>
      <c r="N61" s="2">
        <v>49.991</v>
      </c>
      <c r="O61" s="2">
        <v>6.3E-2</v>
      </c>
      <c r="P61" s="3">
        <f t="shared" si="4"/>
        <v>0.33921089999999998</v>
      </c>
      <c r="Q61" s="4">
        <f t="shared" si="5"/>
        <v>24343.524068627452</v>
      </c>
      <c r="R61" s="4">
        <f t="shared" si="6"/>
        <v>24343524.068627451</v>
      </c>
      <c r="S61" s="3" t="s">
        <v>25</v>
      </c>
      <c r="T61" s="3" t="s">
        <v>0</v>
      </c>
      <c r="U61" s="3" t="s">
        <v>26</v>
      </c>
      <c r="V61" s="3" t="s">
        <v>69</v>
      </c>
    </row>
    <row r="62" spans="1:23" x14ac:dyDescent="0.35">
      <c r="A62" t="s">
        <v>60</v>
      </c>
      <c r="B62">
        <v>1</v>
      </c>
      <c r="C62" t="s">
        <v>54</v>
      </c>
      <c r="D62" t="s">
        <v>71</v>
      </c>
      <c r="E62" t="s">
        <v>84</v>
      </c>
      <c r="H62">
        <v>6</v>
      </c>
      <c r="I62" s="1">
        <v>44851</v>
      </c>
      <c r="J62" s="1">
        <v>44859</v>
      </c>
      <c r="K62">
        <v>10</v>
      </c>
      <c r="L62">
        <f t="shared" si="0"/>
        <v>10000</v>
      </c>
      <c r="M62" s="2">
        <v>9.9000000000000005E-2</v>
      </c>
      <c r="N62" s="2">
        <v>49.999000000000002</v>
      </c>
      <c r="O62" s="2">
        <v>8.4000000000000005E-2</v>
      </c>
      <c r="P62" s="3">
        <f t="shared" si="4"/>
        <v>0.45228119999999999</v>
      </c>
      <c r="Q62" s="4">
        <f t="shared" si="5"/>
        <v>25024.100404040404</v>
      </c>
      <c r="R62" s="4">
        <f t="shared" si="6"/>
        <v>25024100.404040404</v>
      </c>
      <c r="S62" s="3" t="s">
        <v>25</v>
      </c>
      <c r="T62" s="3" t="s">
        <v>0</v>
      </c>
      <c r="U62" s="3" t="s">
        <v>26</v>
      </c>
      <c r="V62" s="3" t="s">
        <v>69</v>
      </c>
    </row>
    <row r="63" spans="1:23" x14ac:dyDescent="0.35">
      <c r="A63" t="s">
        <v>60</v>
      </c>
      <c r="B63">
        <v>2</v>
      </c>
      <c r="C63" t="s">
        <v>54</v>
      </c>
      <c r="D63" t="s">
        <v>71</v>
      </c>
      <c r="E63" t="s">
        <v>84</v>
      </c>
      <c r="H63">
        <v>6</v>
      </c>
      <c r="I63" s="1">
        <v>44851</v>
      </c>
      <c r="J63" s="1">
        <v>44859</v>
      </c>
      <c r="K63">
        <v>10</v>
      </c>
      <c r="L63">
        <f t="shared" si="0"/>
        <v>10000</v>
      </c>
      <c r="M63" s="2">
        <v>0.10299999999999999</v>
      </c>
      <c r="N63" s="2">
        <v>50.012999999999998</v>
      </c>
      <c r="O63" s="2">
        <v>8.8999999999999996E-2</v>
      </c>
      <c r="P63" s="3">
        <f t="shared" si="4"/>
        <v>0.47920269999999993</v>
      </c>
      <c r="Q63" s="4">
        <f t="shared" si="5"/>
        <v>24039.221990291262</v>
      </c>
      <c r="R63" s="4">
        <f t="shared" si="6"/>
        <v>24039221.99029126</v>
      </c>
      <c r="S63" s="3" t="s">
        <v>25</v>
      </c>
      <c r="T63" s="3" t="s">
        <v>0</v>
      </c>
      <c r="U63" s="3" t="s">
        <v>26</v>
      </c>
      <c r="V63" s="3" t="s">
        <v>69</v>
      </c>
    </row>
    <row r="64" spans="1:23" x14ac:dyDescent="0.35">
      <c r="A64" t="s">
        <v>60</v>
      </c>
      <c r="B64">
        <v>3</v>
      </c>
      <c r="C64" t="s">
        <v>54</v>
      </c>
      <c r="D64" t="s">
        <v>71</v>
      </c>
      <c r="E64" t="s">
        <v>84</v>
      </c>
      <c r="H64">
        <v>6</v>
      </c>
      <c r="I64" s="1">
        <v>44851</v>
      </c>
      <c r="J64" s="1">
        <v>44859</v>
      </c>
      <c r="K64">
        <v>10</v>
      </c>
      <c r="L64">
        <f t="shared" si="0"/>
        <v>10000</v>
      </c>
      <c r="M64" s="2">
        <v>0.10100000000000001</v>
      </c>
      <c r="N64" s="2">
        <v>49.984000000000002</v>
      </c>
      <c r="O64" s="2">
        <v>9.0999999999999998E-2</v>
      </c>
      <c r="P64" s="3">
        <f t="shared" si="4"/>
        <v>0.48997129999999994</v>
      </c>
      <c r="Q64" s="4">
        <f t="shared" si="5"/>
        <v>24509.9151980198</v>
      </c>
      <c r="R64" s="4">
        <f t="shared" si="6"/>
        <v>24509915.198019799</v>
      </c>
      <c r="S64" s="3" t="s">
        <v>25</v>
      </c>
      <c r="T64" s="3" t="s">
        <v>0</v>
      </c>
      <c r="U64" s="3" t="s">
        <v>26</v>
      </c>
      <c r="V64" s="3" t="s">
        <v>69</v>
      </c>
      <c r="W64" s="3"/>
    </row>
    <row r="65" spans="1:23" x14ac:dyDescent="0.35">
      <c r="A65" t="s">
        <v>36</v>
      </c>
      <c r="B65">
        <v>1</v>
      </c>
      <c r="C65" t="s">
        <v>54</v>
      </c>
      <c r="D65" t="s">
        <v>74</v>
      </c>
      <c r="E65" t="s">
        <v>84</v>
      </c>
      <c r="H65">
        <v>6</v>
      </c>
      <c r="I65" s="1">
        <v>44851</v>
      </c>
      <c r="J65" s="1">
        <v>44859</v>
      </c>
      <c r="K65">
        <v>10</v>
      </c>
      <c r="L65">
        <f t="shared" si="0"/>
        <v>10000</v>
      </c>
      <c r="M65" s="2">
        <v>0.1</v>
      </c>
      <c r="N65" s="2">
        <v>50.021999999999998</v>
      </c>
      <c r="O65" s="2">
        <v>0.109</v>
      </c>
      <c r="P65" s="3">
        <f t="shared" si="4"/>
        <v>0.58688869999999993</v>
      </c>
      <c r="Q65" s="4">
        <f t="shared" si="5"/>
        <v>24706.555649999998</v>
      </c>
      <c r="R65" s="4">
        <f t="shared" si="6"/>
        <v>24706555.649999999</v>
      </c>
      <c r="S65" s="3" t="s">
        <v>25</v>
      </c>
      <c r="T65" s="3" t="s">
        <v>0</v>
      </c>
      <c r="U65" s="3" t="s">
        <v>26</v>
      </c>
      <c r="V65" s="3" t="s">
        <v>69</v>
      </c>
      <c r="W65" s="3"/>
    </row>
    <row r="66" spans="1:23" x14ac:dyDescent="0.35">
      <c r="A66" t="s">
        <v>36</v>
      </c>
      <c r="B66">
        <v>2</v>
      </c>
      <c r="C66" t="s">
        <v>54</v>
      </c>
      <c r="D66" t="s">
        <v>74</v>
      </c>
      <c r="E66" t="s">
        <v>84</v>
      </c>
      <c r="H66">
        <v>6</v>
      </c>
      <c r="I66" s="1">
        <v>44851</v>
      </c>
      <c r="J66" s="1">
        <v>44859</v>
      </c>
      <c r="K66">
        <v>10</v>
      </c>
      <c r="L66">
        <f t="shared" ref="L66:L129" si="7">K66*1000</f>
        <v>10000</v>
      </c>
      <c r="M66" s="2">
        <v>9.9000000000000005E-2</v>
      </c>
      <c r="N66" s="2">
        <v>49.991</v>
      </c>
      <c r="O66" s="2">
        <v>3.4000000000000002E-2</v>
      </c>
      <c r="P66" s="3">
        <f t="shared" ref="P66:P79" si="8">O66*5.3843</f>
        <v>0.18306620000000001</v>
      </c>
      <c r="Q66" s="4">
        <f t="shared" ref="Q66:Q73" si="9">(50-P66)*0.05/M66*1000</f>
        <v>25160.067575757577</v>
      </c>
      <c r="R66" s="4">
        <f t="shared" ref="R66:R73" si="10">Q66*1000</f>
        <v>25160067.575757578</v>
      </c>
      <c r="S66" s="3" t="s">
        <v>25</v>
      </c>
      <c r="T66" s="3" t="s">
        <v>0</v>
      </c>
      <c r="U66" s="3" t="s">
        <v>26</v>
      </c>
      <c r="V66" s="3" t="s">
        <v>69</v>
      </c>
      <c r="W66" s="3"/>
    </row>
    <row r="67" spans="1:23" x14ac:dyDescent="0.35">
      <c r="A67" t="s">
        <v>36</v>
      </c>
      <c r="B67">
        <v>3</v>
      </c>
      <c r="C67" t="s">
        <v>54</v>
      </c>
      <c r="D67" t="s">
        <v>74</v>
      </c>
      <c r="E67" t="s">
        <v>84</v>
      </c>
      <c r="H67">
        <v>6</v>
      </c>
      <c r="I67" s="1">
        <v>44851</v>
      </c>
      <c r="J67" s="1">
        <v>44859</v>
      </c>
      <c r="K67">
        <v>10</v>
      </c>
      <c r="L67">
        <f t="shared" si="7"/>
        <v>10000</v>
      </c>
      <c r="M67" s="2">
        <v>0.10299999999999999</v>
      </c>
      <c r="N67" s="2">
        <v>50.024999999999999</v>
      </c>
      <c r="O67" s="2">
        <v>8.6999999999999994E-2</v>
      </c>
      <c r="P67" s="3">
        <f t="shared" si="8"/>
        <v>0.46843409999999991</v>
      </c>
      <c r="Q67" s="4">
        <f t="shared" si="9"/>
        <v>24044.449466019418</v>
      </c>
      <c r="R67" s="4">
        <f t="shared" si="10"/>
        <v>24044449.466019418</v>
      </c>
      <c r="S67" s="3" t="s">
        <v>25</v>
      </c>
      <c r="T67" s="3" t="s">
        <v>0</v>
      </c>
      <c r="U67" s="3" t="s">
        <v>26</v>
      </c>
      <c r="V67" s="3" t="s">
        <v>69</v>
      </c>
    </row>
    <row r="68" spans="1:23" x14ac:dyDescent="0.35">
      <c r="A68" t="s">
        <v>41</v>
      </c>
      <c r="B68">
        <v>1</v>
      </c>
      <c r="C68" t="s">
        <v>54</v>
      </c>
      <c r="D68" t="s">
        <v>75</v>
      </c>
      <c r="E68" t="s">
        <v>84</v>
      </c>
      <c r="H68">
        <v>6</v>
      </c>
      <c r="I68" s="1">
        <v>44851</v>
      </c>
      <c r="J68" s="1">
        <v>44859</v>
      </c>
      <c r="K68">
        <v>10</v>
      </c>
      <c r="L68">
        <f t="shared" si="7"/>
        <v>10000</v>
      </c>
      <c r="M68" s="2">
        <v>0.10199999999999999</v>
      </c>
      <c r="N68" s="2">
        <v>50.014000000000003</v>
      </c>
      <c r="O68" s="2">
        <v>0.625</v>
      </c>
      <c r="P68" s="3">
        <f t="shared" si="8"/>
        <v>3.3651874999999998</v>
      </c>
      <c r="Q68" s="4">
        <f t="shared" si="9"/>
        <v>22860.202205882357</v>
      </c>
      <c r="R68" s="4">
        <f t="shared" si="10"/>
        <v>22860202.205882356</v>
      </c>
      <c r="S68" s="3" t="s">
        <v>25</v>
      </c>
      <c r="T68" s="3" t="s">
        <v>0</v>
      </c>
      <c r="U68" s="3" t="s">
        <v>26</v>
      </c>
      <c r="V68" s="3" t="s">
        <v>69</v>
      </c>
    </row>
    <row r="69" spans="1:23" x14ac:dyDescent="0.35">
      <c r="A69" t="s">
        <v>41</v>
      </c>
      <c r="B69">
        <v>2</v>
      </c>
      <c r="C69" t="s">
        <v>54</v>
      </c>
      <c r="D69" t="s">
        <v>75</v>
      </c>
      <c r="E69" t="s">
        <v>84</v>
      </c>
      <c r="H69">
        <v>6</v>
      </c>
      <c r="I69" s="1">
        <v>44851</v>
      </c>
      <c r="J69" s="1">
        <v>44859</v>
      </c>
      <c r="K69">
        <v>10</v>
      </c>
      <c r="L69">
        <f t="shared" si="7"/>
        <v>10000</v>
      </c>
      <c r="M69" s="2">
        <v>0.10199999999999999</v>
      </c>
      <c r="N69" s="2">
        <v>50.021000000000001</v>
      </c>
      <c r="O69" s="2">
        <v>0.69599999999999995</v>
      </c>
      <c r="P69" s="3">
        <f t="shared" si="8"/>
        <v>3.7474727999999993</v>
      </c>
      <c r="Q69" s="4">
        <f t="shared" si="9"/>
        <v>22672.807450980396</v>
      </c>
      <c r="R69" s="4">
        <f t="shared" si="10"/>
        <v>22672807.450980395</v>
      </c>
      <c r="S69" s="3" t="s">
        <v>25</v>
      </c>
      <c r="T69" s="3" t="s">
        <v>0</v>
      </c>
      <c r="U69" s="3" t="s">
        <v>26</v>
      </c>
      <c r="V69" s="3" t="s">
        <v>69</v>
      </c>
    </row>
    <row r="70" spans="1:23" x14ac:dyDescent="0.35">
      <c r="A70" t="s">
        <v>41</v>
      </c>
      <c r="B70">
        <v>3</v>
      </c>
      <c r="C70" t="s">
        <v>54</v>
      </c>
      <c r="D70" t="s">
        <v>75</v>
      </c>
      <c r="E70" t="s">
        <v>84</v>
      </c>
      <c r="H70">
        <v>6</v>
      </c>
      <c r="I70" s="1">
        <v>44851</v>
      </c>
      <c r="J70" s="1">
        <v>44859</v>
      </c>
      <c r="K70">
        <v>10</v>
      </c>
      <c r="L70">
        <f t="shared" si="7"/>
        <v>10000</v>
      </c>
      <c r="M70" s="2">
        <v>0.10100000000000001</v>
      </c>
      <c r="N70" s="2">
        <v>50.021000000000001</v>
      </c>
      <c r="O70" s="2">
        <v>0.7</v>
      </c>
      <c r="P70" s="3">
        <f t="shared" si="8"/>
        <v>3.7690099999999993</v>
      </c>
      <c r="Q70" s="4">
        <f t="shared" si="9"/>
        <v>22886.628712871287</v>
      </c>
      <c r="R70" s="4">
        <f t="shared" si="10"/>
        <v>22886628.712871287</v>
      </c>
      <c r="S70" s="3" t="s">
        <v>25</v>
      </c>
      <c r="T70" s="3" t="s">
        <v>0</v>
      </c>
      <c r="U70" s="3" t="s">
        <v>26</v>
      </c>
      <c r="V70" s="3" t="s">
        <v>69</v>
      </c>
    </row>
    <row r="71" spans="1:23" x14ac:dyDescent="0.35">
      <c r="A71" t="s">
        <v>53</v>
      </c>
      <c r="B71">
        <v>1</v>
      </c>
      <c r="C71" t="s">
        <v>54</v>
      </c>
      <c r="D71" t="s">
        <v>79</v>
      </c>
      <c r="E71" t="s">
        <v>84</v>
      </c>
      <c r="H71">
        <v>6</v>
      </c>
      <c r="I71" s="1">
        <v>44851</v>
      </c>
      <c r="J71" s="1">
        <v>44859</v>
      </c>
      <c r="K71">
        <v>10</v>
      </c>
      <c r="L71">
        <f t="shared" si="7"/>
        <v>10000</v>
      </c>
      <c r="M71" s="2">
        <v>0.1</v>
      </c>
      <c r="N71" s="2">
        <v>50.012</v>
      </c>
      <c r="O71" s="2">
        <v>0.60499999999999998</v>
      </c>
      <c r="P71" s="3">
        <f t="shared" si="8"/>
        <v>3.2575014999999996</v>
      </c>
      <c r="Q71" s="4">
        <f t="shared" si="9"/>
        <v>23371.249250000001</v>
      </c>
      <c r="R71" s="4">
        <f t="shared" si="10"/>
        <v>23371249.25</v>
      </c>
      <c r="S71" s="3" t="s">
        <v>25</v>
      </c>
      <c r="T71" s="3" t="s">
        <v>0</v>
      </c>
      <c r="U71" s="3" t="s">
        <v>26</v>
      </c>
      <c r="V71" s="3" t="s">
        <v>69</v>
      </c>
    </row>
    <row r="72" spans="1:23" x14ac:dyDescent="0.35">
      <c r="A72" t="s">
        <v>53</v>
      </c>
      <c r="B72">
        <v>2</v>
      </c>
      <c r="C72" t="s">
        <v>54</v>
      </c>
      <c r="D72" t="s">
        <v>79</v>
      </c>
      <c r="E72" t="s">
        <v>84</v>
      </c>
      <c r="H72">
        <v>6</v>
      </c>
      <c r="I72" s="1">
        <v>44851</v>
      </c>
      <c r="J72" s="1">
        <v>44859</v>
      </c>
      <c r="K72">
        <v>10</v>
      </c>
      <c r="L72">
        <f t="shared" si="7"/>
        <v>10000</v>
      </c>
      <c r="M72" s="2">
        <v>0.10100000000000001</v>
      </c>
      <c r="N72" s="2">
        <v>50</v>
      </c>
      <c r="O72" s="2">
        <v>0.55600000000000005</v>
      </c>
      <c r="P72" s="3">
        <f t="shared" si="8"/>
        <v>2.9936707999999999</v>
      </c>
      <c r="Q72" s="4">
        <f t="shared" si="9"/>
        <v>23270.46</v>
      </c>
      <c r="R72" s="4">
        <f t="shared" si="10"/>
        <v>23270460</v>
      </c>
      <c r="S72" s="3" t="s">
        <v>25</v>
      </c>
      <c r="T72" s="3" t="s">
        <v>0</v>
      </c>
      <c r="U72" s="3" t="s">
        <v>26</v>
      </c>
      <c r="V72" s="3" t="s">
        <v>69</v>
      </c>
    </row>
    <row r="73" spans="1:23" x14ac:dyDescent="0.35">
      <c r="A73" t="s">
        <v>53</v>
      </c>
      <c r="B73">
        <v>3</v>
      </c>
      <c r="C73" t="s">
        <v>54</v>
      </c>
      <c r="D73" t="s">
        <v>79</v>
      </c>
      <c r="E73" t="s">
        <v>84</v>
      </c>
      <c r="H73">
        <v>6</v>
      </c>
      <c r="I73" s="1">
        <v>44851</v>
      </c>
      <c r="J73" s="1">
        <v>44859</v>
      </c>
      <c r="K73">
        <v>10</v>
      </c>
      <c r="L73">
        <f t="shared" si="7"/>
        <v>10000</v>
      </c>
      <c r="M73" s="2">
        <v>0.10100000000000001</v>
      </c>
      <c r="N73" s="2">
        <v>49.997</v>
      </c>
      <c r="O73" s="2">
        <v>0.58199999999999996</v>
      </c>
      <c r="P73" s="3">
        <f t="shared" si="8"/>
        <v>3.1336625999999996</v>
      </c>
      <c r="Q73" s="4">
        <f t="shared" si="9"/>
        <v>23201.157128712872</v>
      </c>
      <c r="R73" s="4">
        <f t="shared" si="10"/>
        <v>23201157.12871287</v>
      </c>
      <c r="S73" s="3" t="s">
        <v>25</v>
      </c>
      <c r="T73" s="3" t="s">
        <v>0</v>
      </c>
      <c r="U73" s="3" t="s">
        <v>26</v>
      </c>
      <c r="V73" s="3" t="s">
        <v>69</v>
      </c>
    </row>
    <row r="74" spans="1:23" x14ac:dyDescent="0.35">
      <c r="A74" t="s">
        <v>58</v>
      </c>
      <c r="B74">
        <v>1</v>
      </c>
      <c r="C74" t="s">
        <v>54</v>
      </c>
      <c r="H74">
        <v>6</v>
      </c>
      <c r="I74" s="1">
        <v>44860</v>
      </c>
      <c r="J74" s="1">
        <v>44860</v>
      </c>
      <c r="K74">
        <v>0.125</v>
      </c>
      <c r="L74">
        <f t="shared" si="7"/>
        <v>125</v>
      </c>
      <c r="O74" s="2">
        <v>2.9000000000000001E-2</v>
      </c>
      <c r="P74" s="3">
        <f t="shared" si="8"/>
        <v>0.1561447</v>
      </c>
      <c r="R74" s="4"/>
      <c r="S74" t="s">
        <v>25</v>
      </c>
      <c r="T74" t="s">
        <v>18</v>
      </c>
      <c r="U74" t="s">
        <v>26</v>
      </c>
      <c r="V74" t="s">
        <v>69</v>
      </c>
    </row>
    <row r="75" spans="1:23" x14ac:dyDescent="0.35">
      <c r="A75" t="s">
        <v>58</v>
      </c>
      <c r="B75">
        <v>2</v>
      </c>
      <c r="C75" t="s">
        <v>54</v>
      </c>
      <c r="H75">
        <v>6</v>
      </c>
      <c r="I75" s="1">
        <v>44860</v>
      </c>
      <c r="J75" s="1">
        <v>44860</v>
      </c>
      <c r="K75">
        <v>0.125</v>
      </c>
      <c r="L75">
        <f t="shared" si="7"/>
        <v>125</v>
      </c>
      <c r="O75" s="2">
        <v>2.5000000000000001E-2</v>
      </c>
      <c r="P75" s="3">
        <f t="shared" si="8"/>
        <v>0.13460749999999999</v>
      </c>
      <c r="R75" s="4"/>
      <c r="S75" t="s">
        <v>25</v>
      </c>
      <c r="T75" t="s">
        <v>18</v>
      </c>
      <c r="U75" t="s">
        <v>26</v>
      </c>
      <c r="V75" t="s">
        <v>69</v>
      </c>
    </row>
    <row r="76" spans="1:23" x14ac:dyDescent="0.35">
      <c r="A76" t="s">
        <v>58</v>
      </c>
      <c r="B76">
        <v>3</v>
      </c>
      <c r="C76" t="s">
        <v>54</v>
      </c>
      <c r="H76">
        <v>6</v>
      </c>
      <c r="I76" s="1">
        <v>44860</v>
      </c>
      <c r="J76" s="1">
        <v>44860</v>
      </c>
      <c r="K76">
        <v>0.125</v>
      </c>
      <c r="L76">
        <f t="shared" si="7"/>
        <v>125</v>
      </c>
      <c r="O76" s="2">
        <v>2.7E-2</v>
      </c>
      <c r="P76" s="3">
        <f t="shared" si="8"/>
        <v>0.14537609999999998</v>
      </c>
      <c r="R76" s="4"/>
      <c r="S76" t="s">
        <v>25</v>
      </c>
      <c r="T76" t="s">
        <v>18</v>
      </c>
      <c r="U76" t="s">
        <v>26</v>
      </c>
      <c r="V76" t="s">
        <v>69</v>
      </c>
    </row>
    <row r="77" spans="1:23" x14ac:dyDescent="0.35">
      <c r="A77" t="s">
        <v>59</v>
      </c>
      <c r="B77">
        <v>1</v>
      </c>
      <c r="C77" t="s">
        <v>54</v>
      </c>
      <c r="H77">
        <v>6</v>
      </c>
      <c r="I77" s="1">
        <v>44860</v>
      </c>
      <c r="J77" s="1">
        <v>44860</v>
      </c>
      <c r="K77">
        <v>0.25</v>
      </c>
      <c r="L77">
        <f t="shared" si="7"/>
        <v>250</v>
      </c>
      <c r="O77" s="2">
        <v>3.7999999999999999E-2</v>
      </c>
      <c r="P77" s="3">
        <f t="shared" si="8"/>
        <v>0.20460339999999999</v>
      </c>
      <c r="R77" s="4"/>
      <c r="S77" t="s">
        <v>25</v>
      </c>
      <c r="T77" t="s">
        <v>18</v>
      </c>
      <c r="U77" t="s">
        <v>26</v>
      </c>
      <c r="V77" t="s">
        <v>69</v>
      </c>
    </row>
    <row r="78" spans="1:23" x14ac:dyDescent="0.35">
      <c r="A78" t="s">
        <v>59</v>
      </c>
      <c r="B78">
        <v>2</v>
      </c>
      <c r="C78" t="s">
        <v>54</v>
      </c>
      <c r="H78">
        <v>6</v>
      </c>
      <c r="I78" s="1">
        <v>44860</v>
      </c>
      <c r="J78" s="1">
        <v>44860</v>
      </c>
      <c r="K78">
        <v>0.25</v>
      </c>
      <c r="L78">
        <f t="shared" si="7"/>
        <v>250</v>
      </c>
      <c r="O78" s="2">
        <v>3.5000000000000003E-2</v>
      </c>
      <c r="P78" s="3">
        <f t="shared" si="8"/>
        <v>0.18845049999999999</v>
      </c>
      <c r="R78" s="4"/>
      <c r="S78" t="s">
        <v>25</v>
      </c>
      <c r="T78" t="s">
        <v>18</v>
      </c>
      <c r="U78" t="s">
        <v>26</v>
      </c>
      <c r="V78" t="s">
        <v>69</v>
      </c>
    </row>
    <row r="79" spans="1:23" x14ac:dyDescent="0.35">
      <c r="A79" t="s">
        <v>59</v>
      </c>
      <c r="B79">
        <v>3</v>
      </c>
      <c r="C79" t="s">
        <v>54</v>
      </c>
      <c r="H79">
        <v>6</v>
      </c>
      <c r="I79" s="1">
        <v>44860</v>
      </c>
      <c r="J79" s="1">
        <v>44860</v>
      </c>
      <c r="K79">
        <v>0.25</v>
      </c>
      <c r="L79">
        <f t="shared" si="7"/>
        <v>250</v>
      </c>
      <c r="O79" s="2">
        <v>3.5999999999999997E-2</v>
      </c>
      <c r="P79" s="3">
        <f t="shared" si="8"/>
        <v>0.19383479999999997</v>
      </c>
      <c r="R79" s="4"/>
      <c r="S79" t="s">
        <v>25</v>
      </c>
      <c r="T79" t="s">
        <v>18</v>
      </c>
      <c r="U79" t="s">
        <v>26</v>
      </c>
      <c r="V79" t="s">
        <v>69</v>
      </c>
    </row>
    <row r="80" spans="1:23" x14ac:dyDescent="0.35">
      <c r="A80" t="s">
        <v>27</v>
      </c>
      <c r="B80">
        <v>1</v>
      </c>
      <c r="C80" t="s">
        <v>54</v>
      </c>
      <c r="H80">
        <v>6</v>
      </c>
      <c r="I80" s="1">
        <v>44859</v>
      </c>
      <c r="J80" s="1">
        <v>44859</v>
      </c>
      <c r="K80">
        <v>0.5</v>
      </c>
      <c r="L80">
        <f t="shared" si="7"/>
        <v>500</v>
      </c>
      <c r="O80" s="2">
        <v>0.11700000000000001</v>
      </c>
      <c r="P80" s="3"/>
      <c r="R80" s="4"/>
      <c r="S80" t="s">
        <v>15</v>
      </c>
      <c r="T80" t="s">
        <v>18</v>
      </c>
      <c r="U80" t="s">
        <v>16</v>
      </c>
      <c r="V80" s="2" t="s">
        <v>68</v>
      </c>
    </row>
    <row r="81" spans="1:22" x14ac:dyDescent="0.35">
      <c r="A81" t="s">
        <v>27</v>
      </c>
      <c r="B81">
        <v>1</v>
      </c>
      <c r="C81" t="s">
        <v>54</v>
      </c>
      <c r="H81">
        <v>6</v>
      </c>
      <c r="I81" s="1">
        <v>44860</v>
      </c>
      <c r="J81" s="1">
        <v>44860</v>
      </c>
      <c r="K81">
        <v>0.5</v>
      </c>
      <c r="L81">
        <f t="shared" si="7"/>
        <v>500</v>
      </c>
      <c r="O81" s="2">
        <v>0.109</v>
      </c>
      <c r="P81" s="3">
        <f>O81*5.3843</f>
        <v>0.58688869999999993</v>
      </c>
      <c r="R81" s="4"/>
      <c r="S81" t="s">
        <v>25</v>
      </c>
      <c r="T81" t="s">
        <v>18</v>
      </c>
      <c r="U81" t="s">
        <v>26</v>
      </c>
      <c r="V81" t="s">
        <v>69</v>
      </c>
    </row>
    <row r="82" spans="1:22" x14ac:dyDescent="0.35">
      <c r="A82" t="s">
        <v>57</v>
      </c>
      <c r="B82">
        <v>1</v>
      </c>
      <c r="C82" t="s">
        <v>54</v>
      </c>
      <c r="H82">
        <v>6</v>
      </c>
      <c r="I82" s="1">
        <v>44859</v>
      </c>
      <c r="J82" s="1">
        <v>44859</v>
      </c>
      <c r="K82">
        <v>10</v>
      </c>
      <c r="L82">
        <f t="shared" si="7"/>
        <v>10000</v>
      </c>
      <c r="O82" s="2">
        <v>2.12</v>
      </c>
      <c r="P82" s="3"/>
      <c r="R82" s="4"/>
      <c r="S82" t="s">
        <v>15</v>
      </c>
      <c r="T82" t="s">
        <v>18</v>
      </c>
      <c r="U82" t="s">
        <v>16</v>
      </c>
      <c r="V82" s="2" t="s">
        <v>68</v>
      </c>
    </row>
    <row r="83" spans="1:22" x14ac:dyDescent="0.35">
      <c r="A83" t="s">
        <v>57</v>
      </c>
      <c r="B83">
        <v>1</v>
      </c>
      <c r="C83" t="s">
        <v>54</v>
      </c>
      <c r="H83">
        <v>6</v>
      </c>
      <c r="I83" s="1">
        <v>44860</v>
      </c>
      <c r="J83" s="1">
        <v>44860</v>
      </c>
      <c r="K83">
        <v>10</v>
      </c>
      <c r="L83">
        <f t="shared" si="7"/>
        <v>10000</v>
      </c>
      <c r="O83" s="2">
        <v>1.774</v>
      </c>
      <c r="P83" s="3">
        <f>O83*5.3843</f>
        <v>9.5517481999999987</v>
      </c>
      <c r="R83" s="4"/>
      <c r="S83" t="s">
        <v>25</v>
      </c>
      <c r="T83" t="s">
        <v>18</v>
      </c>
      <c r="U83" t="s">
        <v>26</v>
      </c>
      <c r="V83" t="s">
        <v>69</v>
      </c>
    </row>
    <row r="84" spans="1:22" x14ac:dyDescent="0.35">
      <c r="A84" t="s">
        <v>55</v>
      </c>
      <c r="B84">
        <v>1</v>
      </c>
      <c r="C84" t="s">
        <v>54</v>
      </c>
      <c r="H84">
        <v>6</v>
      </c>
      <c r="I84" s="1">
        <v>44859</v>
      </c>
      <c r="J84" s="1">
        <v>44859</v>
      </c>
      <c r="K84">
        <v>2.5</v>
      </c>
      <c r="L84">
        <f t="shared" si="7"/>
        <v>2500</v>
      </c>
      <c r="O84" s="2">
        <v>0.60899999999999999</v>
      </c>
      <c r="P84" s="3"/>
      <c r="R84" s="4"/>
      <c r="S84" t="s">
        <v>15</v>
      </c>
      <c r="T84" t="s">
        <v>18</v>
      </c>
      <c r="U84" t="s">
        <v>16</v>
      </c>
      <c r="V84" s="2" t="s">
        <v>68</v>
      </c>
    </row>
    <row r="85" spans="1:22" x14ac:dyDescent="0.35">
      <c r="A85" t="s">
        <v>55</v>
      </c>
      <c r="B85">
        <v>1</v>
      </c>
      <c r="C85" t="s">
        <v>54</v>
      </c>
      <c r="H85">
        <v>6</v>
      </c>
      <c r="I85" s="1">
        <v>44860</v>
      </c>
      <c r="J85" s="1">
        <v>44860</v>
      </c>
      <c r="K85">
        <v>2.5</v>
      </c>
      <c r="L85">
        <f t="shared" si="7"/>
        <v>2500</v>
      </c>
      <c r="O85" s="2">
        <v>0.49399999999999999</v>
      </c>
      <c r="P85" s="3">
        <f>O85*5.3843</f>
        <v>2.6598441999999998</v>
      </c>
      <c r="R85" s="4"/>
      <c r="S85" t="s">
        <v>25</v>
      </c>
      <c r="T85" t="s">
        <v>18</v>
      </c>
      <c r="U85" t="s">
        <v>26</v>
      </c>
      <c r="V85" t="s">
        <v>69</v>
      </c>
    </row>
    <row r="86" spans="1:22" x14ac:dyDescent="0.35">
      <c r="A86" t="s">
        <v>22</v>
      </c>
      <c r="B86">
        <v>1</v>
      </c>
      <c r="C86" t="s">
        <v>54</v>
      </c>
      <c r="H86">
        <v>6</v>
      </c>
      <c r="I86" s="1">
        <v>44859</v>
      </c>
      <c r="J86" s="1">
        <v>44859</v>
      </c>
      <c r="K86">
        <v>5</v>
      </c>
      <c r="L86">
        <f t="shared" si="7"/>
        <v>5000</v>
      </c>
      <c r="O86" s="2">
        <v>1.2370000000000001</v>
      </c>
      <c r="P86" s="3"/>
      <c r="R86" s="4"/>
      <c r="S86" t="s">
        <v>15</v>
      </c>
      <c r="T86" t="s">
        <v>18</v>
      </c>
      <c r="U86" t="s">
        <v>16</v>
      </c>
      <c r="V86" s="2" t="s">
        <v>68</v>
      </c>
    </row>
    <row r="87" spans="1:22" x14ac:dyDescent="0.35">
      <c r="A87" t="s">
        <v>22</v>
      </c>
      <c r="B87">
        <v>1</v>
      </c>
      <c r="C87" t="s">
        <v>54</v>
      </c>
      <c r="H87">
        <v>6</v>
      </c>
      <c r="I87" s="1">
        <v>44860</v>
      </c>
      <c r="J87" s="1">
        <v>44860</v>
      </c>
      <c r="K87">
        <v>5</v>
      </c>
      <c r="L87">
        <f t="shared" si="7"/>
        <v>5000</v>
      </c>
      <c r="O87" s="2">
        <v>0.95899999999999996</v>
      </c>
      <c r="P87" s="3">
        <f>O87*5.3843</f>
        <v>5.1635436999999991</v>
      </c>
      <c r="R87" s="4"/>
      <c r="S87" t="s">
        <v>25</v>
      </c>
      <c r="T87" t="s">
        <v>18</v>
      </c>
      <c r="U87" t="s">
        <v>26</v>
      </c>
      <c r="V87" t="s">
        <v>69</v>
      </c>
    </row>
    <row r="88" spans="1:22" x14ac:dyDescent="0.35">
      <c r="A88" t="s">
        <v>22</v>
      </c>
      <c r="B88">
        <v>2</v>
      </c>
      <c r="C88" t="s">
        <v>54</v>
      </c>
      <c r="H88">
        <v>6</v>
      </c>
      <c r="I88" s="1">
        <v>44859</v>
      </c>
      <c r="J88" s="1">
        <v>44859</v>
      </c>
      <c r="K88">
        <v>5</v>
      </c>
      <c r="L88">
        <f t="shared" si="7"/>
        <v>5000</v>
      </c>
      <c r="O88" s="2">
        <v>1.248</v>
      </c>
      <c r="P88" s="3"/>
      <c r="R88" s="4"/>
      <c r="S88" t="s">
        <v>15</v>
      </c>
      <c r="T88" t="s">
        <v>18</v>
      </c>
      <c r="U88" t="s">
        <v>16</v>
      </c>
      <c r="V88" s="2" t="s">
        <v>68</v>
      </c>
    </row>
    <row r="89" spans="1:22" x14ac:dyDescent="0.35">
      <c r="A89" t="s">
        <v>22</v>
      </c>
      <c r="B89">
        <v>2</v>
      </c>
      <c r="C89" t="s">
        <v>54</v>
      </c>
      <c r="H89">
        <v>6</v>
      </c>
      <c r="I89" s="1">
        <v>44860</v>
      </c>
      <c r="J89" s="1">
        <v>44860</v>
      </c>
      <c r="K89">
        <v>5</v>
      </c>
      <c r="L89">
        <f t="shared" si="7"/>
        <v>5000</v>
      </c>
      <c r="O89" s="2">
        <v>0.97399999999999998</v>
      </c>
      <c r="P89" s="3">
        <f>O89*5.3843</f>
        <v>5.2443081999999999</v>
      </c>
      <c r="R89" s="4"/>
      <c r="S89" t="s">
        <v>25</v>
      </c>
      <c r="T89" t="s">
        <v>18</v>
      </c>
      <c r="U89" t="s">
        <v>26</v>
      </c>
      <c r="V89" t="s">
        <v>69</v>
      </c>
    </row>
    <row r="90" spans="1:22" x14ac:dyDescent="0.35">
      <c r="A90" t="s">
        <v>22</v>
      </c>
      <c r="B90">
        <v>3</v>
      </c>
      <c r="C90" t="s">
        <v>54</v>
      </c>
      <c r="H90">
        <v>6</v>
      </c>
      <c r="I90" s="1">
        <v>44859</v>
      </c>
      <c r="J90" s="1">
        <v>44859</v>
      </c>
      <c r="K90">
        <v>5</v>
      </c>
      <c r="L90">
        <f t="shared" si="7"/>
        <v>5000</v>
      </c>
      <c r="O90" s="2">
        <v>1.0960000000000001</v>
      </c>
      <c r="P90" s="3"/>
      <c r="R90" s="4"/>
      <c r="S90" t="s">
        <v>15</v>
      </c>
      <c r="T90" t="s">
        <v>18</v>
      </c>
      <c r="U90" t="s">
        <v>16</v>
      </c>
      <c r="V90" s="2" t="s">
        <v>68</v>
      </c>
    </row>
    <row r="91" spans="1:22" x14ac:dyDescent="0.35">
      <c r="A91" t="s">
        <v>22</v>
      </c>
      <c r="B91">
        <v>3</v>
      </c>
      <c r="C91" t="s">
        <v>54</v>
      </c>
      <c r="H91">
        <v>6</v>
      </c>
      <c r="I91" s="1">
        <v>44860</v>
      </c>
      <c r="J91" s="1">
        <v>44860</v>
      </c>
      <c r="K91">
        <v>5</v>
      </c>
      <c r="L91">
        <f t="shared" si="7"/>
        <v>5000</v>
      </c>
      <c r="O91" s="2">
        <v>0.94699999999999995</v>
      </c>
      <c r="P91" s="3">
        <f>O91*5.3843</f>
        <v>5.098932099999999</v>
      </c>
      <c r="R91" s="4"/>
      <c r="S91" t="s">
        <v>25</v>
      </c>
      <c r="T91" t="s">
        <v>18</v>
      </c>
      <c r="U91" t="s">
        <v>26</v>
      </c>
      <c r="V91" t="s">
        <v>69</v>
      </c>
    </row>
    <row r="92" spans="1:22" x14ac:dyDescent="0.35">
      <c r="A92" t="s">
        <v>56</v>
      </c>
      <c r="B92">
        <v>1</v>
      </c>
      <c r="C92" t="s">
        <v>54</v>
      </c>
      <c r="H92">
        <v>6</v>
      </c>
      <c r="I92" s="1">
        <v>44859</v>
      </c>
      <c r="J92" s="1">
        <v>44859</v>
      </c>
      <c r="K92">
        <v>7.5</v>
      </c>
      <c r="L92">
        <f t="shared" si="7"/>
        <v>7500</v>
      </c>
      <c r="O92" s="2">
        <v>1.7270000000000001</v>
      </c>
      <c r="P92" s="3"/>
      <c r="R92" s="4"/>
      <c r="S92" t="s">
        <v>15</v>
      </c>
      <c r="T92" t="s">
        <v>18</v>
      </c>
      <c r="U92" t="s">
        <v>16</v>
      </c>
      <c r="V92" s="2" t="s">
        <v>68</v>
      </c>
    </row>
    <row r="93" spans="1:22" x14ac:dyDescent="0.35">
      <c r="A93" t="s">
        <v>56</v>
      </c>
      <c r="B93">
        <v>1</v>
      </c>
      <c r="C93" t="s">
        <v>54</v>
      </c>
      <c r="H93">
        <v>6</v>
      </c>
      <c r="I93" s="1">
        <v>44860</v>
      </c>
      <c r="J93" s="1">
        <v>44860</v>
      </c>
      <c r="K93">
        <v>7.5</v>
      </c>
      <c r="L93">
        <f t="shared" si="7"/>
        <v>7500</v>
      </c>
      <c r="O93" s="2">
        <v>1.4219999999999999</v>
      </c>
      <c r="P93" s="3">
        <f>O93*5.3843</f>
        <v>7.6564745999999992</v>
      </c>
      <c r="R93" s="4"/>
      <c r="S93" t="s">
        <v>25</v>
      </c>
      <c r="T93" t="s">
        <v>18</v>
      </c>
      <c r="U93" t="s">
        <v>26</v>
      </c>
      <c r="V93" t="s">
        <v>69</v>
      </c>
    </row>
    <row r="94" spans="1:22" x14ac:dyDescent="0.35">
      <c r="A94" t="s">
        <v>23</v>
      </c>
      <c r="B94">
        <v>1</v>
      </c>
      <c r="C94" t="s">
        <v>54</v>
      </c>
      <c r="H94">
        <v>6</v>
      </c>
      <c r="I94" s="1">
        <v>44851</v>
      </c>
      <c r="J94" s="1">
        <v>44859</v>
      </c>
      <c r="K94">
        <v>10</v>
      </c>
      <c r="L94">
        <f t="shared" si="7"/>
        <v>10000</v>
      </c>
      <c r="M94" s="2"/>
      <c r="N94" s="2"/>
      <c r="O94" s="2">
        <v>1.7230000000000001</v>
      </c>
      <c r="P94" s="3">
        <f>O94*5.3843</f>
        <v>9.2771489000000003</v>
      </c>
      <c r="Q94" s="4"/>
      <c r="R94" s="4"/>
      <c r="S94" s="3" t="s">
        <v>25</v>
      </c>
      <c r="T94" s="3" t="s">
        <v>24</v>
      </c>
      <c r="U94" s="3" t="s">
        <v>26</v>
      </c>
      <c r="V94" s="3" t="s">
        <v>69</v>
      </c>
    </row>
    <row r="95" spans="1:22" x14ac:dyDescent="0.35">
      <c r="A95" t="s">
        <v>23</v>
      </c>
      <c r="B95">
        <v>2</v>
      </c>
      <c r="C95" t="s">
        <v>54</v>
      </c>
      <c r="H95">
        <v>6</v>
      </c>
      <c r="I95" s="1">
        <v>44851</v>
      </c>
      <c r="J95" s="1">
        <v>44859</v>
      </c>
      <c r="K95">
        <v>10</v>
      </c>
      <c r="L95">
        <f t="shared" si="7"/>
        <v>10000</v>
      </c>
      <c r="M95" s="2"/>
      <c r="N95" s="2"/>
      <c r="O95" s="2">
        <v>1.92</v>
      </c>
      <c r="P95" s="3">
        <f>O95*5.3843</f>
        <v>10.337855999999999</v>
      </c>
      <c r="Q95" s="4"/>
      <c r="R95" s="4"/>
      <c r="S95" s="3" t="s">
        <v>25</v>
      </c>
      <c r="T95" s="3" t="s">
        <v>24</v>
      </c>
      <c r="U95" s="3" t="s">
        <v>26</v>
      </c>
      <c r="V95" s="3" t="s">
        <v>69</v>
      </c>
    </row>
    <row r="96" spans="1:22" x14ac:dyDescent="0.35">
      <c r="A96" t="s">
        <v>23</v>
      </c>
      <c r="B96">
        <v>3</v>
      </c>
      <c r="C96" t="s">
        <v>54</v>
      </c>
      <c r="H96">
        <v>6</v>
      </c>
      <c r="I96" s="1">
        <v>44851</v>
      </c>
      <c r="J96" s="1">
        <v>44859</v>
      </c>
      <c r="K96">
        <v>10</v>
      </c>
      <c r="L96">
        <f t="shared" si="7"/>
        <v>10000</v>
      </c>
      <c r="M96" s="2"/>
      <c r="N96" s="2"/>
      <c r="O96" s="2">
        <v>1.9259999999999999</v>
      </c>
      <c r="P96" s="3">
        <f>O96*5.3843</f>
        <v>10.370161799999998</v>
      </c>
      <c r="Q96" s="4"/>
      <c r="R96" s="4"/>
      <c r="S96" s="3" t="s">
        <v>25</v>
      </c>
      <c r="T96" s="3" t="s">
        <v>24</v>
      </c>
      <c r="U96" s="3" t="s">
        <v>26</v>
      </c>
      <c r="V96" s="3" t="s">
        <v>69</v>
      </c>
    </row>
    <row r="97" spans="1:22" x14ac:dyDescent="0.35">
      <c r="A97" t="s">
        <v>62</v>
      </c>
      <c r="B97">
        <v>1</v>
      </c>
      <c r="C97" t="s">
        <v>13</v>
      </c>
      <c r="D97" t="s">
        <v>72</v>
      </c>
      <c r="E97" t="s">
        <v>83</v>
      </c>
      <c r="F97">
        <v>600</v>
      </c>
      <c r="G97">
        <v>20</v>
      </c>
      <c r="H97">
        <v>7</v>
      </c>
      <c r="I97" s="1">
        <v>44831</v>
      </c>
      <c r="J97" s="1">
        <v>44839</v>
      </c>
      <c r="K97">
        <v>50</v>
      </c>
      <c r="L97">
        <f t="shared" si="7"/>
        <v>50000</v>
      </c>
      <c r="M97" s="2">
        <v>0.1</v>
      </c>
      <c r="N97" s="2">
        <v>50.085000000000001</v>
      </c>
      <c r="O97" s="2">
        <v>1.901</v>
      </c>
      <c r="P97" s="3">
        <f t="shared" ref="P97:P128" si="11">24.512*O97</f>
        <v>46.597312000000002</v>
      </c>
      <c r="Q97" s="4">
        <f t="shared" ref="Q97:Q128" si="12">(50-P97)*0.05/M97*1000</f>
        <v>1701.3439999999991</v>
      </c>
      <c r="R97" s="4">
        <f t="shared" ref="R97:R128" si="13">Q97*1000</f>
        <v>1701343.9999999991</v>
      </c>
      <c r="S97" s="3" t="s">
        <v>15</v>
      </c>
      <c r="T97" s="3" t="s">
        <v>0</v>
      </c>
      <c r="U97" s="3" t="s">
        <v>16</v>
      </c>
      <c r="V97" t="s">
        <v>69</v>
      </c>
    </row>
    <row r="98" spans="1:22" x14ac:dyDescent="0.35">
      <c r="A98" t="s">
        <v>62</v>
      </c>
      <c r="B98">
        <v>2</v>
      </c>
      <c r="C98" t="s">
        <v>13</v>
      </c>
      <c r="D98" t="s">
        <v>72</v>
      </c>
      <c r="E98" t="s">
        <v>83</v>
      </c>
      <c r="F98">
        <v>600</v>
      </c>
      <c r="G98">
        <v>20</v>
      </c>
      <c r="H98">
        <v>7</v>
      </c>
      <c r="I98" s="1">
        <v>44831</v>
      </c>
      <c r="J98" s="1">
        <v>44839</v>
      </c>
      <c r="K98">
        <v>50</v>
      </c>
      <c r="L98">
        <f t="shared" si="7"/>
        <v>50000</v>
      </c>
      <c r="M98" s="2">
        <v>0.10199999999999999</v>
      </c>
      <c r="N98" s="2">
        <v>49.975000000000001</v>
      </c>
      <c r="O98" s="2">
        <v>1.859</v>
      </c>
      <c r="P98" s="3">
        <f t="shared" si="11"/>
        <v>45.567807999999999</v>
      </c>
      <c r="Q98" s="4">
        <f t="shared" si="12"/>
        <v>2172.6431372549023</v>
      </c>
      <c r="R98" s="4">
        <f t="shared" si="13"/>
        <v>2172643.1372549022</v>
      </c>
      <c r="S98" s="3" t="s">
        <v>15</v>
      </c>
      <c r="T98" s="3" t="s">
        <v>0</v>
      </c>
      <c r="U98" s="3" t="s">
        <v>16</v>
      </c>
      <c r="V98" t="s">
        <v>69</v>
      </c>
    </row>
    <row r="99" spans="1:22" x14ac:dyDescent="0.35">
      <c r="A99" t="s">
        <v>62</v>
      </c>
      <c r="B99">
        <v>3</v>
      </c>
      <c r="C99" t="s">
        <v>13</v>
      </c>
      <c r="D99" t="s">
        <v>72</v>
      </c>
      <c r="E99" t="s">
        <v>83</v>
      </c>
      <c r="F99">
        <v>600</v>
      </c>
      <c r="G99">
        <v>20</v>
      </c>
      <c r="H99">
        <v>7</v>
      </c>
      <c r="I99" s="1">
        <v>44831</v>
      </c>
      <c r="J99" s="1">
        <v>44839</v>
      </c>
      <c r="K99">
        <v>50</v>
      </c>
      <c r="L99">
        <f t="shared" si="7"/>
        <v>50000</v>
      </c>
      <c r="M99" s="2">
        <v>9.9000000000000005E-2</v>
      </c>
      <c r="N99" s="2">
        <v>50.000999999999998</v>
      </c>
      <c r="O99" s="2">
        <v>1.877</v>
      </c>
      <c r="P99" s="3">
        <f t="shared" si="11"/>
        <v>46.009024000000004</v>
      </c>
      <c r="Q99" s="4">
        <f t="shared" si="12"/>
        <v>2015.6444444444426</v>
      </c>
      <c r="R99" s="4">
        <f t="shared" si="13"/>
        <v>2015644.4444444426</v>
      </c>
      <c r="S99" s="3" t="s">
        <v>15</v>
      </c>
      <c r="T99" s="3" t="s">
        <v>0</v>
      </c>
      <c r="U99" s="3" t="s">
        <v>16</v>
      </c>
      <c r="V99" t="s">
        <v>69</v>
      </c>
    </row>
    <row r="100" spans="1:22" x14ac:dyDescent="0.35">
      <c r="A100" t="s">
        <v>61</v>
      </c>
      <c r="B100">
        <v>1</v>
      </c>
      <c r="C100" t="s">
        <v>13</v>
      </c>
      <c r="D100" t="s">
        <v>72</v>
      </c>
      <c r="E100" t="s">
        <v>83</v>
      </c>
      <c r="F100">
        <v>700</v>
      </c>
      <c r="G100">
        <v>20</v>
      </c>
      <c r="H100">
        <v>7</v>
      </c>
      <c r="I100" s="1">
        <v>44831</v>
      </c>
      <c r="J100" s="1">
        <v>44839</v>
      </c>
      <c r="K100">
        <v>50</v>
      </c>
      <c r="L100">
        <f t="shared" si="7"/>
        <v>50000</v>
      </c>
      <c r="M100" s="2">
        <v>0.104</v>
      </c>
      <c r="N100" s="2">
        <v>50.006999999999998</v>
      </c>
      <c r="O100" s="2">
        <v>1.8129999999999999</v>
      </c>
      <c r="P100" s="3">
        <f t="shared" si="11"/>
        <v>44.440255999999998</v>
      </c>
      <c r="Q100" s="4">
        <f t="shared" si="12"/>
        <v>2672.9538461538473</v>
      </c>
      <c r="R100" s="4">
        <f t="shared" si="13"/>
        <v>2672953.8461538474</v>
      </c>
      <c r="S100" s="3" t="s">
        <v>15</v>
      </c>
      <c r="T100" s="3" t="s">
        <v>0</v>
      </c>
      <c r="U100" s="3" t="s">
        <v>16</v>
      </c>
      <c r="V100" t="s">
        <v>69</v>
      </c>
    </row>
    <row r="101" spans="1:22" x14ac:dyDescent="0.35">
      <c r="A101" t="s">
        <v>61</v>
      </c>
      <c r="B101">
        <v>2</v>
      </c>
      <c r="C101" t="s">
        <v>13</v>
      </c>
      <c r="D101" t="s">
        <v>72</v>
      </c>
      <c r="E101" t="s">
        <v>83</v>
      </c>
      <c r="F101">
        <v>700</v>
      </c>
      <c r="G101">
        <v>20</v>
      </c>
      <c r="H101">
        <v>7</v>
      </c>
      <c r="I101" s="1">
        <v>44831</v>
      </c>
      <c r="J101" s="1">
        <v>44839</v>
      </c>
      <c r="K101">
        <v>50</v>
      </c>
      <c r="L101">
        <f t="shared" si="7"/>
        <v>50000</v>
      </c>
      <c r="M101" s="2">
        <v>0.10199999999999999</v>
      </c>
      <c r="N101" s="2">
        <v>50.031999999999996</v>
      </c>
      <c r="O101" s="2">
        <v>1.8109999999999999</v>
      </c>
      <c r="P101" s="3">
        <f t="shared" si="11"/>
        <v>44.391232000000002</v>
      </c>
      <c r="Q101" s="4">
        <f t="shared" si="12"/>
        <v>2749.3960784313722</v>
      </c>
      <c r="R101" s="4">
        <f t="shared" si="13"/>
        <v>2749396.0784313721</v>
      </c>
      <c r="S101" s="3" t="s">
        <v>15</v>
      </c>
      <c r="T101" s="3" t="s">
        <v>0</v>
      </c>
      <c r="U101" s="3" t="s">
        <v>16</v>
      </c>
      <c r="V101" t="s">
        <v>69</v>
      </c>
    </row>
    <row r="102" spans="1:22" x14ac:dyDescent="0.35">
      <c r="A102" t="s">
        <v>61</v>
      </c>
      <c r="B102">
        <v>3</v>
      </c>
      <c r="C102" t="s">
        <v>13</v>
      </c>
      <c r="D102" t="s">
        <v>72</v>
      </c>
      <c r="E102" t="s">
        <v>83</v>
      </c>
      <c r="F102">
        <v>700</v>
      </c>
      <c r="G102">
        <v>20</v>
      </c>
      <c r="H102">
        <v>7</v>
      </c>
      <c r="I102" s="1">
        <v>44831</v>
      </c>
      <c r="J102" s="1">
        <v>44839</v>
      </c>
      <c r="K102">
        <v>50</v>
      </c>
      <c r="L102">
        <f t="shared" si="7"/>
        <v>50000</v>
      </c>
      <c r="M102" s="2">
        <v>0.10199999999999999</v>
      </c>
      <c r="N102" s="2">
        <v>50.048000000000002</v>
      </c>
      <c r="O102" s="2">
        <v>1.8120000000000001</v>
      </c>
      <c r="P102" s="3">
        <f t="shared" si="11"/>
        <v>44.415744000000004</v>
      </c>
      <c r="Q102" s="4">
        <f t="shared" si="12"/>
        <v>2737.380392156861</v>
      </c>
      <c r="R102" s="4">
        <f t="shared" si="13"/>
        <v>2737380.3921568613</v>
      </c>
      <c r="S102" s="3" t="s">
        <v>15</v>
      </c>
      <c r="T102" s="3" t="s">
        <v>0</v>
      </c>
      <c r="U102" s="3" t="s">
        <v>16</v>
      </c>
      <c r="V102" t="s">
        <v>69</v>
      </c>
    </row>
    <row r="103" spans="1:22" x14ac:dyDescent="0.35">
      <c r="A103" t="s">
        <v>32</v>
      </c>
      <c r="B103">
        <v>1</v>
      </c>
      <c r="C103" t="s">
        <v>13</v>
      </c>
      <c r="D103" t="s">
        <v>72</v>
      </c>
      <c r="E103" t="s">
        <v>83</v>
      </c>
      <c r="F103">
        <v>750</v>
      </c>
      <c r="G103">
        <v>20</v>
      </c>
      <c r="H103">
        <v>7</v>
      </c>
      <c r="I103" s="1">
        <v>44831</v>
      </c>
      <c r="J103" s="1">
        <v>44839</v>
      </c>
      <c r="K103">
        <v>50</v>
      </c>
      <c r="L103">
        <f t="shared" si="7"/>
        <v>50000</v>
      </c>
      <c r="M103" s="2">
        <v>0.10100000000000001</v>
      </c>
      <c r="N103" s="2">
        <v>50.005000000000003</v>
      </c>
      <c r="O103" s="2">
        <v>1.615</v>
      </c>
      <c r="P103" s="3">
        <f t="shared" si="11"/>
        <v>39.586880000000001</v>
      </c>
      <c r="Q103" s="4">
        <f t="shared" si="12"/>
        <v>5155.0099009900996</v>
      </c>
      <c r="R103" s="4">
        <f t="shared" si="13"/>
        <v>5155009.9009900996</v>
      </c>
      <c r="S103" s="3" t="s">
        <v>15</v>
      </c>
      <c r="T103" s="3" t="s">
        <v>0</v>
      </c>
      <c r="U103" s="3" t="s">
        <v>16</v>
      </c>
      <c r="V103" t="s">
        <v>69</v>
      </c>
    </row>
    <row r="104" spans="1:22" x14ac:dyDescent="0.35">
      <c r="A104" t="s">
        <v>32</v>
      </c>
      <c r="B104">
        <v>2</v>
      </c>
      <c r="C104" t="s">
        <v>13</v>
      </c>
      <c r="D104" t="s">
        <v>72</v>
      </c>
      <c r="E104" t="s">
        <v>83</v>
      </c>
      <c r="F104">
        <v>750</v>
      </c>
      <c r="G104">
        <v>20</v>
      </c>
      <c r="H104">
        <v>7</v>
      </c>
      <c r="I104" s="1">
        <v>44830</v>
      </c>
      <c r="J104" s="1">
        <v>44839</v>
      </c>
      <c r="K104">
        <v>50</v>
      </c>
      <c r="L104">
        <f t="shared" si="7"/>
        <v>50000</v>
      </c>
      <c r="M104" s="2">
        <v>0.10100000000000001</v>
      </c>
      <c r="N104" s="2">
        <v>49.973999999999997</v>
      </c>
      <c r="O104" s="2">
        <v>1.6259999999999999</v>
      </c>
      <c r="P104" s="3">
        <f t="shared" si="11"/>
        <v>39.856511999999995</v>
      </c>
      <c r="Q104" s="4">
        <f t="shared" si="12"/>
        <v>5021.5287128712889</v>
      </c>
      <c r="R104" s="4">
        <f t="shared" si="13"/>
        <v>5021528.7128712889</v>
      </c>
      <c r="S104" t="s">
        <v>15</v>
      </c>
      <c r="T104" t="s">
        <v>0</v>
      </c>
      <c r="U104" t="s">
        <v>16</v>
      </c>
      <c r="V104" t="s">
        <v>69</v>
      </c>
    </row>
    <row r="105" spans="1:22" x14ac:dyDescent="0.35">
      <c r="A105" t="s">
        <v>32</v>
      </c>
      <c r="B105">
        <v>3</v>
      </c>
      <c r="C105" t="s">
        <v>13</v>
      </c>
      <c r="D105" t="s">
        <v>72</v>
      </c>
      <c r="E105" t="s">
        <v>83</v>
      </c>
      <c r="F105">
        <v>750</v>
      </c>
      <c r="G105">
        <v>20</v>
      </c>
      <c r="H105">
        <v>7</v>
      </c>
      <c r="I105" s="1">
        <v>44831</v>
      </c>
      <c r="J105" s="1">
        <v>44839</v>
      </c>
      <c r="K105">
        <v>50</v>
      </c>
      <c r="L105">
        <f t="shared" si="7"/>
        <v>50000</v>
      </c>
      <c r="M105" s="2">
        <v>9.8000000000000004E-2</v>
      </c>
      <c r="N105" s="2">
        <v>50.011000000000003</v>
      </c>
      <c r="O105" s="2">
        <v>1.615</v>
      </c>
      <c r="P105" s="3">
        <f t="shared" si="11"/>
        <v>39.586880000000001</v>
      </c>
      <c r="Q105" s="4">
        <f t="shared" si="12"/>
        <v>5312.8163265306121</v>
      </c>
      <c r="R105" s="4">
        <f t="shared" si="13"/>
        <v>5312816.3265306121</v>
      </c>
      <c r="S105" s="3" t="s">
        <v>15</v>
      </c>
      <c r="T105" s="3" t="s">
        <v>0</v>
      </c>
      <c r="U105" s="3" t="s">
        <v>16</v>
      </c>
      <c r="V105" t="s">
        <v>69</v>
      </c>
    </row>
    <row r="106" spans="1:22" x14ac:dyDescent="0.35">
      <c r="A106" t="s">
        <v>33</v>
      </c>
      <c r="B106">
        <v>1</v>
      </c>
      <c r="C106" t="s">
        <v>13</v>
      </c>
      <c r="D106" t="s">
        <v>73</v>
      </c>
      <c r="E106" t="s">
        <v>83</v>
      </c>
      <c r="F106">
        <v>800</v>
      </c>
      <c r="G106">
        <v>20</v>
      </c>
      <c r="H106">
        <v>7</v>
      </c>
      <c r="I106" s="1">
        <v>44831</v>
      </c>
      <c r="J106" s="1">
        <v>44839</v>
      </c>
      <c r="K106">
        <v>50</v>
      </c>
      <c r="L106">
        <f t="shared" si="7"/>
        <v>50000</v>
      </c>
      <c r="M106" s="2">
        <v>9.9000000000000005E-2</v>
      </c>
      <c r="N106" s="2">
        <v>50.015000000000001</v>
      </c>
      <c r="O106" s="2">
        <v>1.7909999999999999</v>
      </c>
      <c r="P106" s="3">
        <f t="shared" si="11"/>
        <v>43.900992000000002</v>
      </c>
      <c r="Q106" s="4">
        <f t="shared" si="12"/>
        <v>3080.3070707070692</v>
      </c>
      <c r="R106" s="4">
        <f t="shared" si="13"/>
        <v>3080307.0707070692</v>
      </c>
      <c r="S106" s="3" t="s">
        <v>15</v>
      </c>
      <c r="T106" s="3" t="s">
        <v>0</v>
      </c>
      <c r="U106" s="3" t="s">
        <v>16</v>
      </c>
      <c r="V106" t="s">
        <v>69</v>
      </c>
    </row>
    <row r="107" spans="1:22" x14ac:dyDescent="0.35">
      <c r="A107" t="s">
        <v>33</v>
      </c>
      <c r="B107">
        <v>2</v>
      </c>
      <c r="C107" t="s">
        <v>13</v>
      </c>
      <c r="D107" t="s">
        <v>73</v>
      </c>
      <c r="E107" t="s">
        <v>83</v>
      </c>
      <c r="F107">
        <v>800</v>
      </c>
      <c r="G107">
        <v>20</v>
      </c>
      <c r="H107">
        <v>7</v>
      </c>
      <c r="I107" s="1">
        <v>44831</v>
      </c>
      <c r="J107" s="1">
        <v>44839</v>
      </c>
      <c r="K107">
        <v>50</v>
      </c>
      <c r="L107">
        <f t="shared" si="7"/>
        <v>50000</v>
      </c>
      <c r="M107" s="2">
        <v>9.8000000000000004E-2</v>
      </c>
      <c r="N107" s="2">
        <v>50.005000000000003</v>
      </c>
      <c r="O107" s="2">
        <v>1.8009999999999999</v>
      </c>
      <c r="P107" s="3">
        <f t="shared" si="11"/>
        <v>44.146112000000002</v>
      </c>
      <c r="Q107" s="4">
        <f t="shared" si="12"/>
        <v>2986.6775510204075</v>
      </c>
      <c r="R107" s="4">
        <f t="shared" si="13"/>
        <v>2986677.5510204076</v>
      </c>
      <c r="S107" s="3" t="s">
        <v>15</v>
      </c>
      <c r="T107" s="3" t="s">
        <v>0</v>
      </c>
      <c r="U107" s="3" t="s">
        <v>16</v>
      </c>
      <c r="V107" t="s">
        <v>69</v>
      </c>
    </row>
    <row r="108" spans="1:22" x14ac:dyDescent="0.35">
      <c r="A108" t="s">
        <v>33</v>
      </c>
      <c r="B108">
        <v>3</v>
      </c>
      <c r="C108" t="s">
        <v>13</v>
      </c>
      <c r="D108" t="s">
        <v>73</v>
      </c>
      <c r="E108" t="s">
        <v>83</v>
      </c>
      <c r="F108">
        <v>800</v>
      </c>
      <c r="G108">
        <v>20</v>
      </c>
      <c r="H108">
        <v>7</v>
      </c>
      <c r="I108" s="1">
        <v>44831</v>
      </c>
      <c r="J108" s="1">
        <v>44839</v>
      </c>
      <c r="K108">
        <v>50</v>
      </c>
      <c r="L108">
        <f t="shared" si="7"/>
        <v>50000</v>
      </c>
      <c r="M108" s="2">
        <v>9.9000000000000005E-2</v>
      </c>
      <c r="N108" s="2">
        <v>49.999000000000002</v>
      </c>
      <c r="O108" s="2">
        <v>1.786</v>
      </c>
      <c r="P108" s="3">
        <f t="shared" si="11"/>
        <v>43.778432000000002</v>
      </c>
      <c r="Q108" s="4">
        <f t="shared" si="12"/>
        <v>3142.2060606060595</v>
      </c>
      <c r="R108" s="4">
        <f t="shared" si="13"/>
        <v>3142206.0606060596</v>
      </c>
      <c r="S108" s="3" t="s">
        <v>15</v>
      </c>
      <c r="T108" s="3" t="s">
        <v>0</v>
      </c>
      <c r="U108" s="3" t="s">
        <v>16</v>
      </c>
      <c r="V108" t="s">
        <v>69</v>
      </c>
    </row>
    <row r="109" spans="1:22" x14ac:dyDescent="0.35">
      <c r="A109" t="s">
        <v>34</v>
      </c>
      <c r="B109">
        <v>1</v>
      </c>
      <c r="C109" t="s">
        <v>13</v>
      </c>
      <c r="D109" t="s">
        <v>74</v>
      </c>
      <c r="E109" t="s">
        <v>83</v>
      </c>
      <c r="F109">
        <v>600</v>
      </c>
      <c r="G109">
        <v>20</v>
      </c>
      <c r="H109">
        <v>7</v>
      </c>
      <c r="I109" s="1">
        <v>44830</v>
      </c>
      <c r="J109" s="1">
        <v>44839</v>
      </c>
      <c r="K109">
        <v>50</v>
      </c>
      <c r="L109">
        <f t="shared" si="7"/>
        <v>50000</v>
      </c>
      <c r="M109" s="2">
        <v>0.1</v>
      </c>
      <c r="N109" s="2">
        <v>49.997999999999998</v>
      </c>
      <c r="O109" s="2">
        <v>0.89</v>
      </c>
      <c r="P109" s="3">
        <f t="shared" si="11"/>
        <v>21.81568</v>
      </c>
      <c r="Q109" s="4">
        <f t="shared" si="12"/>
        <v>14092.16</v>
      </c>
      <c r="R109" s="4">
        <f t="shared" si="13"/>
        <v>14092160</v>
      </c>
      <c r="S109" t="s">
        <v>15</v>
      </c>
      <c r="T109" t="s">
        <v>0</v>
      </c>
      <c r="U109" t="s">
        <v>16</v>
      </c>
      <c r="V109" t="s">
        <v>69</v>
      </c>
    </row>
    <row r="110" spans="1:22" x14ac:dyDescent="0.35">
      <c r="A110" t="s">
        <v>34</v>
      </c>
      <c r="B110">
        <v>1</v>
      </c>
      <c r="C110" t="s">
        <v>13</v>
      </c>
      <c r="D110" t="s">
        <v>74</v>
      </c>
      <c r="E110" t="s">
        <v>83</v>
      </c>
      <c r="F110">
        <v>600</v>
      </c>
      <c r="G110">
        <v>20</v>
      </c>
      <c r="H110">
        <v>7</v>
      </c>
      <c r="I110" s="1">
        <v>44831</v>
      </c>
      <c r="J110" s="1">
        <v>44839</v>
      </c>
      <c r="K110">
        <v>50</v>
      </c>
      <c r="L110">
        <f t="shared" si="7"/>
        <v>50000</v>
      </c>
      <c r="M110" s="2">
        <v>0.1</v>
      </c>
      <c r="N110" s="2">
        <v>49.997999999999998</v>
      </c>
      <c r="O110" s="2">
        <v>0.89</v>
      </c>
      <c r="P110" s="3">
        <f t="shared" si="11"/>
        <v>21.81568</v>
      </c>
      <c r="Q110" s="4">
        <f t="shared" si="12"/>
        <v>14092.16</v>
      </c>
      <c r="R110" s="4">
        <f t="shared" si="13"/>
        <v>14092160</v>
      </c>
      <c r="S110" s="3" t="s">
        <v>15</v>
      </c>
      <c r="T110" s="3" t="s">
        <v>0</v>
      </c>
      <c r="U110" s="3" t="s">
        <v>16</v>
      </c>
      <c r="V110" t="s">
        <v>69</v>
      </c>
    </row>
    <row r="111" spans="1:22" x14ac:dyDescent="0.35">
      <c r="A111" t="s">
        <v>34</v>
      </c>
      <c r="B111">
        <v>2</v>
      </c>
      <c r="C111" t="s">
        <v>13</v>
      </c>
      <c r="D111" t="s">
        <v>74</v>
      </c>
      <c r="E111" t="s">
        <v>83</v>
      </c>
      <c r="F111">
        <v>600</v>
      </c>
      <c r="G111">
        <v>20</v>
      </c>
      <c r="H111">
        <v>7</v>
      </c>
      <c r="I111" s="1">
        <v>44831</v>
      </c>
      <c r="J111" s="1">
        <v>44839</v>
      </c>
      <c r="K111">
        <v>50</v>
      </c>
      <c r="L111">
        <f t="shared" si="7"/>
        <v>50000</v>
      </c>
      <c r="M111" s="2">
        <v>9.9000000000000005E-2</v>
      </c>
      <c r="N111" s="2">
        <v>50.009</v>
      </c>
      <c r="O111" s="2">
        <v>0.91</v>
      </c>
      <c r="P111" s="3">
        <f t="shared" si="11"/>
        <v>22.30592</v>
      </c>
      <c r="Q111" s="4">
        <f t="shared" si="12"/>
        <v>13986.909090909092</v>
      </c>
      <c r="R111" s="4">
        <f t="shared" si="13"/>
        <v>13986909.090909092</v>
      </c>
      <c r="S111" s="3" t="s">
        <v>15</v>
      </c>
      <c r="T111" s="3" t="s">
        <v>0</v>
      </c>
      <c r="U111" s="3" t="s">
        <v>16</v>
      </c>
      <c r="V111" t="s">
        <v>69</v>
      </c>
    </row>
    <row r="112" spans="1:22" x14ac:dyDescent="0.35">
      <c r="A112" t="s">
        <v>34</v>
      </c>
      <c r="B112">
        <v>3</v>
      </c>
      <c r="C112" t="s">
        <v>13</v>
      </c>
      <c r="D112" t="s">
        <v>74</v>
      </c>
      <c r="E112" t="s">
        <v>83</v>
      </c>
      <c r="F112">
        <v>600</v>
      </c>
      <c r="G112">
        <v>20</v>
      </c>
      <c r="H112">
        <v>7</v>
      </c>
      <c r="I112" s="1">
        <v>44830</v>
      </c>
      <c r="J112" s="1">
        <v>44839</v>
      </c>
      <c r="K112">
        <v>50</v>
      </c>
      <c r="L112">
        <f t="shared" si="7"/>
        <v>50000</v>
      </c>
      <c r="M112" s="2">
        <v>9.8000000000000004E-2</v>
      </c>
      <c r="N112" s="2">
        <v>50.024000000000001</v>
      </c>
      <c r="O112" s="2">
        <v>0.85899999999999999</v>
      </c>
      <c r="P112" s="3">
        <f t="shared" si="11"/>
        <v>21.055807999999999</v>
      </c>
      <c r="Q112" s="4">
        <f t="shared" si="12"/>
        <v>14767.444897959183</v>
      </c>
      <c r="R112" s="4">
        <f t="shared" si="13"/>
        <v>14767444.897959184</v>
      </c>
      <c r="S112" t="s">
        <v>15</v>
      </c>
      <c r="T112" t="s">
        <v>0</v>
      </c>
      <c r="U112" t="s">
        <v>16</v>
      </c>
      <c r="V112" t="s">
        <v>69</v>
      </c>
    </row>
    <row r="113" spans="1:22" x14ac:dyDescent="0.35">
      <c r="A113" t="s">
        <v>34</v>
      </c>
      <c r="B113">
        <v>3</v>
      </c>
      <c r="C113" t="s">
        <v>13</v>
      </c>
      <c r="D113" t="s">
        <v>74</v>
      </c>
      <c r="E113" t="s">
        <v>83</v>
      </c>
      <c r="F113">
        <v>600</v>
      </c>
      <c r="G113">
        <v>20</v>
      </c>
      <c r="H113">
        <v>7</v>
      </c>
      <c r="I113" s="1">
        <v>44831</v>
      </c>
      <c r="J113" s="1">
        <v>44839</v>
      </c>
      <c r="K113">
        <v>50</v>
      </c>
      <c r="L113">
        <f t="shared" si="7"/>
        <v>50000</v>
      </c>
      <c r="M113" s="2">
        <v>9.8000000000000004E-2</v>
      </c>
      <c r="N113" s="2">
        <v>50.024000000000001</v>
      </c>
      <c r="O113" s="2">
        <v>0.85899999999999999</v>
      </c>
      <c r="P113" s="3">
        <f t="shared" si="11"/>
        <v>21.055807999999999</v>
      </c>
      <c r="Q113" s="4">
        <f t="shared" si="12"/>
        <v>14767.444897959183</v>
      </c>
      <c r="R113" s="4">
        <f t="shared" si="13"/>
        <v>14767444.897959184</v>
      </c>
      <c r="S113" s="3" t="s">
        <v>15</v>
      </c>
      <c r="T113" s="3" t="s">
        <v>0</v>
      </c>
      <c r="U113" s="3" t="s">
        <v>16</v>
      </c>
      <c r="V113" t="s">
        <v>69</v>
      </c>
    </row>
    <row r="114" spans="1:22" x14ac:dyDescent="0.35">
      <c r="A114" t="s">
        <v>35</v>
      </c>
      <c r="B114">
        <v>1</v>
      </c>
      <c r="C114" t="s">
        <v>13</v>
      </c>
      <c r="D114" t="s">
        <v>74</v>
      </c>
      <c r="E114" t="s">
        <v>83</v>
      </c>
      <c r="F114">
        <v>700</v>
      </c>
      <c r="G114">
        <v>20</v>
      </c>
      <c r="H114">
        <v>7</v>
      </c>
      <c r="I114" s="1">
        <v>44830</v>
      </c>
      <c r="J114" s="1">
        <v>44839</v>
      </c>
      <c r="K114">
        <v>50</v>
      </c>
      <c r="L114">
        <f t="shared" si="7"/>
        <v>50000</v>
      </c>
      <c r="M114" s="2">
        <v>0.10100000000000001</v>
      </c>
      <c r="N114" s="2">
        <v>50.042000000000002</v>
      </c>
      <c r="O114" s="2">
        <v>0.11</v>
      </c>
      <c r="P114" s="3">
        <f t="shared" si="11"/>
        <v>2.6963200000000001</v>
      </c>
      <c r="Q114" s="4">
        <f t="shared" si="12"/>
        <v>23417.663366336634</v>
      </c>
      <c r="R114" s="4">
        <f t="shared" si="13"/>
        <v>23417663.366336633</v>
      </c>
      <c r="S114" t="s">
        <v>15</v>
      </c>
      <c r="T114" t="s">
        <v>0</v>
      </c>
      <c r="U114" t="s">
        <v>16</v>
      </c>
      <c r="V114" t="s">
        <v>69</v>
      </c>
    </row>
    <row r="115" spans="1:22" x14ac:dyDescent="0.35">
      <c r="A115" t="s">
        <v>35</v>
      </c>
      <c r="B115">
        <v>1</v>
      </c>
      <c r="C115" t="s">
        <v>13</v>
      </c>
      <c r="D115" t="s">
        <v>74</v>
      </c>
      <c r="E115" t="s">
        <v>83</v>
      </c>
      <c r="F115">
        <v>700</v>
      </c>
      <c r="G115">
        <v>20</v>
      </c>
      <c r="H115">
        <v>7</v>
      </c>
      <c r="I115" s="1">
        <v>44831</v>
      </c>
      <c r="J115" s="1">
        <v>44839</v>
      </c>
      <c r="K115">
        <v>50</v>
      </c>
      <c r="L115">
        <f t="shared" si="7"/>
        <v>50000</v>
      </c>
      <c r="M115" s="2">
        <v>0.10100000000000001</v>
      </c>
      <c r="N115" s="2">
        <v>50.042000000000002</v>
      </c>
      <c r="O115" s="2">
        <v>0.11</v>
      </c>
      <c r="P115" s="3">
        <f t="shared" si="11"/>
        <v>2.6963200000000001</v>
      </c>
      <c r="Q115" s="4">
        <f t="shared" si="12"/>
        <v>23417.663366336634</v>
      </c>
      <c r="R115" s="4">
        <f t="shared" si="13"/>
        <v>23417663.366336633</v>
      </c>
      <c r="S115" s="3" t="s">
        <v>15</v>
      </c>
      <c r="T115" s="3" t="s">
        <v>0</v>
      </c>
      <c r="U115" s="3" t="s">
        <v>16</v>
      </c>
      <c r="V115" t="s">
        <v>69</v>
      </c>
    </row>
    <row r="116" spans="1:22" x14ac:dyDescent="0.35">
      <c r="A116" t="s">
        <v>35</v>
      </c>
      <c r="B116">
        <v>2</v>
      </c>
      <c r="C116" t="s">
        <v>13</v>
      </c>
      <c r="D116" t="s">
        <v>74</v>
      </c>
      <c r="E116" t="s">
        <v>83</v>
      </c>
      <c r="F116">
        <v>700</v>
      </c>
      <c r="G116">
        <v>20</v>
      </c>
      <c r="H116">
        <v>7</v>
      </c>
      <c r="I116" s="1">
        <v>44830</v>
      </c>
      <c r="J116" s="1">
        <v>44839</v>
      </c>
      <c r="K116">
        <v>50</v>
      </c>
      <c r="L116">
        <f t="shared" si="7"/>
        <v>50000</v>
      </c>
      <c r="M116" s="2">
        <v>0.10299999999999999</v>
      </c>
      <c r="N116" s="2">
        <v>50.034999999999997</v>
      </c>
      <c r="O116" s="2">
        <v>7.0000000000000007E-2</v>
      </c>
      <c r="P116" s="3">
        <f t="shared" si="11"/>
        <v>1.7158400000000003</v>
      </c>
      <c r="Q116" s="4">
        <f t="shared" si="12"/>
        <v>23438.912621359228</v>
      </c>
      <c r="R116" s="4">
        <f t="shared" si="13"/>
        <v>23438912.621359229</v>
      </c>
      <c r="S116" t="s">
        <v>15</v>
      </c>
      <c r="T116" t="s">
        <v>0</v>
      </c>
      <c r="U116" t="s">
        <v>16</v>
      </c>
      <c r="V116" t="s">
        <v>69</v>
      </c>
    </row>
    <row r="117" spans="1:22" x14ac:dyDescent="0.35">
      <c r="A117" t="s">
        <v>35</v>
      </c>
      <c r="B117">
        <v>2</v>
      </c>
      <c r="C117" t="s">
        <v>13</v>
      </c>
      <c r="D117" t="s">
        <v>74</v>
      </c>
      <c r="E117" t="s">
        <v>83</v>
      </c>
      <c r="F117">
        <v>700</v>
      </c>
      <c r="G117">
        <v>20</v>
      </c>
      <c r="H117">
        <v>7</v>
      </c>
      <c r="I117" s="1">
        <v>44831</v>
      </c>
      <c r="J117" s="1">
        <v>44839</v>
      </c>
      <c r="K117">
        <v>50</v>
      </c>
      <c r="L117">
        <f t="shared" si="7"/>
        <v>50000</v>
      </c>
      <c r="M117" s="2">
        <v>0.10299999999999999</v>
      </c>
      <c r="N117" s="2">
        <v>50.034999999999997</v>
      </c>
      <c r="O117" s="2">
        <v>7.0000000000000007E-2</v>
      </c>
      <c r="P117" s="3">
        <f t="shared" si="11"/>
        <v>1.7158400000000003</v>
      </c>
      <c r="Q117" s="4">
        <f t="shared" si="12"/>
        <v>23438.912621359228</v>
      </c>
      <c r="R117" s="4">
        <f t="shared" si="13"/>
        <v>23438912.621359229</v>
      </c>
      <c r="S117" s="3" t="s">
        <v>15</v>
      </c>
      <c r="T117" s="3" t="s">
        <v>0</v>
      </c>
      <c r="U117" s="3" t="s">
        <v>16</v>
      </c>
      <c r="V117" t="s">
        <v>69</v>
      </c>
    </row>
    <row r="118" spans="1:22" x14ac:dyDescent="0.35">
      <c r="A118" t="s">
        <v>35</v>
      </c>
      <c r="B118">
        <v>3</v>
      </c>
      <c r="C118" t="s">
        <v>13</v>
      </c>
      <c r="D118" t="s">
        <v>74</v>
      </c>
      <c r="E118" t="s">
        <v>83</v>
      </c>
      <c r="F118">
        <v>700</v>
      </c>
      <c r="G118">
        <v>20</v>
      </c>
      <c r="H118">
        <v>7</v>
      </c>
      <c r="I118" s="1">
        <v>44830</v>
      </c>
      <c r="J118" s="1">
        <v>44839</v>
      </c>
      <c r="K118">
        <v>50</v>
      </c>
      <c r="L118">
        <f t="shared" si="7"/>
        <v>50000</v>
      </c>
      <c r="M118" s="2">
        <v>0.10299999999999999</v>
      </c>
      <c r="N118" s="2">
        <v>50.021000000000001</v>
      </c>
      <c r="O118" s="2">
        <v>4.3999999999999997E-2</v>
      </c>
      <c r="P118" s="3">
        <f t="shared" si="11"/>
        <v>1.0785279999999999</v>
      </c>
      <c r="Q118" s="4">
        <f t="shared" si="12"/>
        <v>23748.28737864078</v>
      </c>
      <c r="R118" s="4">
        <f t="shared" si="13"/>
        <v>23748287.378640778</v>
      </c>
      <c r="S118" t="s">
        <v>15</v>
      </c>
      <c r="T118" t="s">
        <v>0</v>
      </c>
      <c r="U118" t="s">
        <v>16</v>
      </c>
      <c r="V118" t="s">
        <v>69</v>
      </c>
    </row>
    <row r="119" spans="1:22" x14ac:dyDescent="0.35">
      <c r="A119" t="s">
        <v>35</v>
      </c>
      <c r="B119">
        <v>3</v>
      </c>
      <c r="C119" t="s">
        <v>13</v>
      </c>
      <c r="D119" t="s">
        <v>74</v>
      </c>
      <c r="E119" t="s">
        <v>83</v>
      </c>
      <c r="F119">
        <v>700</v>
      </c>
      <c r="G119">
        <v>20</v>
      </c>
      <c r="H119">
        <v>7</v>
      </c>
      <c r="I119" s="1">
        <v>44831</v>
      </c>
      <c r="J119" s="1">
        <v>44839</v>
      </c>
      <c r="K119">
        <v>50</v>
      </c>
      <c r="L119">
        <f t="shared" si="7"/>
        <v>50000</v>
      </c>
      <c r="M119" s="2">
        <v>0.10299999999999999</v>
      </c>
      <c r="N119" s="2">
        <v>50.021000000000001</v>
      </c>
      <c r="O119" s="2">
        <v>4.3999999999999997E-2</v>
      </c>
      <c r="P119" s="3">
        <f t="shared" si="11"/>
        <v>1.0785279999999999</v>
      </c>
      <c r="Q119" s="4">
        <f t="shared" si="12"/>
        <v>23748.28737864078</v>
      </c>
      <c r="R119" s="4">
        <f t="shared" si="13"/>
        <v>23748287.378640778</v>
      </c>
      <c r="S119" s="3" t="s">
        <v>15</v>
      </c>
      <c r="T119" s="3" t="s">
        <v>0</v>
      </c>
      <c r="U119" s="3" t="s">
        <v>16</v>
      </c>
      <c r="V119" t="s">
        <v>69</v>
      </c>
    </row>
    <row r="120" spans="1:22" x14ac:dyDescent="0.35">
      <c r="A120" t="s">
        <v>37</v>
      </c>
      <c r="B120">
        <v>1</v>
      </c>
      <c r="C120" t="s">
        <v>13</v>
      </c>
      <c r="D120" t="s">
        <v>75</v>
      </c>
      <c r="E120" t="s">
        <v>83</v>
      </c>
      <c r="F120">
        <v>500</v>
      </c>
      <c r="G120">
        <v>20</v>
      </c>
      <c r="H120">
        <v>7</v>
      </c>
      <c r="I120" s="1">
        <v>44831</v>
      </c>
      <c r="J120" s="1">
        <v>44839</v>
      </c>
      <c r="K120">
        <v>50</v>
      </c>
      <c r="L120">
        <f t="shared" si="7"/>
        <v>50000</v>
      </c>
      <c r="M120" s="2">
        <v>0.10100000000000001</v>
      </c>
      <c r="N120" s="2">
        <v>49.997</v>
      </c>
      <c r="O120" s="2">
        <v>0.79</v>
      </c>
      <c r="P120" s="3">
        <f t="shared" si="11"/>
        <v>19.36448</v>
      </c>
      <c r="Q120" s="4">
        <f t="shared" si="12"/>
        <v>15166.099009900989</v>
      </c>
      <c r="R120" s="4">
        <f t="shared" si="13"/>
        <v>15166099.009900989</v>
      </c>
      <c r="S120" t="s">
        <v>15</v>
      </c>
      <c r="T120" t="s">
        <v>0</v>
      </c>
      <c r="U120" t="s">
        <v>16</v>
      </c>
      <c r="V120" t="s">
        <v>69</v>
      </c>
    </row>
    <row r="121" spans="1:22" x14ac:dyDescent="0.35">
      <c r="A121" t="s">
        <v>37</v>
      </c>
      <c r="B121">
        <v>2</v>
      </c>
      <c r="C121" t="s">
        <v>13</v>
      </c>
      <c r="D121" t="s">
        <v>75</v>
      </c>
      <c r="E121" t="s">
        <v>83</v>
      </c>
      <c r="F121">
        <v>500</v>
      </c>
      <c r="G121">
        <v>20</v>
      </c>
      <c r="H121">
        <v>7</v>
      </c>
      <c r="I121" s="1">
        <v>44831</v>
      </c>
      <c r="J121" s="1">
        <v>44839</v>
      </c>
      <c r="K121">
        <v>50</v>
      </c>
      <c r="L121">
        <f t="shared" si="7"/>
        <v>50000</v>
      </c>
      <c r="M121" s="2">
        <v>0.10199999999999999</v>
      </c>
      <c r="N121" s="2">
        <v>50.027999999999999</v>
      </c>
      <c r="O121" s="2">
        <v>0.81899999999999995</v>
      </c>
      <c r="P121" s="3">
        <f t="shared" si="11"/>
        <v>20.075327999999999</v>
      </c>
      <c r="Q121" s="4">
        <f t="shared" si="12"/>
        <v>14668.956862745101</v>
      </c>
      <c r="R121" s="4">
        <f t="shared" si="13"/>
        <v>14668956.862745101</v>
      </c>
      <c r="S121" t="s">
        <v>15</v>
      </c>
      <c r="T121" t="s">
        <v>0</v>
      </c>
      <c r="U121" t="s">
        <v>16</v>
      </c>
      <c r="V121" t="s">
        <v>69</v>
      </c>
    </row>
    <row r="122" spans="1:22" x14ac:dyDescent="0.35">
      <c r="A122" t="s">
        <v>37</v>
      </c>
      <c r="B122">
        <v>3</v>
      </c>
      <c r="C122" t="s">
        <v>13</v>
      </c>
      <c r="D122" t="s">
        <v>75</v>
      </c>
      <c r="E122" t="s">
        <v>83</v>
      </c>
      <c r="F122">
        <v>500</v>
      </c>
      <c r="G122">
        <v>20</v>
      </c>
      <c r="H122">
        <v>7</v>
      </c>
      <c r="I122" s="1">
        <v>44831</v>
      </c>
      <c r="J122" s="1">
        <v>44839</v>
      </c>
      <c r="K122">
        <v>50</v>
      </c>
      <c r="L122">
        <f t="shared" si="7"/>
        <v>50000</v>
      </c>
      <c r="M122" s="2">
        <v>0.1</v>
      </c>
      <c r="N122" s="2">
        <v>50.027000000000001</v>
      </c>
      <c r="O122" s="2">
        <v>0.75600000000000001</v>
      </c>
      <c r="P122" s="3">
        <f t="shared" si="11"/>
        <v>18.531072000000002</v>
      </c>
      <c r="Q122" s="4">
        <f t="shared" si="12"/>
        <v>15734.464</v>
      </c>
      <c r="R122" s="4">
        <f t="shared" si="13"/>
        <v>15734464</v>
      </c>
      <c r="S122" t="s">
        <v>15</v>
      </c>
      <c r="T122" t="s">
        <v>0</v>
      </c>
      <c r="U122" t="s">
        <v>16</v>
      </c>
      <c r="V122" t="s">
        <v>69</v>
      </c>
    </row>
    <row r="123" spans="1:22" x14ac:dyDescent="0.35">
      <c r="A123" t="s">
        <v>39</v>
      </c>
      <c r="B123">
        <v>1</v>
      </c>
      <c r="C123" t="s">
        <v>13</v>
      </c>
      <c r="D123" t="s">
        <v>75</v>
      </c>
      <c r="E123" t="s">
        <v>83</v>
      </c>
      <c r="F123">
        <v>600</v>
      </c>
      <c r="G123">
        <v>20</v>
      </c>
      <c r="H123">
        <v>7</v>
      </c>
      <c r="I123" s="1">
        <v>44831</v>
      </c>
      <c r="J123" s="1">
        <v>44839</v>
      </c>
      <c r="K123">
        <v>50</v>
      </c>
      <c r="L123">
        <f t="shared" si="7"/>
        <v>50000</v>
      </c>
      <c r="M123" s="2">
        <v>0.1</v>
      </c>
      <c r="N123" s="2">
        <v>50</v>
      </c>
      <c r="O123" s="2">
        <v>1.7849999999999999</v>
      </c>
      <c r="P123" s="3">
        <f t="shared" si="11"/>
        <v>43.753920000000001</v>
      </c>
      <c r="Q123" s="4">
        <f t="shared" si="12"/>
        <v>3123.0399999999995</v>
      </c>
      <c r="R123" s="4">
        <f t="shared" si="13"/>
        <v>3123039.9999999995</v>
      </c>
      <c r="S123" t="s">
        <v>15</v>
      </c>
      <c r="T123" t="s">
        <v>0</v>
      </c>
      <c r="U123" t="s">
        <v>16</v>
      </c>
      <c r="V123" t="s">
        <v>69</v>
      </c>
    </row>
    <row r="124" spans="1:22" x14ac:dyDescent="0.35">
      <c r="A124" t="s">
        <v>39</v>
      </c>
      <c r="B124">
        <v>2</v>
      </c>
      <c r="C124" t="s">
        <v>13</v>
      </c>
      <c r="D124" t="s">
        <v>75</v>
      </c>
      <c r="E124" t="s">
        <v>83</v>
      </c>
      <c r="F124">
        <v>600</v>
      </c>
      <c r="G124">
        <v>20</v>
      </c>
      <c r="H124">
        <v>7</v>
      </c>
      <c r="I124" s="1">
        <v>44831</v>
      </c>
      <c r="J124" s="1">
        <v>44839</v>
      </c>
      <c r="K124">
        <v>50</v>
      </c>
      <c r="L124">
        <f t="shared" si="7"/>
        <v>50000</v>
      </c>
      <c r="M124" s="2">
        <v>0.10199999999999999</v>
      </c>
      <c r="N124" s="2">
        <v>50.011000000000003</v>
      </c>
      <c r="O124" s="2">
        <v>1.819</v>
      </c>
      <c r="P124" s="3">
        <f t="shared" si="11"/>
        <v>44.587327999999999</v>
      </c>
      <c r="Q124" s="4">
        <f t="shared" si="12"/>
        <v>2653.2705882352948</v>
      </c>
      <c r="R124" s="4">
        <f t="shared" si="13"/>
        <v>2653270.5882352949</v>
      </c>
      <c r="S124" t="s">
        <v>15</v>
      </c>
      <c r="T124" t="s">
        <v>0</v>
      </c>
      <c r="U124" t="s">
        <v>16</v>
      </c>
      <c r="V124" t="s">
        <v>69</v>
      </c>
    </row>
    <row r="125" spans="1:22" x14ac:dyDescent="0.35">
      <c r="A125" t="s">
        <v>39</v>
      </c>
      <c r="B125">
        <v>3</v>
      </c>
      <c r="C125" t="s">
        <v>13</v>
      </c>
      <c r="D125" t="s">
        <v>75</v>
      </c>
      <c r="E125" t="s">
        <v>83</v>
      </c>
      <c r="F125">
        <v>600</v>
      </c>
      <c r="G125">
        <v>20</v>
      </c>
      <c r="H125">
        <v>7</v>
      </c>
      <c r="I125" s="1">
        <v>44831</v>
      </c>
      <c r="J125" s="1">
        <v>44839</v>
      </c>
      <c r="K125">
        <v>50</v>
      </c>
      <c r="L125">
        <f t="shared" si="7"/>
        <v>50000</v>
      </c>
      <c r="M125" s="2">
        <v>0.10199999999999999</v>
      </c>
      <c r="N125" s="2">
        <v>50.014000000000003</v>
      </c>
      <c r="O125" s="2">
        <v>1.8080000000000001</v>
      </c>
      <c r="P125" s="3">
        <f t="shared" si="11"/>
        <v>44.317696000000005</v>
      </c>
      <c r="Q125" s="4">
        <f t="shared" si="12"/>
        <v>2785.4431372548993</v>
      </c>
      <c r="R125" s="4">
        <f t="shared" si="13"/>
        <v>2785443.1372548994</v>
      </c>
      <c r="S125" t="s">
        <v>15</v>
      </c>
      <c r="T125" t="s">
        <v>0</v>
      </c>
      <c r="U125" t="s">
        <v>16</v>
      </c>
      <c r="V125" t="s">
        <v>69</v>
      </c>
    </row>
    <row r="126" spans="1:22" x14ac:dyDescent="0.35">
      <c r="A126" t="s">
        <v>40</v>
      </c>
      <c r="B126">
        <v>1</v>
      </c>
      <c r="C126" t="s">
        <v>13</v>
      </c>
      <c r="D126" t="s">
        <v>75</v>
      </c>
      <c r="E126" t="s">
        <v>83</v>
      </c>
      <c r="F126">
        <v>800</v>
      </c>
      <c r="G126">
        <v>20</v>
      </c>
      <c r="H126">
        <v>7</v>
      </c>
      <c r="I126" s="1">
        <v>44831</v>
      </c>
      <c r="J126" s="1">
        <v>44839</v>
      </c>
      <c r="K126">
        <v>50</v>
      </c>
      <c r="L126">
        <f t="shared" si="7"/>
        <v>50000</v>
      </c>
      <c r="M126" s="2">
        <v>9.8000000000000004E-2</v>
      </c>
      <c r="N126" s="2">
        <v>49.984999999999999</v>
      </c>
      <c r="O126" s="2">
        <v>1.3220000000000001</v>
      </c>
      <c r="P126" s="3">
        <f t="shared" si="11"/>
        <v>32.404864000000003</v>
      </c>
      <c r="Q126" s="4">
        <f t="shared" si="12"/>
        <v>8977.1102040816313</v>
      </c>
      <c r="R126" s="4">
        <f t="shared" si="13"/>
        <v>8977110.2040816322</v>
      </c>
      <c r="S126" t="s">
        <v>15</v>
      </c>
      <c r="T126" t="s">
        <v>0</v>
      </c>
      <c r="U126" t="s">
        <v>16</v>
      </c>
      <c r="V126" t="s">
        <v>69</v>
      </c>
    </row>
    <row r="127" spans="1:22" x14ac:dyDescent="0.35">
      <c r="A127" t="s">
        <v>40</v>
      </c>
      <c r="B127">
        <v>2</v>
      </c>
      <c r="C127" t="s">
        <v>13</v>
      </c>
      <c r="D127" t="s">
        <v>75</v>
      </c>
      <c r="E127" t="s">
        <v>83</v>
      </c>
      <c r="F127">
        <v>800</v>
      </c>
      <c r="G127">
        <v>20</v>
      </c>
      <c r="H127">
        <v>7</v>
      </c>
      <c r="I127" s="1">
        <v>44831</v>
      </c>
      <c r="J127" s="1">
        <v>44839</v>
      </c>
      <c r="K127">
        <v>50</v>
      </c>
      <c r="L127">
        <f t="shared" si="7"/>
        <v>50000</v>
      </c>
      <c r="M127" s="2">
        <v>0.10100000000000001</v>
      </c>
      <c r="N127" s="2">
        <v>50.01</v>
      </c>
      <c r="O127" s="2">
        <v>1.337</v>
      </c>
      <c r="P127" s="3">
        <f t="shared" si="11"/>
        <v>32.772543999999996</v>
      </c>
      <c r="Q127" s="4">
        <f t="shared" si="12"/>
        <v>8528.4435643564375</v>
      </c>
      <c r="R127" s="4">
        <f t="shared" si="13"/>
        <v>8528443.564356437</v>
      </c>
      <c r="S127" t="s">
        <v>15</v>
      </c>
      <c r="T127" t="s">
        <v>0</v>
      </c>
      <c r="U127" t="s">
        <v>16</v>
      </c>
      <c r="V127" t="s">
        <v>69</v>
      </c>
    </row>
    <row r="128" spans="1:22" x14ac:dyDescent="0.35">
      <c r="A128" t="s">
        <v>40</v>
      </c>
      <c r="B128">
        <v>3</v>
      </c>
      <c r="C128" t="s">
        <v>13</v>
      </c>
      <c r="D128" t="s">
        <v>75</v>
      </c>
      <c r="E128" t="s">
        <v>83</v>
      </c>
      <c r="F128">
        <v>800</v>
      </c>
      <c r="G128">
        <v>20</v>
      </c>
      <c r="H128">
        <v>7</v>
      </c>
      <c r="I128" s="1">
        <v>44831</v>
      </c>
      <c r="J128" s="1">
        <v>44839</v>
      </c>
      <c r="K128">
        <v>50</v>
      </c>
      <c r="L128">
        <f t="shared" si="7"/>
        <v>50000</v>
      </c>
      <c r="M128" s="2">
        <v>0.1</v>
      </c>
      <c r="N128" s="2">
        <v>50.008000000000003</v>
      </c>
      <c r="O128" s="2">
        <v>1.3109999999999999</v>
      </c>
      <c r="P128" s="3">
        <f t="shared" si="11"/>
        <v>32.135232000000002</v>
      </c>
      <c r="Q128" s="4">
        <f t="shared" si="12"/>
        <v>8932.3839999999982</v>
      </c>
      <c r="R128" s="4">
        <f t="shared" si="13"/>
        <v>8932383.9999999981</v>
      </c>
      <c r="S128" t="s">
        <v>15</v>
      </c>
      <c r="T128" t="s">
        <v>0</v>
      </c>
      <c r="U128" t="s">
        <v>16</v>
      </c>
      <c r="V128" t="s">
        <v>69</v>
      </c>
    </row>
    <row r="129" spans="1:24" x14ac:dyDescent="0.35">
      <c r="A129" t="s">
        <v>42</v>
      </c>
      <c r="B129">
        <v>1</v>
      </c>
      <c r="C129" t="s">
        <v>13</v>
      </c>
      <c r="D129" t="s">
        <v>76</v>
      </c>
      <c r="E129" t="s">
        <v>83</v>
      </c>
      <c r="F129">
        <v>500</v>
      </c>
      <c r="G129">
        <v>20</v>
      </c>
      <c r="H129">
        <v>7</v>
      </c>
      <c r="I129" s="1">
        <v>44831</v>
      </c>
      <c r="J129" s="1">
        <v>44839</v>
      </c>
      <c r="K129">
        <v>50</v>
      </c>
      <c r="L129">
        <f t="shared" si="7"/>
        <v>50000</v>
      </c>
      <c r="M129" s="2">
        <v>0.1</v>
      </c>
      <c r="N129" s="2">
        <v>50.023000000000003</v>
      </c>
      <c r="O129" s="2">
        <v>1.0129999999999999</v>
      </c>
      <c r="P129" s="3">
        <f t="shared" ref="P129:P160" si="14">24.512*O129</f>
        <v>24.830655999999998</v>
      </c>
      <c r="Q129" s="4">
        <f t="shared" ref="Q129:Q160" si="15">(50-P129)*0.05/M129*1000</f>
        <v>12584.672</v>
      </c>
      <c r="R129" s="4">
        <f t="shared" ref="R129:R160" si="16">Q129*1000</f>
        <v>12584672</v>
      </c>
      <c r="S129" t="s">
        <v>15</v>
      </c>
      <c r="T129" t="s">
        <v>0</v>
      </c>
      <c r="U129" t="s">
        <v>16</v>
      </c>
      <c r="V129" t="s">
        <v>69</v>
      </c>
    </row>
    <row r="130" spans="1:24" x14ac:dyDescent="0.35">
      <c r="A130" t="s">
        <v>42</v>
      </c>
      <c r="B130">
        <v>2</v>
      </c>
      <c r="C130" t="s">
        <v>13</v>
      </c>
      <c r="D130" t="s">
        <v>76</v>
      </c>
      <c r="E130" t="s">
        <v>83</v>
      </c>
      <c r="F130">
        <v>500</v>
      </c>
      <c r="G130">
        <v>20</v>
      </c>
      <c r="H130">
        <v>7</v>
      </c>
      <c r="I130" s="1">
        <v>44831</v>
      </c>
      <c r="J130" s="1">
        <v>44839</v>
      </c>
      <c r="K130">
        <v>50</v>
      </c>
      <c r="L130">
        <f t="shared" ref="L130:L193" si="17">K130*1000</f>
        <v>50000</v>
      </c>
      <c r="M130" s="2">
        <v>0.10199999999999999</v>
      </c>
      <c r="N130" s="2">
        <v>49.991</v>
      </c>
      <c r="O130" s="2">
        <v>1.159</v>
      </c>
      <c r="P130" s="3">
        <f t="shared" si="14"/>
        <v>28.409408000000003</v>
      </c>
      <c r="Q130" s="4">
        <f t="shared" si="15"/>
        <v>10583.623529411763</v>
      </c>
      <c r="R130" s="4">
        <f t="shared" si="16"/>
        <v>10583623.529411763</v>
      </c>
      <c r="S130" t="s">
        <v>15</v>
      </c>
      <c r="T130" t="s">
        <v>0</v>
      </c>
      <c r="U130" t="s">
        <v>16</v>
      </c>
      <c r="V130" t="s">
        <v>69</v>
      </c>
    </row>
    <row r="131" spans="1:24" x14ac:dyDescent="0.35">
      <c r="A131" t="s">
        <v>42</v>
      </c>
      <c r="B131">
        <v>3</v>
      </c>
      <c r="C131" t="s">
        <v>13</v>
      </c>
      <c r="D131" t="s">
        <v>76</v>
      </c>
      <c r="E131" t="s">
        <v>83</v>
      </c>
      <c r="F131">
        <v>500</v>
      </c>
      <c r="G131">
        <v>20</v>
      </c>
      <c r="H131">
        <v>7</v>
      </c>
      <c r="I131" s="1">
        <v>44831</v>
      </c>
      <c r="J131" s="1">
        <v>44839</v>
      </c>
      <c r="K131">
        <v>50</v>
      </c>
      <c r="L131">
        <f t="shared" si="17"/>
        <v>50000</v>
      </c>
      <c r="M131" s="2">
        <v>9.9000000000000005E-2</v>
      </c>
      <c r="N131" s="2">
        <v>49.99</v>
      </c>
      <c r="O131" s="2">
        <v>1.147</v>
      </c>
      <c r="P131" s="3">
        <f t="shared" si="14"/>
        <v>28.115264</v>
      </c>
      <c r="Q131" s="4">
        <f t="shared" si="15"/>
        <v>11052.896969696969</v>
      </c>
      <c r="R131" s="4">
        <f t="shared" si="16"/>
        <v>11052896.969696969</v>
      </c>
      <c r="S131" t="s">
        <v>15</v>
      </c>
      <c r="T131" t="s">
        <v>0</v>
      </c>
      <c r="U131" t="s">
        <v>16</v>
      </c>
      <c r="V131" t="s">
        <v>69</v>
      </c>
    </row>
    <row r="132" spans="1:24" x14ac:dyDescent="0.35">
      <c r="A132" t="s">
        <v>43</v>
      </c>
      <c r="B132">
        <v>1</v>
      </c>
      <c r="C132" t="s">
        <v>13</v>
      </c>
      <c r="D132" t="s">
        <v>76</v>
      </c>
      <c r="E132" t="s">
        <v>83</v>
      </c>
      <c r="F132">
        <v>600</v>
      </c>
      <c r="G132">
        <v>20</v>
      </c>
      <c r="H132">
        <v>7</v>
      </c>
      <c r="I132" s="1">
        <v>44831</v>
      </c>
      <c r="J132" s="1">
        <v>44839</v>
      </c>
      <c r="K132">
        <v>50</v>
      </c>
      <c r="L132">
        <f t="shared" si="17"/>
        <v>50000</v>
      </c>
      <c r="M132">
        <v>0.104</v>
      </c>
      <c r="N132" s="2">
        <v>50.026000000000003</v>
      </c>
      <c r="O132" s="2">
        <v>0.38900000000000001</v>
      </c>
      <c r="P132" s="3">
        <f t="shared" si="14"/>
        <v>9.5351680000000005</v>
      </c>
      <c r="Q132" s="4">
        <f t="shared" si="15"/>
        <v>19454.246153846154</v>
      </c>
      <c r="R132" s="4">
        <f t="shared" si="16"/>
        <v>19454246.153846152</v>
      </c>
      <c r="S132" t="s">
        <v>15</v>
      </c>
      <c r="T132" t="s">
        <v>0</v>
      </c>
      <c r="U132" t="s">
        <v>16</v>
      </c>
      <c r="V132" t="s">
        <v>69</v>
      </c>
    </row>
    <row r="133" spans="1:24" x14ac:dyDescent="0.35">
      <c r="A133" t="s">
        <v>43</v>
      </c>
      <c r="B133">
        <v>2</v>
      </c>
      <c r="C133" t="s">
        <v>13</v>
      </c>
      <c r="D133" t="s">
        <v>76</v>
      </c>
      <c r="E133" t="s">
        <v>83</v>
      </c>
      <c r="F133">
        <v>600</v>
      </c>
      <c r="G133">
        <v>20</v>
      </c>
      <c r="H133">
        <v>7</v>
      </c>
      <c r="I133" s="1">
        <v>44831</v>
      </c>
      <c r="J133" s="1">
        <v>44839</v>
      </c>
      <c r="K133">
        <v>50</v>
      </c>
      <c r="L133">
        <f t="shared" si="17"/>
        <v>50000</v>
      </c>
      <c r="M133" s="2">
        <v>0.10199999999999999</v>
      </c>
      <c r="N133" s="2">
        <v>50.018000000000001</v>
      </c>
      <c r="O133" s="2">
        <v>0.83899999999999997</v>
      </c>
      <c r="P133" s="3">
        <f t="shared" si="14"/>
        <v>20.565567999999999</v>
      </c>
      <c r="Q133" s="4">
        <f t="shared" si="15"/>
        <v>14428.643137254905</v>
      </c>
      <c r="R133" s="4">
        <f t="shared" si="16"/>
        <v>14428643.137254905</v>
      </c>
      <c r="S133" t="s">
        <v>15</v>
      </c>
      <c r="T133" t="s">
        <v>0</v>
      </c>
      <c r="U133" t="s">
        <v>16</v>
      </c>
      <c r="V133" t="s">
        <v>69</v>
      </c>
    </row>
    <row r="134" spans="1:24" x14ac:dyDescent="0.35">
      <c r="A134" t="s">
        <v>43</v>
      </c>
      <c r="B134">
        <v>3</v>
      </c>
      <c r="C134" t="s">
        <v>13</v>
      </c>
      <c r="D134" t="s">
        <v>76</v>
      </c>
      <c r="E134" t="s">
        <v>83</v>
      </c>
      <c r="F134">
        <v>600</v>
      </c>
      <c r="G134">
        <v>20</v>
      </c>
      <c r="H134">
        <v>7</v>
      </c>
      <c r="I134" s="1">
        <v>44831</v>
      </c>
      <c r="J134" s="1">
        <v>44839</v>
      </c>
      <c r="K134">
        <v>50</v>
      </c>
      <c r="L134">
        <f t="shared" si="17"/>
        <v>50000</v>
      </c>
      <c r="M134" s="2">
        <v>0.10199999999999999</v>
      </c>
      <c r="N134" s="2">
        <v>50.009</v>
      </c>
      <c r="O134" s="2">
        <v>0.74099999999999999</v>
      </c>
      <c r="P134" s="3">
        <f t="shared" si="14"/>
        <v>18.163392000000002</v>
      </c>
      <c r="Q134" s="4">
        <f t="shared" si="15"/>
        <v>15606.180392156866</v>
      </c>
      <c r="R134" s="4">
        <f t="shared" si="16"/>
        <v>15606180.392156865</v>
      </c>
      <c r="S134" t="s">
        <v>15</v>
      </c>
      <c r="T134" t="s">
        <v>0</v>
      </c>
      <c r="U134" t="s">
        <v>16</v>
      </c>
      <c r="V134" t="s">
        <v>69</v>
      </c>
    </row>
    <row r="135" spans="1:24" x14ac:dyDescent="0.35">
      <c r="A135" t="s">
        <v>44</v>
      </c>
      <c r="B135">
        <v>1</v>
      </c>
      <c r="C135" t="s">
        <v>13</v>
      </c>
      <c r="D135" t="s">
        <v>76</v>
      </c>
      <c r="E135" t="s">
        <v>83</v>
      </c>
      <c r="F135">
        <v>700</v>
      </c>
      <c r="G135">
        <v>20</v>
      </c>
      <c r="H135">
        <v>7</v>
      </c>
      <c r="I135" s="1">
        <v>44831</v>
      </c>
      <c r="J135" s="1">
        <v>44839</v>
      </c>
      <c r="K135">
        <v>50</v>
      </c>
      <c r="L135">
        <f t="shared" si="17"/>
        <v>50000</v>
      </c>
      <c r="M135" s="2">
        <v>0.10100000000000001</v>
      </c>
      <c r="N135" s="2">
        <v>49.996000000000002</v>
      </c>
      <c r="O135" s="2">
        <v>0.56200000000000006</v>
      </c>
      <c r="P135" s="3">
        <f t="shared" si="14"/>
        <v>13.775744000000001</v>
      </c>
      <c r="Q135" s="4">
        <f t="shared" si="15"/>
        <v>17932.799999999996</v>
      </c>
      <c r="R135" s="4">
        <f t="shared" si="16"/>
        <v>17932799.999999996</v>
      </c>
      <c r="S135" t="s">
        <v>15</v>
      </c>
      <c r="T135" t="s">
        <v>0</v>
      </c>
      <c r="U135" t="s">
        <v>16</v>
      </c>
      <c r="V135" t="s">
        <v>69</v>
      </c>
    </row>
    <row r="136" spans="1:24" x14ac:dyDescent="0.35">
      <c r="A136" t="s">
        <v>44</v>
      </c>
      <c r="B136">
        <v>2</v>
      </c>
      <c r="C136" t="s">
        <v>13</v>
      </c>
      <c r="D136" t="s">
        <v>76</v>
      </c>
      <c r="E136" t="s">
        <v>83</v>
      </c>
      <c r="F136">
        <v>700</v>
      </c>
      <c r="G136">
        <v>20</v>
      </c>
      <c r="H136">
        <v>7</v>
      </c>
      <c r="I136" s="1">
        <v>44831</v>
      </c>
      <c r="J136" s="1">
        <v>44839</v>
      </c>
      <c r="K136">
        <v>50</v>
      </c>
      <c r="L136">
        <f t="shared" si="17"/>
        <v>50000</v>
      </c>
      <c r="M136" s="2">
        <v>0.10100000000000001</v>
      </c>
      <c r="N136" s="2">
        <v>49.988999999999997</v>
      </c>
      <c r="O136" s="2">
        <v>0.47799999999999998</v>
      </c>
      <c r="P136" s="3">
        <f t="shared" si="14"/>
        <v>11.716735999999999</v>
      </c>
      <c r="Q136" s="4">
        <f t="shared" si="15"/>
        <v>18952.110891089109</v>
      </c>
      <c r="R136" s="4">
        <f t="shared" si="16"/>
        <v>18952110.891089108</v>
      </c>
      <c r="S136" t="s">
        <v>15</v>
      </c>
      <c r="T136" t="s">
        <v>0</v>
      </c>
      <c r="U136" t="s">
        <v>16</v>
      </c>
      <c r="V136" t="s">
        <v>69</v>
      </c>
    </row>
    <row r="137" spans="1:24" x14ac:dyDescent="0.35">
      <c r="A137" t="s">
        <v>44</v>
      </c>
      <c r="B137">
        <v>3</v>
      </c>
      <c r="C137" t="s">
        <v>13</v>
      </c>
      <c r="D137" t="s">
        <v>76</v>
      </c>
      <c r="E137" t="s">
        <v>83</v>
      </c>
      <c r="F137">
        <v>700</v>
      </c>
      <c r="G137">
        <v>20</v>
      </c>
      <c r="H137">
        <v>7</v>
      </c>
      <c r="I137" s="1">
        <v>44831</v>
      </c>
      <c r="J137" s="1">
        <v>44839</v>
      </c>
      <c r="K137">
        <v>50</v>
      </c>
      <c r="L137">
        <f t="shared" si="17"/>
        <v>50000</v>
      </c>
      <c r="M137" s="2">
        <v>9.8000000000000004E-2</v>
      </c>
      <c r="N137" s="2">
        <v>49.993000000000002</v>
      </c>
      <c r="O137" s="2">
        <v>0.47799999999999998</v>
      </c>
      <c r="P137" s="3">
        <f t="shared" si="14"/>
        <v>11.716735999999999</v>
      </c>
      <c r="Q137" s="4">
        <f t="shared" si="15"/>
        <v>19532.277551020412</v>
      </c>
      <c r="R137" s="4">
        <f t="shared" si="16"/>
        <v>19532277.551020414</v>
      </c>
      <c r="S137" t="s">
        <v>15</v>
      </c>
      <c r="T137" t="s">
        <v>0</v>
      </c>
      <c r="U137" t="s">
        <v>16</v>
      </c>
      <c r="V137" t="s">
        <v>69</v>
      </c>
      <c r="X137" s="4"/>
    </row>
    <row r="138" spans="1:24" x14ac:dyDescent="0.35">
      <c r="A138" t="s">
        <v>45</v>
      </c>
      <c r="B138">
        <v>1</v>
      </c>
      <c r="C138" t="s">
        <v>13</v>
      </c>
      <c r="D138" t="s">
        <v>76</v>
      </c>
      <c r="E138" t="s">
        <v>83</v>
      </c>
      <c r="F138">
        <v>800</v>
      </c>
      <c r="G138">
        <v>20</v>
      </c>
      <c r="H138">
        <v>7</v>
      </c>
      <c r="I138" s="1">
        <v>44831</v>
      </c>
      <c r="J138" s="1">
        <v>44839</v>
      </c>
      <c r="K138">
        <v>50</v>
      </c>
      <c r="L138">
        <f t="shared" si="17"/>
        <v>50000</v>
      </c>
      <c r="M138" s="2">
        <v>9.9000000000000005E-2</v>
      </c>
      <c r="N138" s="2">
        <v>50.011000000000003</v>
      </c>
      <c r="O138" s="2">
        <v>0.216</v>
      </c>
      <c r="P138" s="3">
        <f t="shared" si="14"/>
        <v>5.2945919999999997</v>
      </c>
      <c r="Q138" s="4">
        <f t="shared" si="15"/>
        <v>22578.488888888889</v>
      </c>
      <c r="R138" s="4">
        <f t="shared" si="16"/>
        <v>22578488.888888888</v>
      </c>
      <c r="S138" t="s">
        <v>15</v>
      </c>
      <c r="T138" t="s">
        <v>0</v>
      </c>
      <c r="U138" t="s">
        <v>16</v>
      </c>
      <c r="V138" t="s">
        <v>69</v>
      </c>
    </row>
    <row r="139" spans="1:24" x14ac:dyDescent="0.35">
      <c r="A139" t="s">
        <v>45</v>
      </c>
      <c r="B139">
        <v>2</v>
      </c>
      <c r="C139" t="s">
        <v>13</v>
      </c>
      <c r="D139" t="s">
        <v>76</v>
      </c>
      <c r="E139" t="s">
        <v>83</v>
      </c>
      <c r="F139">
        <v>800</v>
      </c>
      <c r="G139">
        <v>20</v>
      </c>
      <c r="H139">
        <v>7</v>
      </c>
      <c r="I139" s="1">
        <v>44831</v>
      </c>
      <c r="J139" s="1">
        <v>44839</v>
      </c>
      <c r="K139">
        <v>50</v>
      </c>
      <c r="L139">
        <f t="shared" si="17"/>
        <v>50000</v>
      </c>
      <c r="M139" s="2">
        <v>9.8000000000000004E-2</v>
      </c>
      <c r="N139" s="2">
        <v>50.006</v>
      </c>
      <c r="O139" s="2">
        <v>0</v>
      </c>
      <c r="P139" s="3">
        <f t="shared" si="14"/>
        <v>0</v>
      </c>
      <c r="Q139" s="4">
        <f t="shared" si="15"/>
        <v>25510.204081632652</v>
      </c>
      <c r="R139" s="4">
        <f t="shared" si="16"/>
        <v>25510204.081632651</v>
      </c>
      <c r="S139" t="s">
        <v>15</v>
      </c>
      <c r="T139" t="s">
        <v>0</v>
      </c>
      <c r="U139" t="s">
        <v>16</v>
      </c>
      <c r="V139" t="s">
        <v>69</v>
      </c>
    </row>
    <row r="140" spans="1:24" x14ac:dyDescent="0.35">
      <c r="A140" t="s">
        <v>45</v>
      </c>
      <c r="B140">
        <v>3</v>
      </c>
      <c r="C140" t="s">
        <v>13</v>
      </c>
      <c r="D140" t="s">
        <v>76</v>
      </c>
      <c r="E140" t="s">
        <v>83</v>
      </c>
      <c r="F140">
        <v>800</v>
      </c>
      <c r="G140">
        <v>20</v>
      </c>
      <c r="H140">
        <v>7</v>
      </c>
      <c r="I140" s="1">
        <v>44831</v>
      </c>
      <c r="J140" s="1">
        <v>44839</v>
      </c>
      <c r="K140">
        <v>50</v>
      </c>
      <c r="L140">
        <f t="shared" si="17"/>
        <v>50000</v>
      </c>
      <c r="M140" s="2">
        <v>9.9000000000000005E-2</v>
      </c>
      <c r="N140" s="2">
        <v>49.978999999999999</v>
      </c>
      <c r="O140" s="2">
        <v>0.218</v>
      </c>
      <c r="P140" s="3">
        <f t="shared" si="14"/>
        <v>5.3436159999999999</v>
      </c>
      <c r="Q140" s="4">
        <f t="shared" si="15"/>
        <v>22553.729292929293</v>
      </c>
      <c r="R140" s="4">
        <f t="shared" si="16"/>
        <v>22553729.292929292</v>
      </c>
      <c r="S140" t="s">
        <v>15</v>
      </c>
      <c r="T140" t="s">
        <v>0</v>
      </c>
      <c r="U140" t="s">
        <v>16</v>
      </c>
      <c r="V140" t="s">
        <v>69</v>
      </c>
      <c r="X140" t="s">
        <v>38</v>
      </c>
    </row>
    <row r="141" spans="1:24" x14ac:dyDescent="0.35">
      <c r="A141" t="s">
        <v>46</v>
      </c>
      <c r="B141">
        <v>1</v>
      </c>
      <c r="C141" t="s">
        <v>13</v>
      </c>
      <c r="D141" t="s">
        <v>77</v>
      </c>
      <c r="E141" t="s">
        <v>83</v>
      </c>
      <c r="F141">
        <v>600</v>
      </c>
      <c r="G141">
        <v>40</v>
      </c>
      <c r="H141">
        <v>7</v>
      </c>
      <c r="I141" s="1">
        <v>44831</v>
      </c>
      <c r="J141" s="1">
        <v>44839</v>
      </c>
      <c r="K141">
        <v>50</v>
      </c>
      <c r="L141">
        <f t="shared" si="17"/>
        <v>50000</v>
      </c>
      <c r="M141" s="2">
        <v>0.1</v>
      </c>
      <c r="N141" s="2">
        <v>50.018000000000001</v>
      </c>
      <c r="O141" s="2">
        <v>0.45500000000000002</v>
      </c>
      <c r="P141" s="3">
        <f t="shared" si="14"/>
        <v>11.15296</v>
      </c>
      <c r="Q141" s="4">
        <f t="shared" si="15"/>
        <v>19423.52</v>
      </c>
      <c r="R141" s="4">
        <f t="shared" si="16"/>
        <v>19423520</v>
      </c>
      <c r="S141" t="s">
        <v>15</v>
      </c>
      <c r="T141" t="s">
        <v>0</v>
      </c>
      <c r="U141" t="s">
        <v>16</v>
      </c>
      <c r="V141" t="s">
        <v>69</v>
      </c>
    </row>
    <row r="142" spans="1:24" x14ac:dyDescent="0.35">
      <c r="A142" t="s">
        <v>46</v>
      </c>
      <c r="B142">
        <v>2</v>
      </c>
      <c r="C142" t="s">
        <v>13</v>
      </c>
      <c r="D142" t="s">
        <v>77</v>
      </c>
      <c r="E142" t="s">
        <v>83</v>
      </c>
      <c r="F142">
        <v>600</v>
      </c>
      <c r="G142">
        <v>40</v>
      </c>
      <c r="H142">
        <v>7</v>
      </c>
      <c r="I142" s="1">
        <v>44831</v>
      </c>
      <c r="J142" s="1">
        <v>44839</v>
      </c>
      <c r="K142">
        <v>50</v>
      </c>
      <c r="L142">
        <f t="shared" si="17"/>
        <v>50000</v>
      </c>
      <c r="M142" s="2">
        <v>9.9000000000000005E-2</v>
      </c>
      <c r="N142" s="2">
        <v>50.008000000000003</v>
      </c>
      <c r="O142" s="2">
        <v>0.45400000000000001</v>
      </c>
      <c r="P142" s="3">
        <f t="shared" si="14"/>
        <v>11.128448000000001</v>
      </c>
      <c r="Q142" s="4">
        <f t="shared" si="15"/>
        <v>19632.09696969697</v>
      </c>
      <c r="R142" s="4">
        <f t="shared" si="16"/>
        <v>19632096.969696969</v>
      </c>
      <c r="S142" t="s">
        <v>15</v>
      </c>
      <c r="T142" t="s">
        <v>0</v>
      </c>
      <c r="U142" t="s">
        <v>16</v>
      </c>
      <c r="V142" t="s">
        <v>69</v>
      </c>
    </row>
    <row r="143" spans="1:24" x14ac:dyDescent="0.35">
      <c r="A143" t="s">
        <v>46</v>
      </c>
      <c r="B143">
        <v>3</v>
      </c>
      <c r="C143" t="s">
        <v>13</v>
      </c>
      <c r="D143" t="s">
        <v>77</v>
      </c>
      <c r="E143" t="s">
        <v>83</v>
      </c>
      <c r="F143">
        <v>600</v>
      </c>
      <c r="G143">
        <v>40</v>
      </c>
      <c r="H143">
        <v>7</v>
      </c>
      <c r="I143" s="1">
        <v>44831</v>
      </c>
      <c r="J143" s="1">
        <v>44839</v>
      </c>
      <c r="K143">
        <v>50</v>
      </c>
      <c r="L143">
        <f t="shared" si="17"/>
        <v>50000</v>
      </c>
      <c r="M143" s="2">
        <v>9.8000000000000004E-2</v>
      </c>
      <c r="N143" s="2">
        <v>50.006</v>
      </c>
      <c r="O143" s="2">
        <v>0.48699999999999999</v>
      </c>
      <c r="P143" s="3">
        <f t="shared" si="14"/>
        <v>11.937344</v>
      </c>
      <c r="Q143" s="4">
        <f t="shared" si="15"/>
        <v>19419.722448979595</v>
      </c>
      <c r="R143" s="4">
        <f t="shared" si="16"/>
        <v>19419722.448979594</v>
      </c>
      <c r="S143" t="s">
        <v>15</v>
      </c>
      <c r="T143" t="s">
        <v>0</v>
      </c>
      <c r="U143" t="s">
        <v>16</v>
      </c>
      <c r="V143" t="s">
        <v>69</v>
      </c>
    </row>
    <row r="144" spans="1:24" x14ac:dyDescent="0.35">
      <c r="A144" t="s">
        <v>47</v>
      </c>
      <c r="B144">
        <v>1</v>
      </c>
      <c r="C144" t="s">
        <v>13</v>
      </c>
      <c r="D144" t="s">
        <v>77</v>
      </c>
      <c r="E144" t="s">
        <v>83</v>
      </c>
      <c r="F144">
        <v>700</v>
      </c>
      <c r="G144">
        <v>40</v>
      </c>
      <c r="H144">
        <v>7</v>
      </c>
      <c r="I144" s="1">
        <v>44831</v>
      </c>
      <c r="J144" s="1">
        <v>44839</v>
      </c>
      <c r="K144">
        <v>50</v>
      </c>
      <c r="L144">
        <f t="shared" si="17"/>
        <v>50000</v>
      </c>
      <c r="M144" s="2">
        <v>0.10100000000000001</v>
      </c>
      <c r="N144" s="2">
        <v>49.997</v>
      </c>
      <c r="O144" s="2">
        <v>6.0000000000000001E-3</v>
      </c>
      <c r="P144" s="3">
        <f t="shared" si="14"/>
        <v>0.14707200000000001</v>
      </c>
      <c r="Q144" s="4">
        <f t="shared" si="15"/>
        <v>24679.66732673267</v>
      </c>
      <c r="R144" s="4">
        <f t="shared" si="16"/>
        <v>24679667.326732669</v>
      </c>
      <c r="S144" t="s">
        <v>15</v>
      </c>
      <c r="T144" t="s">
        <v>0</v>
      </c>
      <c r="U144" t="s">
        <v>16</v>
      </c>
      <c r="V144" t="s">
        <v>69</v>
      </c>
    </row>
    <row r="145" spans="1:22" x14ac:dyDescent="0.35">
      <c r="A145" t="s">
        <v>47</v>
      </c>
      <c r="B145">
        <v>2</v>
      </c>
      <c r="C145" t="s">
        <v>13</v>
      </c>
      <c r="D145" t="s">
        <v>77</v>
      </c>
      <c r="E145" t="s">
        <v>83</v>
      </c>
      <c r="F145">
        <v>700</v>
      </c>
      <c r="G145">
        <v>40</v>
      </c>
      <c r="H145">
        <v>7</v>
      </c>
      <c r="I145" s="1">
        <v>44831</v>
      </c>
      <c r="J145" s="1">
        <v>44839</v>
      </c>
      <c r="K145">
        <v>50</v>
      </c>
      <c r="L145">
        <f t="shared" si="17"/>
        <v>50000</v>
      </c>
      <c r="M145" s="2">
        <v>0.10299999999999999</v>
      </c>
      <c r="N145" s="2">
        <v>50.024000000000001</v>
      </c>
      <c r="O145" s="2">
        <v>9.6000000000000002E-2</v>
      </c>
      <c r="P145" s="3">
        <f t="shared" si="14"/>
        <v>2.3531520000000001</v>
      </c>
      <c r="Q145" s="4">
        <f t="shared" si="15"/>
        <v>23129.537864077673</v>
      </c>
      <c r="R145" s="4">
        <f t="shared" si="16"/>
        <v>23129537.864077672</v>
      </c>
      <c r="S145" t="s">
        <v>15</v>
      </c>
      <c r="T145" t="s">
        <v>0</v>
      </c>
      <c r="U145" t="s">
        <v>16</v>
      </c>
      <c r="V145" t="s">
        <v>69</v>
      </c>
    </row>
    <row r="146" spans="1:22" x14ac:dyDescent="0.35">
      <c r="A146" t="s">
        <v>47</v>
      </c>
      <c r="B146">
        <v>3</v>
      </c>
      <c r="C146" t="s">
        <v>13</v>
      </c>
      <c r="D146" t="s">
        <v>77</v>
      </c>
      <c r="E146" t="s">
        <v>83</v>
      </c>
      <c r="F146">
        <v>700</v>
      </c>
      <c r="G146">
        <v>40</v>
      </c>
      <c r="H146">
        <v>7</v>
      </c>
      <c r="I146" s="1">
        <v>44831</v>
      </c>
      <c r="J146" s="1">
        <v>44839</v>
      </c>
      <c r="K146">
        <v>50</v>
      </c>
      <c r="L146">
        <f t="shared" si="17"/>
        <v>50000</v>
      </c>
      <c r="M146" s="2">
        <v>0.10299999999999999</v>
      </c>
      <c r="N146" s="2">
        <v>50.008000000000003</v>
      </c>
      <c r="O146" s="2">
        <v>6.0000000000000001E-3</v>
      </c>
      <c r="P146" s="3">
        <f t="shared" si="14"/>
        <v>0.14707200000000001</v>
      </c>
      <c r="Q146" s="4">
        <f t="shared" si="15"/>
        <v>24200.450485436893</v>
      </c>
      <c r="R146" s="4">
        <f t="shared" si="16"/>
        <v>24200450.485436894</v>
      </c>
      <c r="S146" t="s">
        <v>15</v>
      </c>
      <c r="T146" t="s">
        <v>0</v>
      </c>
      <c r="U146" t="s">
        <v>16</v>
      </c>
      <c r="V146" t="s">
        <v>69</v>
      </c>
    </row>
    <row r="147" spans="1:22" x14ac:dyDescent="0.35">
      <c r="A147" t="s">
        <v>48</v>
      </c>
      <c r="B147">
        <v>1</v>
      </c>
      <c r="C147" t="s">
        <v>13</v>
      </c>
      <c r="D147" t="s">
        <v>77</v>
      </c>
      <c r="E147" t="s">
        <v>83</v>
      </c>
      <c r="F147">
        <v>800</v>
      </c>
      <c r="G147">
        <v>40</v>
      </c>
      <c r="H147">
        <v>7</v>
      </c>
      <c r="I147" s="1">
        <v>44831</v>
      </c>
      <c r="J147" s="1">
        <v>44839</v>
      </c>
      <c r="K147">
        <v>50</v>
      </c>
      <c r="L147">
        <f t="shared" si="17"/>
        <v>50000</v>
      </c>
      <c r="M147" s="2">
        <v>9.8000000000000004E-2</v>
      </c>
      <c r="N147" s="2">
        <v>49.994</v>
      </c>
      <c r="O147" s="2">
        <v>1.2999999999999999E-2</v>
      </c>
      <c r="P147" s="3">
        <f t="shared" si="14"/>
        <v>0.31865599999999999</v>
      </c>
      <c r="Q147" s="4">
        <f t="shared" si="15"/>
        <v>25347.624489795919</v>
      </c>
      <c r="R147" s="4">
        <f t="shared" si="16"/>
        <v>25347624.48979592</v>
      </c>
      <c r="S147" t="s">
        <v>15</v>
      </c>
      <c r="T147" t="s">
        <v>0</v>
      </c>
      <c r="U147" t="s">
        <v>16</v>
      </c>
      <c r="V147" t="s">
        <v>69</v>
      </c>
    </row>
    <row r="148" spans="1:22" x14ac:dyDescent="0.35">
      <c r="A148" t="s">
        <v>48</v>
      </c>
      <c r="B148">
        <v>2</v>
      </c>
      <c r="C148" t="s">
        <v>13</v>
      </c>
      <c r="D148" t="s">
        <v>77</v>
      </c>
      <c r="E148" t="s">
        <v>83</v>
      </c>
      <c r="F148">
        <v>800</v>
      </c>
      <c r="G148">
        <v>40</v>
      </c>
      <c r="H148">
        <v>7</v>
      </c>
      <c r="I148" s="1">
        <v>44831</v>
      </c>
      <c r="J148" s="1">
        <v>44839</v>
      </c>
      <c r="K148">
        <v>50</v>
      </c>
      <c r="L148">
        <f t="shared" si="17"/>
        <v>50000</v>
      </c>
      <c r="M148" s="2">
        <v>9.9000000000000005E-2</v>
      </c>
      <c r="N148" s="2">
        <v>50.01</v>
      </c>
      <c r="O148" s="2">
        <v>1.2E-2</v>
      </c>
      <c r="P148" s="3">
        <f t="shared" si="14"/>
        <v>0.29414400000000002</v>
      </c>
      <c r="Q148" s="4">
        <f t="shared" si="15"/>
        <v>25103.967676767676</v>
      </c>
      <c r="R148" s="4">
        <f t="shared" si="16"/>
        <v>25103967.676767677</v>
      </c>
      <c r="S148" t="s">
        <v>15</v>
      </c>
      <c r="T148" t="s">
        <v>0</v>
      </c>
      <c r="U148" t="s">
        <v>16</v>
      </c>
      <c r="V148" t="s">
        <v>69</v>
      </c>
    </row>
    <row r="149" spans="1:22" x14ac:dyDescent="0.35">
      <c r="A149" t="s">
        <v>48</v>
      </c>
      <c r="B149">
        <v>3</v>
      </c>
      <c r="C149" t="s">
        <v>13</v>
      </c>
      <c r="D149" t="s">
        <v>77</v>
      </c>
      <c r="E149" t="s">
        <v>83</v>
      </c>
      <c r="F149">
        <v>800</v>
      </c>
      <c r="G149">
        <v>40</v>
      </c>
      <c r="H149">
        <v>7</v>
      </c>
      <c r="I149" s="1">
        <v>44831</v>
      </c>
      <c r="J149" s="1">
        <v>44839</v>
      </c>
      <c r="K149">
        <v>50</v>
      </c>
      <c r="L149">
        <f t="shared" si="17"/>
        <v>50000</v>
      </c>
      <c r="M149" s="2">
        <v>0.10100000000000001</v>
      </c>
      <c r="N149" s="2">
        <v>50.018000000000001</v>
      </c>
      <c r="O149" s="2">
        <v>2E-3</v>
      </c>
      <c r="P149" s="3">
        <f t="shared" si="14"/>
        <v>4.9024000000000005E-2</v>
      </c>
      <c r="Q149" s="4">
        <f t="shared" si="15"/>
        <v>24728.20594059406</v>
      </c>
      <c r="R149" s="4">
        <f t="shared" si="16"/>
        <v>24728205.940594058</v>
      </c>
      <c r="S149" t="s">
        <v>15</v>
      </c>
      <c r="T149" t="s">
        <v>0</v>
      </c>
      <c r="U149" t="s">
        <v>16</v>
      </c>
      <c r="V149" t="s">
        <v>69</v>
      </c>
    </row>
    <row r="150" spans="1:22" x14ac:dyDescent="0.35">
      <c r="A150" t="s">
        <v>49</v>
      </c>
      <c r="B150">
        <v>1</v>
      </c>
      <c r="C150" t="s">
        <v>13</v>
      </c>
      <c r="D150" t="s">
        <v>78</v>
      </c>
      <c r="E150" t="s">
        <v>83</v>
      </c>
      <c r="F150">
        <v>600</v>
      </c>
      <c r="G150">
        <v>20</v>
      </c>
      <c r="H150">
        <v>7</v>
      </c>
      <c r="I150" s="1">
        <v>44831</v>
      </c>
      <c r="J150" s="1">
        <v>44839</v>
      </c>
      <c r="K150">
        <v>50</v>
      </c>
      <c r="L150">
        <f t="shared" si="17"/>
        <v>50000</v>
      </c>
      <c r="M150" s="2">
        <v>0.10299999999999999</v>
      </c>
      <c r="N150" s="2">
        <v>49.991999999999997</v>
      </c>
      <c r="O150" s="2">
        <v>0.42899999999999999</v>
      </c>
      <c r="P150" s="3">
        <f t="shared" si="14"/>
        <v>10.515648000000001</v>
      </c>
      <c r="Q150" s="4">
        <f t="shared" si="15"/>
        <v>19167.161165048547</v>
      </c>
      <c r="R150" s="4">
        <f t="shared" si="16"/>
        <v>19167161.165048547</v>
      </c>
      <c r="S150" t="s">
        <v>15</v>
      </c>
      <c r="T150" t="s">
        <v>0</v>
      </c>
      <c r="U150" t="s">
        <v>16</v>
      </c>
      <c r="V150" t="s">
        <v>69</v>
      </c>
    </row>
    <row r="151" spans="1:22" x14ac:dyDescent="0.35">
      <c r="A151" t="s">
        <v>49</v>
      </c>
      <c r="B151">
        <v>2</v>
      </c>
      <c r="C151" t="s">
        <v>13</v>
      </c>
      <c r="D151" t="s">
        <v>78</v>
      </c>
      <c r="E151" t="s">
        <v>83</v>
      </c>
      <c r="F151">
        <v>600</v>
      </c>
      <c r="G151">
        <v>20</v>
      </c>
      <c r="H151">
        <v>7</v>
      </c>
      <c r="I151" s="1">
        <v>44831</v>
      </c>
      <c r="J151" s="1">
        <v>44839</v>
      </c>
      <c r="K151">
        <v>50</v>
      </c>
      <c r="L151">
        <f t="shared" si="17"/>
        <v>50000</v>
      </c>
      <c r="M151" s="2">
        <v>0.10100000000000001</v>
      </c>
      <c r="N151" s="2">
        <v>50.018999999999998</v>
      </c>
      <c r="O151" s="2">
        <v>0.41599999999999998</v>
      </c>
      <c r="P151" s="3">
        <f t="shared" si="14"/>
        <v>10.196992</v>
      </c>
      <c r="Q151" s="4">
        <f t="shared" si="15"/>
        <v>19704.459405940594</v>
      </c>
      <c r="R151" s="4">
        <f t="shared" si="16"/>
        <v>19704459.405940592</v>
      </c>
      <c r="S151" t="s">
        <v>15</v>
      </c>
      <c r="T151" t="s">
        <v>0</v>
      </c>
      <c r="U151" t="s">
        <v>16</v>
      </c>
      <c r="V151" t="s">
        <v>69</v>
      </c>
    </row>
    <row r="152" spans="1:22" x14ac:dyDescent="0.35">
      <c r="A152" t="s">
        <v>49</v>
      </c>
      <c r="B152">
        <v>3</v>
      </c>
      <c r="C152" t="s">
        <v>13</v>
      </c>
      <c r="D152" t="s">
        <v>78</v>
      </c>
      <c r="E152" t="s">
        <v>83</v>
      </c>
      <c r="F152">
        <v>600</v>
      </c>
      <c r="G152">
        <v>20</v>
      </c>
      <c r="H152">
        <v>7</v>
      </c>
      <c r="I152" s="1">
        <v>44831</v>
      </c>
      <c r="J152" s="1">
        <v>44839</v>
      </c>
      <c r="K152">
        <v>50</v>
      </c>
      <c r="L152">
        <f t="shared" si="17"/>
        <v>50000</v>
      </c>
      <c r="M152" s="2">
        <v>0.10100000000000001</v>
      </c>
      <c r="N152" s="2">
        <v>49.991</v>
      </c>
      <c r="O152" s="2">
        <v>0.55900000000000005</v>
      </c>
      <c r="P152" s="3">
        <f t="shared" si="14"/>
        <v>13.702208000000002</v>
      </c>
      <c r="Q152" s="4">
        <f t="shared" si="15"/>
        <v>17969.20396039604</v>
      </c>
      <c r="R152" s="4">
        <f>Q152*1000</f>
        <v>17969203.96039604</v>
      </c>
      <c r="S152" t="s">
        <v>15</v>
      </c>
      <c r="T152" t="s">
        <v>0</v>
      </c>
      <c r="U152" t="s">
        <v>16</v>
      </c>
      <c r="V152" t="s">
        <v>69</v>
      </c>
    </row>
    <row r="153" spans="1:22" x14ac:dyDescent="0.35">
      <c r="A153" t="s">
        <v>50</v>
      </c>
      <c r="B153">
        <v>1</v>
      </c>
      <c r="C153" t="s">
        <v>13</v>
      </c>
      <c r="D153" t="s">
        <v>79</v>
      </c>
      <c r="E153" t="s">
        <v>83</v>
      </c>
      <c r="F153">
        <v>600</v>
      </c>
      <c r="G153">
        <v>20</v>
      </c>
      <c r="H153">
        <v>7</v>
      </c>
      <c r="I153" s="1">
        <v>44831</v>
      </c>
      <c r="J153" s="1">
        <v>44839</v>
      </c>
      <c r="K153">
        <v>50</v>
      </c>
      <c r="L153">
        <f t="shared" si="17"/>
        <v>50000</v>
      </c>
      <c r="M153" s="2">
        <v>0.1</v>
      </c>
      <c r="N153" s="2">
        <v>50</v>
      </c>
      <c r="O153" s="2">
        <v>1.8680000000000001</v>
      </c>
      <c r="P153" s="3">
        <f t="shared" si="14"/>
        <v>45.788416000000005</v>
      </c>
      <c r="Q153" s="4">
        <f t="shared" si="15"/>
        <v>2105.7919999999976</v>
      </c>
      <c r="R153" s="4">
        <f t="shared" si="16"/>
        <v>2105791.9999999977</v>
      </c>
      <c r="S153" t="s">
        <v>15</v>
      </c>
      <c r="T153" t="s">
        <v>0</v>
      </c>
      <c r="U153" t="s">
        <v>16</v>
      </c>
      <c r="V153" t="s">
        <v>69</v>
      </c>
    </row>
    <row r="154" spans="1:22" x14ac:dyDescent="0.35">
      <c r="A154" t="s">
        <v>50</v>
      </c>
      <c r="B154">
        <v>2</v>
      </c>
      <c r="C154" t="s">
        <v>13</v>
      </c>
      <c r="D154" t="s">
        <v>79</v>
      </c>
      <c r="E154" t="s">
        <v>83</v>
      </c>
      <c r="F154">
        <v>600</v>
      </c>
      <c r="G154">
        <v>20</v>
      </c>
      <c r="H154">
        <v>7</v>
      </c>
      <c r="I154" s="1">
        <v>44831</v>
      </c>
      <c r="J154" s="1">
        <v>44839</v>
      </c>
      <c r="K154">
        <v>50</v>
      </c>
      <c r="L154">
        <f t="shared" si="17"/>
        <v>50000</v>
      </c>
      <c r="M154" s="2">
        <v>0.10199999999999999</v>
      </c>
      <c r="N154" s="2">
        <v>50.021000000000001</v>
      </c>
      <c r="O154" s="2">
        <v>1.8879999999999999</v>
      </c>
      <c r="P154" s="3">
        <f t="shared" si="14"/>
        <v>46.278655999999998</v>
      </c>
      <c r="Q154" s="4">
        <f t="shared" si="15"/>
        <v>1824.1882352941188</v>
      </c>
      <c r="R154" s="4">
        <f t="shared" si="16"/>
        <v>1824188.2352941188</v>
      </c>
      <c r="S154" t="s">
        <v>15</v>
      </c>
      <c r="T154" t="s">
        <v>0</v>
      </c>
      <c r="U154" t="s">
        <v>16</v>
      </c>
      <c r="V154" t="s">
        <v>69</v>
      </c>
    </row>
    <row r="155" spans="1:22" x14ac:dyDescent="0.35">
      <c r="A155" t="s">
        <v>50</v>
      </c>
      <c r="B155">
        <v>3</v>
      </c>
      <c r="C155" t="s">
        <v>13</v>
      </c>
      <c r="D155" t="s">
        <v>79</v>
      </c>
      <c r="E155" t="s">
        <v>83</v>
      </c>
      <c r="F155">
        <v>600</v>
      </c>
      <c r="G155">
        <v>20</v>
      </c>
      <c r="H155">
        <v>7</v>
      </c>
      <c r="I155" s="1">
        <v>44831</v>
      </c>
      <c r="J155" s="1">
        <v>44839</v>
      </c>
      <c r="K155">
        <v>50</v>
      </c>
      <c r="L155">
        <f t="shared" si="17"/>
        <v>50000</v>
      </c>
      <c r="M155" s="2">
        <v>0.10199999999999999</v>
      </c>
      <c r="N155" s="2">
        <v>49.99</v>
      </c>
      <c r="O155" s="2">
        <v>1.875</v>
      </c>
      <c r="P155" s="3">
        <f t="shared" si="14"/>
        <v>45.96</v>
      </c>
      <c r="Q155" s="4">
        <f t="shared" si="15"/>
        <v>1980.3921568627447</v>
      </c>
      <c r="R155" s="4">
        <f t="shared" si="16"/>
        <v>1980392.1568627448</v>
      </c>
      <c r="S155" t="s">
        <v>15</v>
      </c>
      <c r="T155" t="s">
        <v>0</v>
      </c>
      <c r="U155" t="s">
        <v>16</v>
      </c>
      <c r="V155" t="s">
        <v>69</v>
      </c>
    </row>
    <row r="156" spans="1:22" x14ac:dyDescent="0.35">
      <c r="A156" t="s">
        <v>51</v>
      </c>
      <c r="B156">
        <v>1</v>
      </c>
      <c r="C156" t="s">
        <v>13</v>
      </c>
      <c r="D156" t="s">
        <v>79</v>
      </c>
      <c r="E156" t="s">
        <v>83</v>
      </c>
      <c r="F156">
        <v>700</v>
      </c>
      <c r="G156">
        <v>20</v>
      </c>
      <c r="H156">
        <v>7</v>
      </c>
      <c r="I156" s="1">
        <v>44831</v>
      </c>
      <c r="J156" s="1">
        <v>44839</v>
      </c>
      <c r="K156">
        <v>50</v>
      </c>
      <c r="L156">
        <f t="shared" si="17"/>
        <v>50000</v>
      </c>
      <c r="M156" s="2">
        <v>9.8000000000000004E-2</v>
      </c>
      <c r="N156" s="2">
        <v>50.012</v>
      </c>
      <c r="O156" s="2">
        <v>1.7529999999999999</v>
      </c>
      <c r="P156" s="3">
        <f t="shared" si="14"/>
        <v>42.969535999999998</v>
      </c>
      <c r="Q156" s="4">
        <f t="shared" si="15"/>
        <v>3586.9714285714299</v>
      </c>
      <c r="R156" s="4">
        <f t="shared" si="16"/>
        <v>3586971.42857143</v>
      </c>
      <c r="S156" t="s">
        <v>15</v>
      </c>
      <c r="T156" t="s">
        <v>0</v>
      </c>
      <c r="U156" t="s">
        <v>16</v>
      </c>
      <c r="V156" t="s">
        <v>69</v>
      </c>
    </row>
    <row r="157" spans="1:22" x14ac:dyDescent="0.35">
      <c r="A157" t="s">
        <v>51</v>
      </c>
      <c r="B157">
        <v>2</v>
      </c>
      <c r="C157" t="s">
        <v>13</v>
      </c>
      <c r="D157" t="s">
        <v>79</v>
      </c>
      <c r="E157" t="s">
        <v>83</v>
      </c>
      <c r="F157">
        <v>700</v>
      </c>
      <c r="G157">
        <v>20</v>
      </c>
      <c r="H157">
        <v>7</v>
      </c>
      <c r="I157" s="1">
        <v>44831</v>
      </c>
      <c r="J157" s="1">
        <v>44839</v>
      </c>
      <c r="K157">
        <v>50</v>
      </c>
      <c r="L157">
        <f t="shared" si="17"/>
        <v>50000</v>
      </c>
      <c r="M157" s="2">
        <v>0.10100000000000001</v>
      </c>
      <c r="N157" s="2">
        <v>49.997999999999998</v>
      </c>
      <c r="O157" s="2">
        <v>1.754</v>
      </c>
      <c r="P157" s="3">
        <f t="shared" si="14"/>
        <v>42.994047999999999</v>
      </c>
      <c r="Q157" s="4">
        <f t="shared" si="15"/>
        <v>3468.2930693069311</v>
      </c>
      <c r="R157" s="4">
        <f t="shared" si="16"/>
        <v>3468293.069306931</v>
      </c>
      <c r="S157" t="s">
        <v>15</v>
      </c>
      <c r="T157" t="s">
        <v>0</v>
      </c>
      <c r="U157" t="s">
        <v>16</v>
      </c>
      <c r="V157" t="s">
        <v>69</v>
      </c>
    </row>
    <row r="158" spans="1:22" x14ac:dyDescent="0.35">
      <c r="A158" t="s">
        <v>51</v>
      </c>
      <c r="B158">
        <v>3</v>
      </c>
      <c r="C158" t="s">
        <v>13</v>
      </c>
      <c r="D158" t="s">
        <v>79</v>
      </c>
      <c r="E158" t="s">
        <v>83</v>
      </c>
      <c r="F158">
        <v>700</v>
      </c>
      <c r="G158">
        <v>20</v>
      </c>
      <c r="H158">
        <v>7</v>
      </c>
      <c r="I158" s="1">
        <v>44831</v>
      </c>
      <c r="J158" s="1">
        <v>44839</v>
      </c>
      <c r="K158">
        <v>50</v>
      </c>
      <c r="L158">
        <f t="shared" si="17"/>
        <v>50000</v>
      </c>
      <c r="M158" s="2">
        <v>0.1</v>
      </c>
      <c r="N158" s="2">
        <v>50.031999999999996</v>
      </c>
      <c r="O158" s="2">
        <v>1.742</v>
      </c>
      <c r="P158" s="3">
        <f t="shared" si="14"/>
        <v>42.699904000000004</v>
      </c>
      <c r="Q158" s="4">
        <f t="shared" si="15"/>
        <v>3650.047999999998</v>
      </c>
      <c r="R158" s="4">
        <f t="shared" si="16"/>
        <v>3650047.9999999981</v>
      </c>
      <c r="S158" t="s">
        <v>15</v>
      </c>
      <c r="T158" t="s">
        <v>0</v>
      </c>
      <c r="U158" t="s">
        <v>16</v>
      </c>
      <c r="V158" t="s">
        <v>69</v>
      </c>
    </row>
    <row r="159" spans="1:22" x14ac:dyDescent="0.35">
      <c r="A159" t="s">
        <v>52</v>
      </c>
      <c r="B159">
        <v>1</v>
      </c>
      <c r="C159" t="s">
        <v>13</v>
      </c>
      <c r="D159" t="s">
        <v>79</v>
      </c>
      <c r="E159" t="s">
        <v>83</v>
      </c>
      <c r="F159">
        <v>800</v>
      </c>
      <c r="G159">
        <v>20</v>
      </c>
      <c r="H159">
        <v>7</v>
      </c>
      <c r="I159" s="1">
        <v>44831</v>
      </c>
      <c r="J159" s="1">
        <v>44839</v>
      </c>
      <c r="K159">
        <v>50</v>
      </c>
      <c r="L159">
        <f t="shared" si="17"/>
        <v>50000</v>
      </c>
      <c r="M159" s="2">
        <v>0.10199999999999999</v>
      </c>
      <c r="N159" s="2">
        <v>49.985999999999997</v>
      </c>
      <c r="O159" s="2">
        <v>1.506</v>
      </c>
      <c r="P159" s="3">
        <f t="shared" si="14"/>
        <v>36.915072000000002</v>
      </c>
      <c r="Q159" s="4">
        <f t="shared" si="15"/>
        <v>6414.1803921568626</v>
      </c>
      <c r="R159" s="4">
        <f t="shared" si="16"/>
        <v>6414180.3921568627</v>
      </c>
      <c r="S159" t="s">
        <v>15</v>
      </c>
      <c r="T159" t="s">
        <v>0</v>
      </c>
      <c r="U159" t="s">
        <v>16</v>
      </c>
      <c r="V159" t="s">
        <v>69</v>
      </c>
    </row>
    <row r="160" spans="1:22" x14ac:dyDescent="0.35">
      <c r="A160" t="s">
        <v>52</v>
      </c>
      <c r="B160">
        <v>2</v>
      </c>
      <c r="C160" t="s">
        <v>13</v>
      </c>
      <c r="D160" t="s">
        <v>79</v>
      </c>
      <c r="E160" t="s">
        <v>83</v>
      </c>
      <c r="F160">
        <v>800</v>
      </c>
      <c r="G160">
        <v>20</v>
      </c>
      <c r="H160">
        <v>7</v>
      </c>
      <c r="I160" s="1">
        <v>44831</v>
      </c>
      <c r="J160" s="1">
        <v>44839</v>
      </c>
      <c r="K160">
        <v>50</v>
      </c>
      <c r="L160">
        <f t="shared" si="17"/>
        <v>50000</v>
      </c>
      <c r="M160" s="2">
        <v>9.9000000000000005E-2</v>
      </c>
      <c r="N160" s="2">
        <v>50.01</v>
      </c>
      <c r="O160" s="2">
        <v>1.506</v>
      </c>
      <c r="P160" s="3">
        <f t="shared" si="14"/>
        <v>36.915072000000002</v>
      </c>
      <c r="Q160" s="4">
        <f t="shared" si="15"/>
        <v>6608.5494949494941</v>
      </c>
      <c r="R160" s="4">
        <f t="shared" si="16"/>
        <v>6608549.4949494945</v>
      </c>
      <c r="S160" t="s">
        <v>15</v>
      </c>
      <c r="T160" t="s">
        <v>0</v>
      </c>
      <c r="U160" t="s">
        <v>16</v>
      </c>
      <c r="V160" t="s">
        <v>69</v>
      </c>
    </row>
    <row r="161" spans="1:23" x14ac:dyDescent="0.35">
      <c r="A161" t="s">
        <v>52</v>
      </c>
      <c r="B161">
        <v>3</v>
      </c>
      <c r="C161" t="s">
        <v>13</v>
      </c>
      <c r="D161" t="s">
        <v>79</v>
      </c>
      <c r="E161" t="s">
        <v>83</v>
      </c>
      <c r="F161">
        <v>800</v>
      </c>
      <c r="G161">
        <v>20</v>
      </c>
      <c r="H161">
        <v>7</v>
      </c>
      <c r="I161" s="1">
        <v>44831</v>
      </c>
      <c r="J161" s="1">
        <v>44839</v>
      </c>
      <c r="K161">
        <v>50</v>
      </c>
      <c r="L161">
        <f t="shared" si="17"/>
        <v>50000</v>
      </c>
      <c r="M161" s="2">
        <v>0.10199999999999999</v>
      </c>
      <c r="N161" s="2">
        <v>50.008000000000003</v>
      </c>
      <c r="O161" s="2">
        <v>1.496</v>
      </c>
      <c r="P161" s="3">
        <f t="shared" ref="P161:P173" si="18">24.512*O161</f>
        <v>36.669952000000002</v>
      </c>
      <c r="Q161" s="4">
        <f t="shared" ref="Q161:Q173" si="19">(50-P161)*0.05/M161*1000</f>
        <v>6534.3372549019605</v>
      </c>
      <c r="R161" s="4">
        <f t="shared" ref="R161:R173" si="20">Q161*1000</f>
        <v>6534337.2549019605</v>
      </c>
      <c r="S161" t="s">
        <v>15</v>
      </c>
      <c r="T161" t="s">
        <v>0</v>
      </c>
      <c r="U161" t="s">
        <v>16</v>
      </c>
      <c r="V161" t="s">
        <v>69</v>
      </c>
    </row>
    <row r="162" spans="1:23" x14ac:dyDescent="0.35">
      <c r="A162" t="s">
        <v>60</v>
      </c>
      <c r="B162">
        <v>1</v>
      </c>
      <c r="C162" t="s">
        <v>13</v>
      </c>
      <c r="D162" t="s">
        <v>71</v>
      </c>
      <c r="E162" t="s">
        <v>84</v>
      </c>
      <c r="H162">
        <v>7</v>
      </c>
      <c r="I162" s="1">
        <v>44831</v>
      </c>
      <c r="J162" s="1">
        <v>44839</v>
      </c>
      <c r="K162">
        <v>50</v>
      </c>
      <c r="L162">
        <f t="shared" si="17"/>
        <v>50000</v>
      </c>
      <c r="M162" s="2">
        <v>0.1</v>
      </c>
      <c r="N162" s="2">
        <v>49.999000000000002</v>
      </c>
      <c r="O162" s="2">
        <v>1.901</v>
      </c>
      <c r="P162" s="3">
        <f t="shared" si="18"/>
        <v>46.597312000000002</v>
      </c>
      <c r="Q162" s="4">
        <f t="shared" si="19"/>
        <v>1701.3439999999991</v>
      </c>
      <c r="R162" s="4">
        <f t="shared" si="20"/>
        <v>1701343.9999999991</v>
      </c>
      <c r="S162" s="3" t="s">
        <v>15</v>
      </c>
      <c r="T162" s="3" t="s">
        <v>0</v>
      </c>
      <c r="U162" s="3" t="s">
        <v>16</v>
      </c>
      <c r="V162" t="s">
        <v>69</v>
      </c>
    </row>
    <row r="163" spans="1:23" x14ac:dyDescent="0.35">
      <c r="A163" t="s">
        <v>60</v>
      </c>
      <c r="B163">
        <v>2</v>
      </c>
      <c r="C163" t="s">
        <v>13</v>
      </c>
      <c r="D163" t="s">
        <v>71</v>
      </c>
      <c r="E163" t="s">
        <v>84</v>
      </c>
      <c r="H163">
        <v>7</v>
      </c>
      <c r="I163" s="1">
        <v>44831</v>
      </c>
      <c r="J163" s="1">
        <v>44839</v>
      </c>
      <c r="K163">
        <v>50</v>
      </c>
      <c r="L163">
        <f t="shared" si="17"/>
        <v>50000</v>
      </c>
      <c r="M163" s="2">
        <v>0.10100000000000001</v>
      </c>
      <c r="N163" s="2">
        <v>50.012</v>
      </c>
      <c r="O163" s="2">
        <v>1.89</v>
      </c>
      <c r="P163" s="3">
        <f t="shared" si="18"/>
        <v>46.327680000000001</v>
      </c>
      <c r="Q163" s="4">
        <f t="shared" si="19"/>
        <v>1817.9801980198015</v>
      </c>
      <c r="R163" s="4">
        <f t="shared" si="20"/>
        <v>1817980.1980198014</v>
      </c>
      <c r="S163" s="3" t="s">
        <v>15</v>
      </c>
      <c r="T163" s="3" t="s">
        <v>0</v>
      </c>
      <c r="U163" s="3" t="s">
        <v>16</v>
      </c>
      <c r="V163" t="s">
        <v>69</v>
      </c>
    </row>
    <row r="164" spans="1:23" x14ac:dyDescent="0.35">
      <c r="A164" t="s">
        <v>60</v>
      </c>
      <c r="B164">
        <v>3</v>
      </c>
      <c r="C164" t="s">
        <v>13</v>
      </c>
      <c r="D164" t="s">
        <v>71</v>
      </c>
      <c r="E164" t="s">
        <v>84</v>
      </c>
      <c r="H164">
        <v>7</v>
      </c>
      <c r="I164" s="1">
        <v>44831</v>
      </c>
      <c r="J164" s="1">
        <v>44839</v>
      </c>
      <c r="K164">
        <v>50</v>
      </c>
      <c r="L164">
        <f t="shared" si="17"/>
        <v>50000</v>
      </c>
      <c r="M164" s="2">
        <v>0.1</v>
      </c>
      <c r="N164" s="2">
        <v>50.01</v>
      </c>
      <c r="O164" s="2">
        <v>1.871</v>
      </c>
      <c r="P164" s="3">
        <f t="shared" si="18"/>
        <v>45.861952000000002</v>
      </c>
      <c r="Q164" s="4">
        <f t="shared" si="19"/>
        <v>2069.023999999999</v>
      </c>
      <c r="R164" s="4">
        <f t="shared" si="20"/>
        <v>2069023.9999999991</v>
      </c>
      <c r="S164" s="3" t="s">
        <v>15</v>
      </c>
      <c r="T164" s="3" t="s">
        <v>0</v>
      </c>
      <c r="U164" s="3" t="s">
        <v>16</v>
      </c>
      <c r="V164" t="s">
        <v>69</v>
      </c>
    </row>
    <row r="165" spans="1:23" x14ac:dyDescent="0.35">
      <c r="A165" t="s">
        <v>36</v>
      </c>
      <c r="B165">
        <v>1</v>
      </c>
      <c r="C165" t="s">
        <v>13</v>
      </c>
      <c r="D165" t="s">
        <v>74</v>
      </c>
      <c r="E165" t="s">
        <v>84</v>
      </c>
      <c r="H165">
        <v>7</v>
      </c>
      <c r="I165" s="1">
        <v>44831</v>
      </c>
      <c r="J165" s="1">
        <v>44839</v>
      </c>
      <c r="K165">
        <v>50</v>
      </c>
      <c r="L165">
        <f t="shared" si="17"/>
        <v>50000</v>
      </c>
      <c r="M165" s="2">
        <v>9.8000000000000004E-2</v>
      </c>
      <c r="N165" s="2">
        <v>50</v>
      </c>
      <c r="O165" s="2">
        <v>1.109</v>
      </c>
      <c r="P165" s="3">
        <f t="shared" si="18"/>
        <v>27.183807999999999</v>
      </c>
      <c r="Q165" s="4">
        <f t="shared" si="19"/>
        <v>11640.914285714287</v>
      </c>
      <c r="R165" s="4">
        <f t="shared" si="20"/>
        <v>11640914.285714287</v>
      </c>
      <c r="S165" s="3" t="s">
        <v>15</v>
      </c>
      <c r="T165" s="3" t="s">
        <v>0</v>
      </c>
      <c r="U165" s="3" t="s">
        <v>16</v>
      </c>
      <c r="V165" t="s">
        <v>69</v>
      </c>
    </row>
    <row r="166" spans="1:23" x14ac:dyDescent="0.35">
      <c r="A166" t="s">
        <v>36</v>
      </c>
      <c r="B166">
        <v>2</v>
      </c>
      <c r="C166" t="s">
        <v>13</v>
      </c>
      <c r="D166" t="s">
        <v>74</v>
      </c>
      <c r="E166" t="s">
        <v>84</v>
      </c>
      <c r="H166">
        <v>7</v>
      </c>
      <c r="I166" s="1">
        <v>44831</v>
      </c>
      <c r="J166" s="1">
        <v>44839</v>
      </c>
      <c r="K166">
        <v>50</v>
      </c>
      <c r="L166">
        <f t="shared" si="17"/>
        <v>50000</v>
      </c>
      <c r="M166" s="2">
        <v>9.9000000000000005E-2</v>
      </c>
      <c r="N166" s="2">
        <v>50.034999999999997</v>
      </c>
      <c r="O166" s="2">
        <v>1.075</v>
      </c>
      <c r="P166" s="3">
        <f t="shared" si="18"/>
        <v>26.3504</v>
      </c>
      <c r="Q166" s="4">
        <f t="shared" si="19"/>
        <v>11944.242424242424</v>
      </c>
      <c r="R166" s="4">
        <f t="shared" si="20"/>
        <v>11944242.424242424</v>
      </c>
      <c r="S166" s="3" t="s">
        <v>15</v>
      </c>
      <c r="T166" s="3" t="s">
        <v>0</v>
      </c>
      <c r="U166" s="3" t="s">
        <v>16</v>
      </c>
      <c r="V166" t="s">
        <v>69</v>
      </c>
    </row>
    <row r="167" spans="1:23" x14ac:dyDescent="0.35">
      <c r="A167" t="s">
        <v>36</v>
      </c>
      <c r="B167">
        <v>3</v>
      </c>
      <c r="C167" t="s">
        <v>13</v>
      </c>
      <c r="D167" t="s">
        <v>74</v>
      </c>
      <c r="E167" t="s">
        <v>84</v>
      </c>
      <c r="H167">
        <v>7</v>
      </c>
      <c r="I167" s="1">
        <v>44831</v>
      </c>
      <c r="J167" s="1">
        <v>44839</v>
      </c>
      <c r="K167">
        <v>50</v>
      </c>
      <c r="L167">
        <f t="shared" si="17"/>
        <v>50000</v>
      </c>
      <c r="M167" s="2">
        <v>0.10100000000000001</v>
      </c>
      <c r="N167" s="2">
        <v>50.021999999999998</v>
      </c>
      <c r="O167" s="2">
        <v>1.0760000000000001</v>
      </c>
      <c r="P167" s="3">
        <f t="shared" si="18"/>
        <v>26.374912000000002</v>
      </c>
      <c r="Q167" s="4">
        <f t="shared" si="19"/>
        <v>11695.58811881188</v>
      </c>
      <c r="R167" s="4">
        <f t="shared" si="20"/>
        <v>11695588.118811879</v>
      </c>
      <c r="S167" s="3" t="s">
        <v>15</v>
      </c>
      <c r="T167" s="3" t="s">
        <v>0</v>
      </c>
      <c r="U167" s="3" t="s">
        <v>16</v>
      </c>
      <c r="V167" t="s">
        <v>69</v>
      </c>
    </row>
    <row r="168" spans="1:23" x14ac:dyDescent="0.35">
      <c r="A168" t="s">
        <v>41</v>
      </c>
      <c r="B168">
        <v>1</v>
      </c>
      <c r="C168" t="s">
        <v>13</v>
      </c>
      <c r="D168" t="s">
        <v>75</v>
      </c>
      <c r="E168" t="s">
        <v>84</v>
      </c>
      <c r="H168">
        <v>7</v>
      </c>
      <c r="I168" s="1">
        <v>44831</v>
      </c>
      <c r="J168" s="1">
        <v>44839</v>
      </c>
      <c r="K168">
        <v>50</v>
      </c>
      <c r="L168">
        <f t="shared" si="17"/>
        <v>50000</v>
      </c>
      <c r="M168" s="2">
        <v>0.10199999999999999</v>
      </c>
      <c r="N168" s="2">
        <v>49.997999999999998</v>
      </c>
      <c r="O168" s="2">
        <v>1.8979999999999999</v>
      </c>
      <c r="P168" s="3">
        <f t="shared" si="18"/>
        <v>46.523775999999998</v>
      </c>
      <c r="Q168" s="4">
        <f t="shared" si="19"/>
        <v>1704.0313725490207</v>
      </c>
      <c r="R168" s="4">
        <f t="shared" si="20"/>
        <v>1704031.3725490207</v>
      </c>
      <c r="S168" t="s">
        <v>15</v>
      </c>
      <c r="T168" t="s">
        <v>0</v>
      </c>
      <c r="U168" t="s">
        <v>16</v>
      </c>
      <c r="V168" t="s">
        <v>69</v>
      </c>
    </row>
    <row r="169" spans="1:23" x14ac:dyDescent="0.35">
      <c r="A169" t="s">
        <v>41</v>
      </c>
      <c r="B169">
        <v>2</v>
      </c>
      <c r="C169" t="s">
        <v>13</v>
      </c>
      <c r="D169" t="s">
        <v>75</v>
      </c>
      <c r="E169" t="s">
        <v>84</v>
      </c>
      <c r="H169">
        <v>7</v>
      </c>
      <c r="I169" s="1">
        <v>44831</v>
      </c>
      <c r="J169" s="1">
        <v>44839</v>
      </c>
      <c r="K169">
        <v>50</v>
      </c>
      <c r="L169">
        <f t="shared" si="17"/>
        <v>50000</v>
      </c>
      <c r="M169" s="2">
        <v>9.9000000000000005E-2</v>
      </c>
      <c r="N169" s="2">
        <v>50.012999999999998</v>
      </c>
      <c r="O169" s="2">
        <v>1.891</v>
      </c>
      <c r="P169" s="3">
        <f t="shared" si="18"/>
        <v>46.352192000000002</v>
      </c>
      <c r="Q169" s="4">
        <f t="shared" si="19"/>
        <v>1842.3272727272717</v>
      </c>
      <c r="R169" s="4">
        <f t="shared" si="20"/>
        <v>1842327.2727272718</v>
      </c>
      <c r="S169" t="s">
        <v>15</v>
      </c>
      <c r="T169" t="s">
        <v>0</v>
      </c>
      <c r="U169" t="s">
        <v>16</v>
      </c>
      <c r="V169" t="s">
        <v>69</v>
      </c>
    </row>
    <row r="170" spans="1:23" x14ac:dyDescent="0.35">
      <c r="A170" t="s">
        <v>41</v>
      </c>
      <c r="B170">
        <v>3</v>
      </c>
      <c r="C170" t="s">
        <v>13</v>
      </c>
      <c r="D170" t="s">
        <v>75</v>
      </c>
      <c r="E170" t="s">
        <v>84</v>
      </c>
      <c r="H170">
        <v>7</v>
      </c>
      <c r="I170" s="1">
        <v>44831</v>
      </c>
      <c r="J170" s="1">
        <v>44839</v>
      </c>
      <c r="K170">
        <v>50</v>
      </c>
      <c r="L170">
        <f t="shared" si="17"/>
        <v>50000</v>
      </c>
      <c r="M170" s="2">
        <v>0.10199999999999999</v>
      </c>
      <c r="N170" s="2">
        <v>50.027000000000001</v>
      </c>
      <c r="O170" s="2">
        <v>1.887</v>
      </c>
      <c r="P170" s="3">
        <f t="shared" si="18"/>
        <v>46.254144000000004</v>
      </c>
      <c r="Q170" s="4">
        <f t="shared" si="19"/>
        <v>1836.2039215686257</v>
      </c>
      <c r="R170" s="4">
        <f t="shared" si="20"/>
        <v>1836203.9215686256</v>
      </c>
      <c r="S170" t="s">
        <v>15</v>
      </c>
      <c r="T170" t="s">
        <v>0</v>
      </c>
      <c r="U170" t="s">
        <v>16</v>
      </c>
      <c r="V170" t="s">
        <v>69</v>
      </c>
    </row>
    <row r="171" spans="1:23" x14ac:dyDescent="0.35">
      <c r="A171" t="s">
        <v>53</v>
      </c>
      <c r="B171">
        <v>1</v>
      </c>
      <c r="C171" t="s">
        <v>13</v>
      </c>
      <c r="D171" t="s">
        <v>79</v>
      </c>
      <c r="E171" t="s">
        <v>84</v>
      </c>
      <c r="H171">
        <v>7</v>
      </c>
      <c r="I171" s="1">
        <v>44831</v>
      </c>
      <c r="J171" s="1">
        <v>44839</v>
      </c>
      <c r="K171">
        <v>50</v>
      </c>
      <c r="L171">
        <f t="shared" si="17"/>
        <v>50000</v>
      </c>
      <c r="M171" s="2">
        <v>0.10100000000000001</v>
      </c>
      <c r="N171" s="2">
        <v>50.002000000000002</v>
      </c>
      <c r="O171" s="2">
        <v>1.8520000000000001</v>
      </c>
      <c r="P171" s="3">
        <f t="shared" si="18"/>
        <v>45.396224000000004</v>
      </c>
      <c r="Q171" s="4">
        <f t="shared" si="19"/>
        <v>2279.0970297029685</v>
      </c>
      <c r="R171" s="4">
        <f t="shared" si="20"/>
        <v>2279097.0297029684</v>
      </c>
      <c r="S171" t="s">
        <v>15</v>
      </c>
      <c r="T171" t="s">
        <v>0</v>
      </c>
      <c r="U171" t="s">
        <v>16</v>
      </c>
      <c r="V171" t="s">
        <v>69</v>
      </c>
    </row>
    <row r="172" spans="1:23" x14ac:dyDescent="0.35">
      <c r="A172" t="s">
        <v>53</v>
      </c>
      <c r="B172">
        <v>2</v>
      </c>
      <c r="C172" t="s">
        <v>13</v>
      </c>
      <c r="D172" t="s">
        <v>79</v>
      </c>
      <c r="E172" t="s">
        <v>84</v>
      </c>
      <c r="H172">
        <v>7</v>
      </c>
      <c r="I172" s="1">
        <v>44831</v>
      </c>
      <c r="J172" s="1">
        <v>44839</v>
      </c>
      <c r="K172">
        <v>50</v>
      </c>
      <c r="L172">
        <f t="shared" si="17"/>
        <v>50000</v>
      </c>
      <c r="M172" s="2">
        <v>0.1</v>
      </c>
      <c r="N172" s="2">
        <v>50.011000000000003</v>
      </c>
      <c r="O172" s="2">
        <v>1.871</v>
      </c>
      <c r="P172" s="3">
        <f t="shared" si="18"/>
        <v>45.861952000000002</v>
      </c>
      <c r="Q172" s="4">
        <f t="shared" si="19"/>
        <v>2069.023999999999</v>
      </c>
      <c r="R172" s="4">
        <f t="shared" si="20"/>
        <v>2069023.9999999991</v>
      </c>
      <c r="S172" t="s">
        <v>15</v>
      </c>
      <c r="T172" t="s">
        <v>0</v>
      </c>
      <c r="U172" t="s">
        <v>16</v>
      </c>
      <c r="V172" t="s">
        <v>69</v>
      </c>
    </row>
    <row r="173" spans="1:23" x14ac:dyDescent="0.35">
      <c r="A173" t="s">
        <v>53</v>
      </c>
      <c r="B173">
        <v>3</v>
      </c>
      <c r="C173" t="s">
        <v>13</v>
      </c>
      <c r="D173" t="s">
        <v>79</v>
      </c>
      <c r="E173" t="s">
        <v>84</v>
      </c>
      <c r="H173">
        <v>7</v>
      </c>
      <c r="I173" s="1">
        <v>44831</v>
      </c>
      <c r="J173" s="1">
        <v>44839</v>
      </c>
      <c r="K173">
        <v>50</v>
      </c>
      <c r="L173">
        <f t="shared" si="17"/>
        <v>50000</v>
      </c>
      <c r="M173" s="2">
        <v>0.1</v>
      </c>
      <c r="N173" s="2">
        <v>50.015999999999998</v>
      </c>
      <c r="O173" s="2">
        <v>1.8360000000000001</v>
      </c>
      <c r="P173" s="3">
        <f t="shared" si="18"/>
        <v>45.004032000000002</v>
      </c>
      <c r="Q173" s="4">
        <f t="shared" si="19"/>
        <v>2497.983999999999</v>
      </c>
      <c r="R173" s="4">
        <f t="shared" si="20"/>
        <v>2497983.9999999991</v>
      </c>
      <c r="S173" t="s">
        <v>15</v>
      </c>
      <c r="T173" t="s">
        <v>0</v>
      </c>
      <c r="U173" t="s">
        <v>16</v>
      </c>
      <c r="V173" t="s">
        <v>69</v>
      </c>
    </row>
    <row r="174" spans="1:23" x14ac:dyDescent="0.35">
      <c r="A174" t="s">
        <v>27</v>
      </c>
      <c r="B174">
        <v>1</v>
      </c>
      <c r="C174" t="s">
        <v>13</v>
      </c>
      <c r="I174" s="1">
        <v>44860</v>
      </c>
      <c r="J174" s="1">
        <v>44860</v>
      </c>
      <c r="K174">
        <v>0.5</v>
      </c>
      <c r="L174">
        <f t="shared" si="17"/>
        <v>500</v>
      </c>
      <c r="O174">
        <v>2.1999999999999999E-2</v>
      </c>
      <c r="P174" s="3"/>
      <c r="R174" s="4"/>
      <c r="S174" t="s">
        <v>25</v>
      </c>
      <c r="T174" t="s">
        <v>18</v>
      </c>
      <c r="U174" s="4" t="s">
        <v>26</v>
      </c>
      <c r="V174" t="s">
        <v>64</v>
      </c>
    </row>
    <row r="175" spans="1:23" x14ac:dyDescent="0.35">
      <c r="A175" t="s">
        <v>27</v>
      </c>
      <c r="B175">
        <v>1</v>
      </c>
      <c r="C175" t="s">
        <v>13</v>
      </c>
      <c r="I175" s="1">
        <v>44860</v>
      </c>
      <c r="J175" s="1">
        <v>44869</v>
      </c>
      <c r="K175">
        <v>0.5</v>
      </c>
      <c r="L175">
        <f t="shared" si="17"/>
        <v>500</v>
      </c>
      <c r="O175">
        <v>2.4E-2</v>
      </c>
      <c r="P175" s="3"/>
      <c r="R175" s="4"/>
      <c r="S175" t="s">
        <v>25</v>
      </c>
      <c r="T175" t="s">
        <v>18</v>
      </c>
      <c r="U175" s="4" t="s">
        <v>26</v>
      </c>
      <c r="V175" t="s">
        <v>67</v>
      </c>
    </row>
    <row r="176" spans="1:23" x14ac:dyDescent="0.35">
      <c r="A176" t="s">
        <v>27</v>
      </c>
      <c r="B176">
        <v>1</v>
      </c>
      <c r="C176" t="s">
        <v>13</v>
      </c>
      <c r="I176" s="1">
        <v>44860</v>
      </c>
      <c r="J176" s="1">
        <v>44869</v>
      </c>
      <c r="K176">
        <v>0.5</v>
      </c>
      <c r="L176">
        <f t="shared" si="17"/>
        <v>500</v>
      </c>
      <c r="O176">
        <v>2.5000000000000001E-2</v>
      </c>
      <c r="P176" s="3"/>
      <c r="R176" s="4"/>
      <c r="S176" t="s">
        <v>25</v>
      </c>
      <c r="T176" t="s">
        <v>18</v>
      </c>
      <c r="U176" s="4" t="s">
        <v>26</v>
      </c>
      <c r="V176" t="s">
        <v>67</v>
      </c>
      <c r="W176" s="3"/>
    </row>
    <row r="177" spans="1:23" x14ac:dyDescent="0.35">
      <c r="A177" t="s">
        <v>27</v>
      </c>
      <c r="B177">
        <v>2</v>
      </c>
      <c r="C177" t="s">
        <v>13</v>
      </c>
      <c r="I177" s="1">
        <v>44860</v>
      </c>
      <c r="J177" s="1">
        <v>44860</v>
      </c>
      <c r="K177">
        <v>0.5</v>
      </c>
      <c r="L177">
        <f t="shared" si="17"/>
        <v>500</v>
      </c>
      <c r="O177">
        <v>2.1999999999999999E-2</v>
      </c>
      <c r="P177" s="3"/>
      <c r="R177" s="4"/>
      <c r="S177" t="s">
        <v>25</v>
      </c>
      <c r="T177" t="s">
        <v>18</v>
      </c>
      <c r="U177" s="4" t="s">
        <v>26</v>
      </c>
      <c r="V177" t="s">
        <v>64</v>
      </c>
    </row>
    <row r="178" spans="1:23" x14ac:dyDescent="0.35">
      <c r="A178" t="s">
        <v>27</v>
      </c>
      <c r="B178">
        <v>3</v>
      </c>
      <c r="C178" t="s">
        <v>13</v>
      </c>
      <c r="I178" s="1">
        <v>44860</v>
      </c>
      <c r="J178" s="1">
        <v>44860</v>
      </c>
      <c r="K178">
        <v>0.5</v>
      </c>
      <c r="L178">
        <f t="shared" si="17"/>
        <v>500</v>
      </c>
      <c r="O178">
        <v>2.3E-2</v>
      </c>
      <c r="P178" s="3"/>
      <c r="R178" s="4"/>
      <c r="S178" t="s">
        <v>25</v>
      </c>
      <c r="T178" t="s">
        <v>18</v>
      </c>
      <c r="U178" s="4" t="s">
        <v>26</v>
      </c>
      <c r="V178" t="s">
        <v>64</v>
      </c>
      <c r="W178" s="3"/>
    </row>
    <row r="179" spans="1:23" x14ac:dyDescent="0.35">
      <c r="A179" t="s">
        <v>28</v>
      </c>
      <c r="B179">
        <v>1</v>
      </c>
      <c r="C179" t="s">
        <v>13</v>
      </c>
      <c r="I179" s="1">
        <v>44860</v>
      </c>
      <c r="J179" s="1">
        <v>44860</v>
      </c>
      <c r="K179">
        <v>1</v>
      </c>
      <c r="L179">
        <f t="shared" si="17"/>
        <v>1000</v>
      </c>
      <c r="O179">
        <v>4.8000000000000001E-2</v>
      </c>
      <c r="P179" s="3"/>
      <c r="R179" s="4"/>
      <c r="S179" t="s">
        <v>25</v>
      </c>
      <c r="T179" t="s">
        <v>18</v>
      </c>
      <c r="U179" s="4" t="s">
        <v>26</v>
      </c>
      <c r="V179" t="s">
        <v>64</v>
      </c>
    </row>
    <row r="180" spans="1:23" x14ac:dyDescent="0.35">
      <c r="A180" t="s">
        <v>28</v>
      </c>
      <c r="B180">
        <v>1</v>
      </c>
      <c r="C180" t="s">
        <v>13</v>
      </c>
      <c r="I180" s="1">
        <v>44860</v>
      </c>
      <c r="J180" s="1">
        <v>44869</v>
      </c>
      <c r="K180">
        <v>1</v>
      </c>
      <c r="L180">
        <f t="shared" si="17"/>
        <v>1000</v>
      </c>
      <c r="O180">
        <v>5.3999999999999999E-2</v>
      </c>
      <c r="P180" s="3"/>
      <c r="R180" s="4"/>
      <c r="S180" t="s">
        <v>25</v>
      </c>
      <c r="T180" t="s">
        <v>18</v>
      </c>
      <c r="U180" s="4" t="s">
        <v>26</v>
      </c>
      <c r="V180" t="s">
        <v>67</v>
      </c>
    </row>
    <row r="181" spans="1:23" x14ac:dyDescent="0.35">
      <c r="A181" t="s">
        <v>17</v>
      </c>
      <c r="B181">
        <v>1</v>
      </c>
      <c r="C181" t="s">
        <v>13</v>
      </c>
      <c r="I181" s="1">
        <v>44831</v>
      </c>
      <c r="J181" s="1">
        <v>44839</v>
      </c>
      <c r="K181">
        <v>15</v>
      </c>
      <c r="L181">
        <f t="shared" si="17"/>
        <v>15000</v>
      </c>
      <c r="O181" s="2">
        <v>0.67100000000000004</v>
      </c>
      <c r="P181" s="3">
        <f>24.512*O181</f>
        <v>16.447552000000002</v>
      </c>
      <c r="Q181" s="3"/>
      <c r="R181" s="4"/>
      <c r="S181" t="s">
        <v>15</v>
      </c>
      <c r="T181" t="s">
        <v>18</v>
      </c>
      <c r="U181" t="s">
        <v>16</v>
      </c>
      <c r="V181" t="s">
        <v>69</v>
      </c>
    </row>
    <row r="182" spans="1:23" x14ac:dyDescent="0.35">
      <c r="A182" t="s">
        <v>17</v>
      </c>
      <c r="B182">
        <v>1</v>
      </c>
      <c r="C182" t="s">
        <v>13</v>
      </c>
      <c r="I182" s="1">
        <v>44860</v>
      </c>
      <c r="J182" s="1">
        <v>44860</v>
      </c>
      <c r="K182">
        <v>15</v>
      </c>
      <c r="L182">
        <f t="shared" si="17"/>
        <v>15000</v>
      </c>
      <c r="O182">
        <v>0.89700000000000002</v>
      </c>
      <c r="P182" s="3"/>
      <c r="R182" s="4"/>
      <c r="S182" t="s">
        <v>25</v>
      </c>
      <c r="T182" t="s">
        <v>18</v>
      </c>
      <c r="U182" s="4" t="s">
        <v>26</v>
      </c>
      <c r="V182" t="s">
        <v>64</v>
      </c>
    </row>
    <row r="183" spans="1:23" x14ac:dyDescent="0.35">
      <c r="A183" t="s">
        <v>17</v>
      </c>
      <c r="B183">
        <v>1</v>
      </c>
      <c r="C183" t="s">
        <v>13</v>
      </c>
      <c r="I183" s="1">
        <v>44860</v>
      </c>
      <c r="J183" s="1">
        <v>44869</v>
      </c>
      <c r="K183">
        <v>15</v>
      </c>
      <c r="L183">
        <f t="shared" si="17"/>
        <v>15000</v>
      </c>
      <c r="O183">
        <v>0.90900000000000003</v>
      </c>
      <c r="P183" s="3"/>
      <c r="R183" s="4"/>
      <c r="S183" t="s">
        <v>25</v>
      </c>
      <c r="T183" t="s">
        <v>18</v>
      </c>
      <c r="U183" s="4" t="s">
        <v>26</v>
      </c>
      <c r="V183" t="s">
        <v>67</v>
      </c>
    </row>
    <row r="184" spans="1:23" x14ac:dyDescent="0.35">
      <c r="A184" t="s">
        <v>19</v>
      </c>
      <c r="B184">
        <v>1</v>
      </c>
      <c r="C184" t="s">
        <v>13</v>
      </c>
      <c r="I184" s="1">
        <v>44831</v>
      </c>
      <c r="J184" s="1">
        <v>44839</v>
      </c>
      <c r="K184">
        <v>25</v>
      </c>
      <c r="L184">
        <f t="shared" si="17"/>
        <v>25000</v>
      </c>
      <c r="O184" s="2">
        <v>1.0649999999999999</v>
      </c>
      <c r="P184" s="3">
        <f>24.512*O184</f>
        <v>26.10528</v>
      </c>
      <c r="Q184" s="3"/>
      <c r="R184" s="4"/>
      <c r="S184" t="s">
        <v>15</v>
      </c>
      <c r="T184" t="s">
        <v>18</v>
      </c>
      <c r="U184" t="s">
        <v>16</v>
      </c>
      <c r="V184" t="s">
        <v>69</v>
      </c>
    </row>
    <row r="185" spans="1:23" x14ac:dyDescent="0.35">
      <c r="A185" t="s">
        <v>19</v>
      </c>
      <c r="B185">
        <v>1</v>
      </c>
      <c r="C185" t="s">
        <v>13</v>
      </c>
      <c r="I185" s="1">
        <v>44860</v>
      </c>
      <c r="J185" s="1">
        <v>44860</v>
      </c>
      <c r="K185">
        <v>25</v>
      </c>
      <c r="L185">
        <f t="shared" si="17"/>
        <v>25000</v>
      </c>
      <c r="O185">
        <v>1.4219999999999999</v>
      </c>
      <c r="P185" s="3"/>
      <c r="R185" s="4"/>
      <c r="S185" t="s">
        <v>25</v>
      </c>
      <c r="T185" t="s">
        <v>18</v>
      </c>
      <c r="U185" s="4" t="s">
        <v>26</v>
      </c>
      <c r="V185" t="s">
        <v>64</v>
      </c>
    </row>
    <row r="186" spans="1:23" x14ac:dyDescent="0.35">
      <c r="A186" t="s">
        <v>19</v>
      </c>
      <c r="B186">
        <v>1</v>
      </c>
      <c r="C186" t="s">
        <v>13</v>
      </c>
      <c r="I186" s="1">
        <v>44860</v>
      </c>
      <c r="J186" s="1">
        <v>44869</v>
      </c>
      <c r="K186">
        <v>25</v>
      </c>
      <c r="L186">
        <f t="shared" si="17"/>
        <v>25000</v>
      </c>
      <c r="O186">
        <v>1.4850000000000001</v>
      </c>
      <c r="P186" s="3"/>
      <c r="R186" s="4"/>
      <c r="S186" t="s">
        <v>25</v>
      </c>
      <c r="T186" t="s">
        <v>18</v>
      </c>
      <c r="U186" s="4" t="s">
        <v>26</v>
      </c>
      <c r="V186" t="s">
        <v>67</v>
      </c>
    </row>
    <row r="187" spans="1:23" x14ac:dyDescent="0.35">
      <c r="A187" t="s">
        <v>19</v>
      </c>
      <c r="B187">
        <v>2</v>
      </c>
      <c r="C187" t="s">
        <v>13</v>
      </c>
      <c r="I187" s="1">
        <v>44831</v>
      </c>
      <c r="J187" s="1">
        <v>44839</v>
      </c>
      <c r="K187">
        <v>25</v>
      </c>
      <c r="L187">
        <f t="shared" si="17"/>
        <v>25000</v>
      </c>
      <c r="O187" s="2">
        <v>1.0620000000000001</v>
      </c>
      <c r="P187" s="3">
        <f>24.512*O187</f>
        <v>26.031744000000003</v>
      </c>
      <c r="Q187" s="3"/>
      <c r="R187" s="4"/>
      <c r="S187" t="s">
        <v>15</v>
      </c>
      <c r="T187" t="s">
        <v>18</v>
      </c>
      <c r="U187" t="s">
        <v>16</v>
      </c>
      <c r="V187" t="s">
        <v>69</v>
      </c>
    </row>
    <row r="188" spans="1:23" x14ac:dyDescent="0.35">
      <c r="A188" t="s">
        <v>19</v>
      </c>
      <c r="B188">
        <v>2</v>
      </c>
      <c r="C188" t="s">
        <v>13</v>
      </c>
      <c r="I188" s="1">
        <v>44860</v>
      </c>
      <c r="J188" s="1">
        <v>44860</v>
      </c>
      <c r="K188">
        <v>25</v>
      </c>
      <c r="L188">
        <f t="shared" si="17"/>
        <v>25000</v>
      </c>
      <c r="O188">
        <v>1.4610000000000001</v>
      </c>
      <c r="P188" s="3"/>
      <c r="R188" s="4"/>
      <c r="S188" t="s">
        <v>25</v>
      </c>
      <c r="T188" t="s">
        <v>18</v>
      </c>
      <c r="U188" s="4" t="s">
        <v>26</v>
      </c>
      <c r="V188" t="s">
        <v>64</v>
      </c>
    </row>
    <row r="189" spans="1:23" x14ac:dyDescent="0.35">
      <c r="A189" t="s">
        <v>19</v>
      </c>
      <c r="B189">
        <v>2</v>
      </c>
      <c r="C189" t="s">
        <v>13</v>
      </c>
      <c r="I189" s="1">
        <v>44860</v>
      </c>
      <c r="J189" s="1">
        <v>44869</v>
      </c>
      <c r="K189">
        <v>25</v>
      </c>
      <c r="L189">
        <f t="shared" si="17"/>
        <v>25000</v>
      </c>
      <c r="O189">
        <v>1.42</v>
      </c>
      <c r="P189" s="3"/>
      <c r="R189" s="4"/>
      <c r="S189" t="s">
        <v>25</v>
      </c>
      <c r="T189" t="s">
        <v>18</v>
      </c>
      <c r="U189" s="4" t="s">
        <v>26</v>
      </c>
      <c r="V189" t="s">
        <v>67</v>
      </c>
    </row>
    <row r="190" spans="1:23" x14ac:dyDescent="0.35">
      <c r="A190" t="s">
        <v>19</v>
      </c>
      <c r="B190">
        <v>3</v>
      </c>
      <c r="C190" t="s">
        <v>13</v>
      </c>
      <c r="I190" s="1">
        <v>44831</v>
      </c>
      <c r="J190" s="1">
        <v>44839</v>
      </c>
      <c r="K190">
        <v>25</v>
      </c>
      <c r="L190">
        <f t="shared" si="17"/>
        <v>25000</v>
      </c>
      <c r="O190" s="2">
        <v>1.0640000000000001</v>
      </c>
      <c r="P190" s="3">
        <f>24.512*O190</f>
        <v>26.080768000000003</v>
      </c>
      <c r="Q190" s="3"/>
      <c r="R190" s="4"/>
      <c r="S190" t="s">
        <v>15</v>
      </c>
      <c r="T190" t="s">
        <v>18</v>
      </c>
      <c r="U190" t="s">
        <v>16</v>
      </c>
      <c r="V190" t="s">
        <v>69</v>
      </c>
    </row>
    <row r="191" spans="1:23" x14ac:dyDescent="0.35">
      <c r="A191" t="s">
        <v>19</v>
      </c>
      <c r="B191">
        <v>3</v>
      </c>
      <c r="C191" t="s">
        <v>13</v>
      </c>
      <c r="I191" s="1">
        <v>44860</v>
      </c>
      <c r="J191" s="1">
        <v>44860</v>
      </c>
      <c r="K191">
        <v>25</v>
      </c>
      <c r="L191">
        <f t="shared" si="17"/>
        <v>25000</v>
      </c>
      <c r="O191">
        <v>1.4630000000000001</v>
      </c>
      <c r="P191" s="3"/>
      <c r="R191" s="4"/>
      <c r="S191" t="s">
        <v>25</v>
      </c>
      <c r="T191" t="s">
        <v>18</v>
      </c>
      <c r="U191" s="4" t="s">
        <v>26</v>
      </c>
      <c r="V191" t="s">
        <v>64</v>
      </c>
    </row>
    <row r="192" spans="1:23" x14ac:dyDescent="0.35">
      <c r="A192" t="s">
        <v>19</v>
      </c>
      <c r="B192">
        <v>3</v>
      </c>
      <c r="C192" t="s">
        <v>13</v>
      </c>
      <c r="I192" s="1">
        <v>44860</v>
      </c>
      <c r="J192" s="1">
        <v>44869</v>
      </c>
      <c r="K192">
        <v>25</v>
      </c>
      <c r="L192">
        <f t="shared" si="17"/>
        <v>25000</v>
      </c>
      <c r="O192">
        <v>1.4750000000000001</v>
      </c>
      <c r="P192" s="3"/>
      <c r="R192" s="4"/>
      <c r="S192" t="s">
        <v>25</v>
      </c>
      <c r="T192" t="s">
        <v>18</v>
      </c>
      <c r="U192" s="4" t="s">
        <v>26</v>
      </c>
      <c r="V192" t="s">
        <v>67</v>
      </c>
    </row>
    <row r="193" spans="1:22" x14ac:dyDescent="0.35">
      <c r="A193" t="s">
        <v>20</v>
      </c>
      <c r="B193">
        <v>1</v>
      </c>
      <c r="C193" t="s">
        <v>13</v>
      </c>
      <c r="I193" s="1">
        <v>44831</v>
      </c>
      <c r="J193" s="1">
        <v>44839</v>
      </c>
      <c r="K193">
        <v>35</v>
      </c>
      <c r="L193">
        <f t="shared" si="17"/>
        <v>35000</v>
      </c>
      <c r="O193" s="2">
        <v>1.482</v>
      </c>
      <c r="P193" s="3">
        <f>24.512*O193</f>
        <v>36.326784000000004</v>
      </c>
      <c r="Q193" s="3"/>
      <c r="R193" s="4"/>
      <c r="S193" t="s">
        <v>15</v>
      </c>
      <c r="T193" t="s">
        <v>18</v>
      </c>
      <c r="U193" t="s">
        <v>16</v>
      </c>
      <c r="V193" t="s">
        <v>69</v>
      </c>
    </row>
    <row r="194" spans="1:22" x14ac:dyDescent="0.35">
      <c r="A194" t="s">
        <v>20</v>
      </c>
      <c r="B194">
        <v>1</v>
      </c>
      <c r="C194" t="s">
        <v>13</v>
      </c>
      <c r="I194" s="1">
        <v>44860</v>
      </c>
      <c r="J194" s="1">
        <v>44860</v>
      </c>
      <c r="K194">
        <v>35</v>
      </c>
      <c r="L194">
        <f t="shared" ref="L194:L248" si="21">K194*1000</f>
        <v>35000</v>
      </c>
      <c r="O194">
        <v>1.996</v>
      </c>
      <c r="P194" s="3"/>
      <c r="R194" s="4"/>
      <c r="S194" t="s">
        <v>25</v>
      </c>
      <c r="T194" t="s">
        <v>18</v>
      </c>
      <c r="U194" s="4" t="s">
        <v>26</v>
      </c>
      <c r="V194" t="s">
        <v>64</v>
      </c>
    </row>
    <row r="195" spans="1:22" x14ac:dyDescent="0.35">
      <c r="A195" t="s">
        <v>20</v>
      </c>
      <c r="B195">
        <v>1</v>
      </c>
      <c r="C195" t="s">
        <v>13</v>
      </c>
      <c r="I195" s="1">
        <v>44860</v>
      </c>
      <c r="J195" s="1">
        <v>44869</v>
      </c>
      <c r="K195">
        <v>35</v>
      </c>
      <c r="L195">
        <f t="shared" si="21"/>
        <v>35000</v>
      </c>
      <c r="O195">
        <v>2.0409999999999999</v>
      </c>
      <c r="P195" s="3"/>
      <c r="R195" s="4"/>
      <c r="S195" t="s">
        <v>25</v>
      </c>
      <c r="T195" t="s">
        <v>18</v>
      </c>
      <c r="U195" s="4" t="s">
        <v>26</v>
      </c>
      <c r="V195" t="s">
        <v>67</v>
      </c>
    </row>
    <row r="196" spans="1:22" x14ac:dyDescent="0.35">
      <c r="A196" t="s">
        <v>22</v>
      </c>
      <c r="B196">
        <v>1</v>
      </c>
      <c r="C196" t="s">
        <v>13</v>
      </c>
      <c r="I196" s="1">
        <v>44831</v>
      </c>
      <c r="J196" s="1">
        <v>44839</v>
      </c>
      <c r="K196">
        <v>5</v>
      </c>
      <c r="L196">
        <f t="shared" si="21"/>
        <v>5000</v>
      </c>
      <c r="O196" s="2">
        <v>0.21</v>
      </c>
      <c r="P196" s="3">
        <f>24.512*O196</f>
        <v>5.1475200000000001</v>
      </c>
      <c r="Q196" s="3"/>
      <c r="R196" s="4"/>
      <c r="S196" t="s">
        <v>15</v>
      </c>
      <c r="T196" t="s">
        <v>18</v>
      </c>
      <c r="U196" t="s">
        <v>16</v>
      </c>
      <c r="V196" t="s">
        <v>69</v>
      </c>
    </row>
    <row r="197" spans="1:22" x14ac:dyDescent="0.35">
      <c r="A197" t="s">
        <v>22</v>
      </c>
      <c r="B197">
        <v>1</v>
      </c>
      <c r="C197" t="s">
        <v>13</v>
      </c>
      <c r="I197" s="1">
        <v>44860</v>
      </c>
      <c r="J197" s="1">
        <v>44860</v>
      </c>
      <c r="K197">
        <v>5</v>
      </c>
      <c r="L197">
        <f t="shared" si="21"/>
        <v>5000</v>
      </c>
      <c r="O197">
        <v>0.29499999999999998</v>
      </c>
      <c r="P197" s="3"/>
      <c r="R197" s="4"/>
      <c r="S197" t="s">
        <v>25</v>
      </c>
      <c r="T197" t="s">
        <v>18</v>
      </c>
      <c r="U197" s="4" t="s">
        <v>26</v>
      </c>
      <c r="V197" t="s">
        <v>64</v>
      </c>
    </row>
    <row r="198" spans="1:22" x14ac:dyDescent="0.35">
      <c r="A198" t="s">
        <v>22</v>
      </c>
      <c r="B198">
        <v>1</v>
      </c>
      <c r="C198" t="s">
        <v>13</v>
      </c>
      <c r="I198" s="1">
        <v>44860</v>
      </c>
      <c r="J198" s="1">
        <v>44869</v>
      </c>
      <c r="K198">
        <v>5</v>
      </c>
      <c r="L198">
        <f t="shared" si="21"/>
        <v>5000</v>
      </c>
      <c r="O198">
        <v>0.30099999999999999</v>
      </c>
      <c r="P198" s="3"/>
      <c r="R198" s="4"/>
      <c r="S198" t="s">
        <v>25</v>
      </c>
      <c r="T198" t="s">
        <v>18</v>
      </c>
      <c r="U198" s="4" t="s">
        <v>26</v>
      </c>
      <c r="V198" t="s">
        <v>67</v>
      </c>
    </row>
    <row r="199" spans="1:22" x14ac:dyDescent="0.35">
      <c r="A199" t="s">
        <v>21</v>
      </c>
      <c r="B199">
        <v>1</v>
      </c>
      <c r="C199" t="s">
        <v>13</v>
      </c>
      <c r="I199" s="1">
        <v>44831</v>
      </c>
      <c r="J199" s="1">
        <v>44839</v>
      </c>
      <c r="K199">
        <v>50</v>
      </c>
      <c r="L199">
        <f t="shared" si="21"/>
        <v>50000</v>
      </c>
      <c r="O199" s="2">
        <v>2.0870000000000002</v>
      </c>
      <c r="P199" s="3">
        <f>24.512*O199</f>
        <v>51.156544000000004</v>
      </c>
      <c r="Q199" s="3"/>
      <c r="R199" s="4"/>
      <c r="S199" t="s">
        <v>15</v>
      </c>
      <c r="T199" t="s">
        <v>18</v>
      </c>
      <c r="U199" t="s">
        <v>16</v>
      </c>
      <c r="V199" t="s">
        <v>69</v>
      </c>
    </row>
    <row r="200" spans="1:22" x14ac:dyDescent="0.35">
      <c r="A200" t="s">
        <v>21</v>
      </c>
      <c r="B200">
        <v>1</v>
      </c>
      <c r="C200" t="s">
        <v>13</v>
      </c>
      <c r="I200" s="1">
        <v>44860</v>
      </c>
      <c r="J200" s="1">
        <v>44860</v>
      </c>
      <c r="K200">
        <v>50</v>
      </c>
      <c r="L200">
        <f t="shared" si="21"/>
        <v>50000</v>
      </c>
      <c r="O200">
        <v>2.593</v>
      </c>
      <c r="P200" s="3"/>
      <c r="R200" s="4"/>
      <c r="S200" t="s">
        <v>25</v>
      </c>
      <c r="T200" t="s">
        <v>18</v>
      </c>
      <c r="U200" s="4" t="s">
        <v>26</v>
      </c>
      <c r="V200" t="s">
        <v>64</v>
      </c>
    </row>
    <row r="201" spans="1:22" x14ac:dyDescent="0.35">
      <c r="A201" t="s">
        <v>21</v>
      </c>
      <c r="B201">
        <v>1</v>
      </c>
      <c r="C201" t="s">
        <v>13</v>
      </c>
      <c r="I201" s="1">
        <v>44860</v>
      </c>
      <c r="J201" s="1">
        <v>44869</v>
      </c>
      <c r="K201">
        <v>50</v>
      </c>
      <c r="L201">
        <f t="shared" si="21"/>
        <v>50000</v>
      </c>
      <c r="O201">
        <v>2.5920000000000001</v>
      </c>
      <c r="P201" s="3"/>
      <c r="R201" s="4"/>
      <c r="S201" t="s">
        <v>25</v>
      </c>
      <c r="T201" t="s">
        <v>18</v>
      </c>
      <c r="U201" s="4" t="s">
        <v>26</v>
      </c>
      <c r="V201" t="s">
        <v>67</v>
      </c>
    </row>
    <row r="202" spans="1:22" x14ac:dyDescent="0.35">
      <c r="A202" t="s">
        <v>21</v>
      </c>
      <c r="B202">
        <v>2</v>
      </c>
      <c r="C202" t="s">
        <v>13</v>
      </c>
      <c r="I202" s="1">
        <v>44831</v>
      </c>
      <c r="J202" s="1">
        <v>44839</v>
      </c>
      <c r="K202">
        <v>50</v>
      </c>
      <c r="L202">
        <f t="shared" si="21"/>
        <v>50000</v>
      </c>
      <c r="O202" s="2">
        <v>1.9419999999999999</v>
      </c>
      <c r="P202" s="3">
        <f>24.512*O202</f>
        <v>47.602303999999997</v>
      </c>
      <c r="Q202" s="3"/>
      <c r="R202" s="4"/>
      <c r="S202" t="s">
        <v>15</v>
      </c>
      <c r="T202" t="s">
        <v>18</v>
      </c>
      <c r="U202" t="s">
        <v>16</v>
      </c>
      <c r="V202" t="s">
        <v>69</v>
      </c>
    </row>
    <row r="203" spans="1:22" x14ac:dyDescent="0.35">
      <c r="A203" t="s">
        <v>21</v>
      </c>
      <c r="B203">
        <v>3</v>
      </c>
      <c r="C203" t="s">
        <v>13</v>
      </c>
      <c r="I203" s="1">
        <v>44831</v>
      </c>
      <c r="J203" s="1">
        <v>44839</v>
      </c>
      <c r="K203">
        <v>50</v>
      </c>
      <c r="L203">
        <f t="shared" si="21"/>
        <v>50000</v>
      </c>
      <c r="O203" s="2">
        <v>1.9530000000000001</v>
      </c>
      <c r="P203" s="3">
        <f>24.512*O203</f>
        <v>47.871936000000005</v>
      </c>
      <c r="Q203" s="3"/>
      <c r="R203" s="4"/>
      <c r="S203" t="s">
        <v>15</v>
      </c>
      <c r="T203" t="s">
        <v>18</v>
      </c>
      <c r="U203" t="s">
        <v>16</v>
      </c>
      <c r="V203" t="s">
        <v>69</v>
      </c>
    </row>
    <row r="204" spans="1:22" x14ac:dyDescent="0.35">
      <c r="A204" t="s">
        <v>23</v>
      </c>
      <c r="B204">
        <v>1</v>
      </c>
      <c r="C204" t="s">
        <v>13</v>
      </c>
      <c r="I204" s="1">
        <v>44831</v>
      </c>
      <c r="J204" s="1">
        <v>44839</v>
      </c>
      <c r="K204">
        <v>50</v>
      </c>
      <c r="L204">
        <f t="shared" si="21"/>
        <v>50000</v>
      </c>
      <c r="O204" s="2">
        <v>1.9530000000000001</v>
      </c>
      <c r="P204" s="3">
        <f>24.512*O204</f>
        <v>47.871936000000005</v>
      </c>
      <c r="Q204" s="3"/>
      <c r="R204" s="4"/>
      <c r="S204" s="4" t="s">
        <v>15</v>
      </c>
      <c r="T204" t="s">
        <v>24</v>
      </c>
      <c r="U204" t="s">
        <v>16</v>
      </c>
      <c r="V204" t="s">
        <v>69</v>
      </c>
    </row>
    <row r="205" spans="1:22" x14ac:dyDescent="0.35">
      <c r="A205" t="s">
        <v>23</v>
      </c>
      <c r="B205">
        <v>1</v>
      </c>
      <c r="C205" t="s">
        <v>13</v>
      </c>
      <c r="I205" s="1">
        <v>44831</v>
      </c>
      <c r="J205" s="1">
        <v>44839</v>
      </c>
      <c r="K205">
        <v>50</v>
      </c>
      <c r="L205">
        <f t="shared" si="21"/>
        <v>50000</v>
      </c>
      <c r="O205" s="2">
        <v>2.0019999999999998</v>
      </c>
      <c r="P205" s="3">
        <f>24.512*O205</f>
        <v>49.073023999999997</v>
      </c>
      <c r="Q205" s="3"/>
      <c r="R205" s="4"/>
      <c r="S205" s="4" t="s">
        <v>15</v>
      </c>
      <c r="T205" t="s">
        <v>24</v>
      </c>
      <c r="U205" t="s">
        <v>16</v>
      </c>
      <c r="V205" s="2" t="s">
        <v>69</v>
      </c>
    </row>
    <row r="206" spans="1:22" x14ac:dyDescent="0.35">
      <c r="A206" t="s">
        <v>23</v>
      </c>
      <c r="B206">
        <v>1</v>
      </c>
      <c r="C206" t="s">
        <v>13</v>
      </c>
      <c r="I206" s="1">
        <v>44831</v>
      </c>
      <c r="J206" s="1">
        <v>44839</v>
      </c>
      <c r="K206">
        <v>50</v>
      </c>
      <c r="L206">
        <f t="shared" si="21"/>
        <v>50000</v>
      </c>
      <c r="M206" s="2"/>
      <c r="N206" s="2"/>
      <c r="O206" s="2">
        <v>1.9530000000000001</v>
      </c>
      <c r="P206" s="3">
        <f>24.512*O206</f>
        <v>47.871936000000005</v>
      </c>
      <c r="Q206" s="4"/>
      <c r="R206" s="4"/>
      <c r="S206" s="3" t="s">
        <v>15</v>
      </c>
      <c r="T206" s="3" t="s">
        <v>24</v>
      </c>
      <c r="U206" s="3" t="s">
        <v>16</v>
      </c>
      <c r="V206" t="s">
        <v>69</v>
      </c>
    </row>
    <row r="207" spans="1:22" x14ac:dyDescent="0.35">
      <c r="A207" t="s">
        <v>23</v>
      </c>
      <c r="B207">
        <v>1</v>
      </c>
      <c r="C207" t="s">
        <v>13</v>
      </c>
      <c r="I207" s="1">
        <v>44831</v>
      </c>
      <c r="J207" s="1">
        <v>44859</v>
      </c>
      <c r="K207">
        <v>50</v>
      </c>
      <c r="L207">
        <f t="shared" si="21"/>
        <v>50000</v>
      </c>
      <c r="O207" s="2">
        <v>2.0019999999999998</v>
      </c>
      <c r="P207" s="3">
        <f>24.794*O207</f>
        <v>49.637587999999994</v>
      </c>
      <c r="Q207" s="3"/>
      <c r="R207" s="4"/>
      <c r="S207" s="4" t="s">
        <v>15</v>
      </c>
      <c r="T207" t="s">
        <v>24</v>
      </c>
      <c r="U207" s="4" t="s">
        <v>26</v>
      </c>
      <c r="V207" s="2" t="s">
        <v>69</v>
      </c>
    </row>
    <row r="208" spans="1:22" x14ac:dyDescent="0.35">
      <c r="A208" t="s">
        <v>23</v>
      </c>
      <c r="B208">
        <v>1</v>
      </c>
      <c r="C208" t="s">
        <v>13</v>
      </c>
      <c r="I208" s="1">
        <v>44831</v>
      </c>
      <c r="J208" s="1">
        <v>44860</v>
      </c>
      <c r="K208">
        <v>50</v>
      </c>
      <c r="L208">
        <f t="shared" si="21"/>
        <v>50000</v>
      </c>
      <c r="O208" s="2">
        <v>1.6739999999999999</v>
      </c>
      <c r="P208" s="3"/>
      <c r="R208" s="4"/>
      <c r="S208" t="s">
        <v>25</v>
      </c>
      <c r="T208" t="s">
        <v>24</v>
      </c>
      <c r="U208" s="4" t="s">
        <v>26</v>
      </c>
      <c r="V208" t="s">
        <v>63</v>
      </c>
    </row>
    <row r="209" spans="1:22" x14ac:dyDescent="0.35">
      <c r="A209" t="s">
        <v>23</v>
      </c>
      <c r="B209">
        <v>1</v>
      </c>
      <c r="C209" t="s">
        <v>13</v>
      </c>
      <c r="I209" s="1">
        <v>44831</v>
      </c>
      <c r="J209" s="1">
        <v>44869</v>
      </c>
      <c r="K209">
        <v>25</v>
      </c>
      <c r="L209">
        <f t="shared" si="21"/>
        <v>25000</v>
      </c>
      <c r="O209" s="2">
        <v>0.81799999999999995</v>
      </c>
      <c r="P209" s="3"/>
      <c r="R209" s="4"/>
      <c r="S209" t="s">
        <v>25</v>
      </c>
      <c r="T209" t="s">
        <v>24</v>
      </c>
      <c r="U209" s="4" t="s">
        <v>26</v>
      </c>
      <c r="V209" t="s">
        <v>66</v>
      </c>
    </row>
    <row r="210" spans="1:22" x14ac:dyDescent="0.35">
      <c r="A210" t="s">
        <v>23</v>
      </c>
      <c r="B210">
        <v>1</v>
      </c>
      <c r="C210" t="s">
        <v>13</v>
      </c>
      <c r="I210" s="1">
        <v>44831</v>
      </c>
      <c r="J210" s="1">
        <v>44869</v>
      </c>
      <c r="K210">
        <v>50</v>
      </c>
      <c r="L210">
        <f t="shared" si="21"/>
        <v>50000</v>
      </c>
      <c r="O210">
        <v>1.585</v>
      </c>
      <c r="P210" s="3"/>
      <c r="R210" s="4"/>
      <c r="S210" t="s">
        <v>25</v>
      </c>
      <c r="T210" t="s">
        <v>24</v>
      </c>
      <c r="U210" s="4" t="s">
        <v>26</v>
      </c>
      <c r="V210" t="s">
        <v>65</v>
      </c>
    </row>
    <row r="211" spans="1:22" x14ac:dyDescent="0.35">
      <c r="A211" t="s">
        <v>23</v>
      </c>
      <c r="B211">
        <v>1</v>
      </c>
      <c r="C211" t="s">
        <v>13</v>
      </c>
      <c r="I211" s="1">
        <v>44831</v>
      </c>
      <c r="J211" s="1">
        <v>44872</v>
      </c>
      <c r="K211">
        <v>50</v>
      </c>
      <c r="L211">
        <f t="shared" si="21"/>
        <v>50000</v>
      </c>
      <c r="O211">
        <v>2.5329999999999999</v>
      </c>
      <c r="P211" s="3"/>
      <c r="R211" s="4"/>
      <c r="S211" t="s">
        <v>25</v>
      </c>
      <c r="T211" t="s">
        <v>24</v>
      </c>
      <c r="U211" s="4" t="s">
        <v>16</v>
      </c>
      <c r="V211" t="s">
        <v>67</v>
      </c>
    </row>
    <row r="212" spans="1:22" x14ac:dyDescent="0.35">
      <c r="A212" t="s">
        <v>23</v>
      </c>
      <c r="B212">
        <v>1</v>
      </c>
      <c r="C212" t="s">
        <v>13</v>
      </c>
      <c r="I212" s="1">
        <v>44831</v>
      </c>
      <c r="J212" s="1">
        <v>44872</v>
      </c>
      <c r="K212">
        <v>50</v>
      </c>
      <c r="L212">
        <f t="shared" si="21"/>
        <v>50000</v>
      </c>
      <c r="O212">
        <v>2.5539999999999998</v>
      </c>
      <c r="P212" s="3"/>
      <c r="R212" s="4"/>
      <c r="S212" t="s">
        <v>25</v>
      </c>
      <c r="T212" t="s">
        <v>24</v>
      </c>
      <c r="U212" s="4" t="s">
        <v>26</v>
      </c>
      <c r="V212" t="s">
        <v>67</v>
      </c>
    </row>
    <row r="213" spans="1:22" x14ac:dyDescent="0.35">
      <c r="A213" t="s">
        <v>23</v>
      </c>
      <c r="B213">
        <v>1</v>
      </c>
      <c r="C213" t="s">
        <v>13</v>
      </c>
      <c r="I213" s="1">
        <v>44831</v>
      </c>
      <c r="J213" s="1">
        <v>44872</v>
      </c>
      <c r="K213">
        <v>25</v>
      </c>
      <c r="L213">
        <f t="shared" si="21"/>
        <v>25000</v>
      </c>
      <c r="O213">
        <v>1.054</v>
      </c>
      <c r="P213" s="3"/>
      <c r="R213" s="4"/>
      <c r="S213" t="s">
        <v>25</v>
      </c>
      <c r="T213" t="s">
        <v>24</v>
      </c>
      <c r="U213" s="4" t="s">
        <v>16</v>
      </c>
      <c r="V213" t="s">
        <v>67</v>
      </c>
    </row>
    <row r="214" spans="1:22" x14ac:dyDescent="0.35">
      <c r="A214" t="s">
        <v>23</v>
      </c>
      <c r="B214">
        <v>1</v>
      </c>
      <c r="C214" t="s">
        <v>13</v>
      </c>
      <c r="I214" s="1">
        <v>44831</v>
      </c>
      <c r="J214" s="1">
        <v>44872</v>
      </c>
      <c r="K214">
        <v>25</v>
      </c>
      <c r="L214">
        <f t="shared" si="21"/>
        <v>25000</v>
      </c>
      <c r="O214">
        <v>1.1259999999999999</v>
      </c>
      <c r="P214" s="3"/>
      <c r="R214" s="4"/>
      <c r="S214" t="s">
        <v>25</v>
      </c>
      <c r="T214" t="s">
        <v>24</v>
      </c>
      <c r="U214" s="4" t="s">
        <v>26</v>
      </c>
      <c r="V214" t="s">
        <v>67</v>
      </c>
    </row>
    <row r="215" spans="1:22" x14ac:dyDescent="0.35">
      <c r="A215" t="s">
        <v>23</v>
      </c>
      <c r="B215">
        <v>2</v>
      </c>
      <c r="C215" t="s">
        <v>13</v>
      </c>
      <c r="I215" s="1">
        <v>44831</v>
      </c>
      <c r="J215" s="1">
        <v>44839</v>
      </c>
      <c r="K215">
        <v>50</v>
      </c>
      <c r="L215">
        <f t="shared" si="21"/>
        <v>50000</v>
      </c>
      <c r="O215" s="2">
        <v>1.98</v>
      </c>
      <c r="P215" s="3">
        <f>24.512*O215</f>
        <v>48.533760000000001</v>
      </c>
      <c r="Q215" s="3"/>
      <c r="R215" s="4"/>
      <c r="S215" s="4" t="s">
        <v>15</v>
      </c>
      <c r="T215" t="s">
        <v>24</v>
      </c>
      <c r="U215" t="s">
        <v>16</v>
      </c>
      <c r="V215" t="s">
        <v>69</v>
      </c>
    </row>
    <row r="216" spans="1:22" x14ac:dyDescent="0.35">
      <c r="A216" t="s">
        <v>23</v>
      </c>
      <c r="B216">
        <v>2</v>
      </c>
      <c r="C216" t="s">
        <v>13</v>
      </c>
      <c r="I216" s="1">
        <v>44831</v>
      </c>
      <c r="J216" s="1">
        <v>44839</v>
      </c>
      <c r="K216">
        <v>50</v>
      </c>
      <c r="L216">
        <f t="shared" si="21"/>
        <v>50000</v>
      </c>
      <c r="O216" s="2">
        <v>1.9670000000000001</v>
      </c>
      <c r="P216" s="3">
        <f>24.512*O216</f>
        <v>48.215104000000004</v>
      </c>
      <c r="Q216" s="3"/>
      <c r="R216" s="4"/>
      <c r="S216" s="4" t="s">
        <v>15</v>
      </c>
      <c r="T216" t="s">
        <v>24</v>
      </c>
      <c r="U216" t="s">
        <v>16</v>
      </c>
      <c r="V216" s="2" t="s">
        <v>69</v>
      </c>
    </row>
    <row r="217" spans="1:22" x14ac:dyDescent="0.35">
      <c r="A217" t="s">
        <v>23</v>
      </c>
      <c r="B217">
        <v>2</v>
      </c>
      <c r="C217" t="s">
        <v>13</v>
      </c>
      <c r="I217" s="1">
        <v>44831</v>
      </c>
      <c r="J217" s="1">
        <v>44839</v>
      </c>
      <c r="K217">
        <v>50</v>
      </c>
      <c r="L217">
        <f t="shared" si="21"/>
        <v>50000</v>
      </c>
      <c r="M217" s="2"/>
      <c r="O217" s="2">
        <v>1.98</v>
      </c>
      <c r="P217" s="3">
        <f>24.512*O217</f>
        <v>48.533760000000001</v>
      </c>
      <c r="Q217" s="4"/>
      <c r="R217" s="4"/>
      <c r="S217" s="3" t="s">
        <v>15</v>
      </c>
      <c r="T217" s="3" t="s">
        <v>24</v>
      </c>
      <c r="U217" s="3" t="s">
        <v>16</v>
      </c>
      <c r="V217" t="s">
        <v>69</v>
      </c>
    </row>
    <row r="218" spans="1:22" x14ac:dyDescent="0.35">
      <c r="A218" t="s">
        <v>23</v>
      </c>
      <c r="B218">
        <v>2</v>
      </c>
      <c r="C218" t="s">
        <v>13</v>
      </c>
      <c r="I218" s="1">
        <v>44831</v>
      </c>
      <c r="J218" s="1">
        <v>44859</v>
      </c>
      <c r="K218">
        <v>50</v>
      </c>
      <c r="L218">
        <f t="shared" si="21"/>
        <v>50000</v>
      </c>
      <c r="O218" s="2">
        <v>1.9670000000000001</v>
      </c>
      <c r="P218" s="3">
        <f>24.794*O218</f>
        <v>48.769798000000002</v>
      </c>
      <c r="Q218" s="3"/>
      <c r="R218" s="4"/>
      <c r="S218" s="4" t="s">
        <v>15</v>
      </c>
      <c r="T218" t="s">
        <v>24</v>
      </c>
      <c r="U218" s="4" t="s">
        <v>26</v>
      </c>
      <c r="V218" s="2" t="s">
        <v>69</v>
      </c>
    </row>
    <row r="219" spans="1:22" x14ac:dyDescent="0.35">
      <c r="A219" t="s">
        <v>23</v>
      </c>
      <c r="B219">
        <v>2</v>
      </c>
      <c r="C219" t="s">
        <v>13</v>
      </c>
      <c r="I219" s="1">
        <v>44831</v>
      </c>
      <c r="J219" s="1">
        <v>44860</v>
      </c>
      <c r="K219">
        <v>50</v>
      </c>
      <c r="L219">
        <f t="shared" si="21"/>
        <v>50000</v>
      </c>
      <c r="O219" s="2">
        <v>1.623</v>
      </c>
      <c r="P219" s="3"/>
      <c r="R219" s="4"/>
      <c r="S219" t="s">
        <v>25</v>
      </c>
      <c r="T219" t="s">
        <v>24</v>
      </c>
      <c r="U219" s="4" t="s">
        <v>26</v>
      </c>
      <c r="V219" t="s">
        <v>63</v>
      </c>
    </row>
    <row r="220" spans="1:22" x14ac:dyDescent="0.35">
      <c r="A220" t="s">
        <v>23</v>
      </c>
      <c r="B220">
        <v>2</v>
      </c>
      <c r="C220" t="s">
        <v>13</v>
      </c>
      <c r="I220" s="1">
        <v>44831</v>
      </c>
      <c r="J220" s="1">
        <v>44869</v>
      </c>
      <c r="K220">
        <v>25</v>
      </c>
      <c r="L220">
        <f t="shared" si="21"/>
        <v>25000</v>
      </c>
      <c r="O220" s="2">
        <v>0.82099999999999995</v>
      </c>
      <c r="P220" s="3"/>
      <c r="R220" s="4"/>
      <c r="S220" t="s">
        <v>25</v>
      </c>
      <c r="T220" t="s">
        <v>24</v>
      </c>
      <c r="U220" s="4" t="s">
        <v>26</v>
      </c>
      <c r="V220" t="s">
        <v>66</v>
      </c>
    </row>
    <row r="221" spans="1:22" x14ac:dyDescent="0.35">
      <c r="A221" t="s">
        <v>23</v>
      </c>
      <c r="B221">
        <v>2</v>
      </c>
      <c r="C221" t="s">
        <v>13</v>
      </c>
      <c r="I221" s="1">
        <v>44831</v>
      </c>
      <c r="J221" s="1">
        <v>44869</v>
      </c>
      <c r="K221">
        <v>50</v>
      </c>
      <c r="L221">
        <f t="shared" si="21"/>
        <v>50000</v>
      </c>
      <c r="O221" s="2">
        <v>1.5209999999999999</v>
      </c>
      <c r="P221" s="3"/>
      <c r="R221" s="4"/>
      <c r="S221" t="s">
        <v>25</v>
      </c>
      <c r="T221" t="s">
        <v>24</v>
      </c>
      <c r="U221" s="4" t="s">
        <v>26</v>
      </c>
      <c r="V221" t="s">
        <v>65</v>
      </c>
    </row>
    <row r="222" spans="1:22" x14ac:dyDescent="0.35">
      <c r="A222" t="s">
        <v>23</v>
      </c>
      <c r="B222">
        <v>2</v>
      </c>
      <c r="C222" t="s">
        <v>13</v>
      </c>
      <c r="I222" s="1">
        <v>44831</v>
      </c>
      <c r="J222" s="1">
        <v>44872</v>
      </c>
      <c r="K222">
        <v>50</v>
      </c>
      <c r="L222">
        <f t="shared" si="21"/>
        <v>50000</v>
      </c>
      <c r="O222">
        <v>2.532</v>
      </c>
      <c r="P222" s="3"/>
      <c r="R222" s="4"/>
      <c r="S222" t="s">
        <v>25</v>
      </c>
      <c r="T222" t="s">
        <v>24</v>
      </c>
      <c r="U222" s="4" t="s">
        <v>16</v>
      </c>
      <c r="V222" t="s">
        <v>67</v>
      </c>
    </row>
    <row r="223" spans="1:22" x14ac:dyDescent="0.35">
      <c r="A223" t="s">
        <v>23</v>
      </c>
      <c r="B223">
        <v>2</v>
      </c>
      <c r="C223" t="s">
        <v>13</v>
      </c>
      <c r="I223" s="1">
        <v>44831</v>
      </c>
      <c r="J223" s="1">
        <v>44872</v>
      </c>
      <c r="K223">
        <v>50</v>
      </c>
      <c r="L223">
        <f t="shared" si="21"/>
        <v>50000</v>
      </c>
      <c r="O223">
        <v>2.5350000000000001</v>
      </c>
      <c r="P223" s="3"/>
      <c r="R223" s="4"/>
      <c r="S223" t="s">
        <v>25</v>
      </c>
      <c r="T223" t="s">
        <v>24</v>
      </c>
      <c r="U223" s="4" t="s">
        <v>26</v>
      </c>
      <c r="V223" t="s">
        <v>67</v>
      </c>
    </row>
    <row r="224" spans="1:22" x14ac:dyDescent="0.35">
      <c r="A224" t="s">
        <v>23</v>
      </c>
      <c r="B224">
        <v>2</v>
      </c>
      <c r="C224" t="s">
        <v>13</v>
      </c>
      <c r="I224" s="1">
        <v>44831</v>
      </c>
      <c r="J224" s="1">
        <v>44872</v>
      </c>
      <c r="K224">
        <v>25</v>
      </c>
      <c r="L224">
        <f t="shared" si="21"/>
        <v>25000</v>
      </c>
      <c r="O224">
        <v>1.081</v>
      </c>
      <c r="P224" s="3"/>
      <c r="R224" s="4"/>
      <c r="S224" t="s">
        <v>25</v>
      </c>
      <c r="T224" t="s">
        <v>24</v>
      </c>
      <c r="U224" s="4" t="s">
        <v>16</v>
      </c>
      <c r="V224" t="s">
        <v>67</v>
      </c>
    </row>
    <row r="225" spans="1:22" x14ac:dyDescent="0.35">
      <c r="A225" t="s">
        <v>23</v>
      </c>
      <c r="B225">
        <v>2</v>
      </c>
      <c r="C225" t="s">
        <v>13</v>
      </c>
      <c r="I225" s="1">
        <v>44831</v>
      </c>
      <c r="J225" s="1">
        <v>44872</v>
      </c>
      <c r="K225">
        <v>25</v>
      </c>
      <c r="L225">
        <f t="shared" si="21"/>
        <v>25000</v>
      </c>
      <c r="O225">
        <v>1.105</v>
      </c>
      <c r="P225" s="3"/>
      <c r="R225" s="4"/>
      <c r="S225" t="s">
        <v>25</v>
      </c>
      <c r="T225" t="s">
        <v>24</v>
      </c>
      <c r="U225" s="4" t="s">
        <v>26</v>
      </c>
      <c r="V225" t="s">
        <v>67</v>
      </c>
    </row>
    <row r="226" spans="1:22" x14ac:dyDescent="0.35">
      <c r="A226" t="s">
        <v>23</v>
      </c>
      <c r="B226">
        <v>3</v>
      </c>
      <c r="C226" t="s">
        <v>13</v>
      </c>
      <c r="I226" s="1">
        <v>44831</v>
      </c>
      <c r="J226" s="1">
        <v>44839</v>
      </c>
      <c r="K226">
        <v>50</v>
      </c>
      <c r="L226">
        <f t="shared" si="21"/>
        <v>50000</v>
      </c>
      <c r="O226" s="2">
        <v>1.9830000000000001</v>
      </c>
      <c r="P226" s="3">
        <f>24.512*O226</f>
        <v>48.607296000000005</v>
      </c>
      <c r="Q226" s="3"/>
      <c r="R226" s="4"/>
      <c r="S226" s="4" t="s">
        <v>15</v>
      </c>
      <c r="T226" t="s">
        <v>24</v>
      </c>
      <c r="U226" t="s">
        <v>16</v>
      </c>
      <c r="V226" t="s">
        <v>69</v>
      </c>
    </row>
    <row r="227" spans="1:22" x14ac:dyDescent="0.35">
      <c r="A227" t="s">
        <v>23</v>
      </c>
      <c r="B227">
        <v>3</v>
      </c>
      <c r="C227" t="s">
        <v>13</v>
      </c>
      <c r="I227" s="1">
        <v>44831</v>
      </c>
      <c r="J227" s="1">
        <v>44839</v>
      </c>
      <c r="K227">
        <v>50</v>
      </c>
      <c r="L227">
        <f t="shared" si="21"/>
        <v>50000</v>
      </c>
      <c r="O227" s="2">
        <v>1.9770000000000001</v>
      </c>
      <c r="P227" s="3">
        <f>24.512*O227</f>
        <v>48.460224000000004</v>
      </c>
      <c r="Q227" s="3"/>
      <c r="R227" s="4"/>
      <c r="S227" s="4" t="s">
        <v>15</v>
      </c>
      <c r="T227" t="s">
        <v>24</v>
      </c>
      <c r="U227" t="s">
        <v>16</v>
      </c>
      <c r="V227" s="2" t="s">
        <v>69</v>
      </c>
    </row>
    <row r="228" spans="1:22" x14ac:dyDescent="0.35">
      <c r="A228" t="s">
        <v>23</v>
      </c>
      <c r="B228">
        <v>3</v>
      </c>
      <c r="C228" t="s">
        <v>13</v>
      </c>
      <c r="I228" s="1">
        <v>44831</v>
      </c>
      <c r="J228" s="1">
        <v>44839</v>
      </c>
      <c r="K228">
        <v>50</v>
      </c>
      <c r="L228">
        <f t="shared" si="21"/>
        <v>50000</v>
      </c>
      <c r="M228" s="2"/>
      <c r="N228" s="2">
        <v>50.006</v>
      </c>
      <c r="O228" s="2">
        <v>1.9830000000000001</v>
      </c>
      <c r="P228" s="3">
        <f>24.512*O228</f>
        <v>48.607296000000005</v>
      </c>
      <c r="Q228" s="4"/>
      <c r="R228" s="4"/>
      <c r="S228" s="3" t="s">
        <v>15</v>
      </c>
      <c r="T228" s="3" t="s">
        <v>24</v>
      </c>
      <c r="U228" s="3" t="s">
        <v>16</v>
      </c>
      <c r="V228" t="s">
        <v>69</v>
      </c>
    </row>
    <row r="229" spans="1:22" x14ac:dyDescent="0.35">
      <c r="A229" t="s">
        <v>23</v>
      </c>
      <c r="B229">
        <v>3</v>
      </c>
      <c r="C229" t="s">
        <v>13</v>
      </c>
      <c r="I229" s="1">
        <v>44831</v>
      </c>
      <c r="J229" s="1">
        <v>44859</v>
      </c>
      <c r="K229">
        <v>50</v>
      </c>
      <c r="L229">
        <f t="shared" si="21"/>
        <v>50000</v>
      </c>
      <c r="O229" s="2">
        <v>1.9770000000000001</v>
      </c>
      <c r="P229" s="3">
        <f>24.794*O229</f>
        <v>49.017738000000001</v>
      </c>
      <c r="Q229" s="3"/>
      <c r="R229" s="4"/>
      <c r="S229" s="4" t="s">
        <v>15</v>
      </c>
      <c r="T229" t="s">
        <v>24</v>
      </c>
      <c r="U229" s="4" t="s">
        <v>26</v>
      </c>
      <c r="V229" s="2" t="s">
        <v>69</v>
      </c>
    </row>
    <row r="230" spans="1:22" x14ac:dyDescent="0.35">
      <c r="A230" t="s">
        <v>23</v>
      </c>
      <c r="B230">
        <v>3</v>
      </c>
      <c r="C230" t="s">
        <v>13</v>
      </c>
      <c r="I230" s="1">
        <v>44831</v>
      </c>
      <c r="J230" s="1">
        <v>44860</v>
      </c>
      <c r="K230">
        <v>50</v>
      </c>
      <c r="L230">
        <f t="shared" si="21"/>
        <v>50000</v>
      </c>
      <c r="O230" s="2">
        <v>1.6319999999999999</v>
      </c>
      <c r="P230" s="3"/>
      <c r="R230" s="4"/>
      <c r="S230" t="s">
        <v>25</v>
      </c>
      <c r="T230" t="s">
        <v>24</v>
      </c>
      <c r="U230" s="4" t="s">
        <v>26</v>
      </c>
      <c r="V230" t="s">
        <v>63</v>
      </c>
    </row>
    <row r="231" spans="1:22" x14ac:dyDescent="0.35">
      <c r="A231" t="s">
        <v>23</v>
      </c>
      <c r="B231">
        <v>3</v>
      </c>
      <c r="C231" t="s">
        <v>13</v>
      </c>
      <c r="I231" s="1">
        <v>44831</v>
      </c>
      <c r="J231" s="1">
        <v>44869</v>
      </c>
      <c r="K231">
        <v>25</v>
      </c>
      <c r="L231">
        <f t="shared" si="21"/>
        <v>25000</v>
      </c>
      <c r="O231" s="2">
        <v>0.84799999999999998</v>
      </c>
      <c r="P231" s="3"/>
      <c r="R231" s="4"/>
      <c r="S231" t="s">
        <v>25</v>
      </c>
      <c r="T231" t="s">
        <v>24</v>
      </c>
      <c r="U231" s="4" t="s">
        <v>26</v>
      </c>
      <c r="V231" t="s">
        <v>66</v>
      </c>
    </row>
    <row r="232" spans="1:22" x14ac:dyDescent="0.35">
      <c r="A232" t="s">
        <v>23</v>
      </c>
      <c r="B232">
        <v>3</v>
      </c>
      <c r="C232" t="s">
        <v>13</v>
      </c>
      <c r="I232" s="1">
        <v>44831</v>
      </c>
      <c r="J232" s="1">
        <v>44869</v>
      </c>
      <c r="K232">
        <v>50</v>
      </c>
      <c r="L232">
        <f t="shared" si="21"/>
        <v>50000</v>
      </c>
      <c r="O232" s="2">
        <v>1.552</v>
      </c>
      <c r="P232" s="3"/>
      <c r="R232" s="4"/>
      <c r="S232" t="s">
        <v>25</v>
      </c>
      <c r="T232" t="s">
        <v>24</v>
      </c>
      <c r="U232" s="4" t="s">
        <v>26</v>
      </c>
      <c r="V232" t="s">
        <v>65</v>
      </c>
    </row>
    <row r="233" spans="1:22" x14ac:dyDescent="0.35">
      <c r="A233" t="s">
        <v>23</v>
      </c>
      <c r="B233">
        <v>3</v>
      </c>
      <c r="C233" t="s">
        <v>13</v>
      </c>
      <c r="I233" s="1">
        <v>44831</v>
      </c>
      <c r="J233" s="1">
        <v>44872</v>
      </c>
      <c r="K233">
        <v>50</v>
      </c>
      <c r="L233">
        <f t="shared" si="21"/>
        <v>50000</v>
      </c>
      <c r="O233">
        <v>2.5009999999999999</v>
      </c>
      <c r="P233" s="3"/>
      <c r="R233" s="4"/>
      <c r="S233" t="s">
        <v>25</v>
      </c>
      <c r="T233" t="s">
        <v>24</v>
      </c>
      <c r="U233" s="4" t="s">
        <v>16</v>
      </c>
      <c r="V233" t="s">
        <v>67</v>
      </c>
    </row>
    <row r="234" spans="1:22" x14ac:dyDescent="0.35">
      <c r="A234" t="s">
        <v>23</v>
      </c>
      <c r="B234">
        <v>3</v>
      </c>
      <c r="C234" t="s">
        <v>13</v>
      </c>
      <c r="I234" s="1">
        <v>44831</v>
      </c>
      <c r="J234" s="1">
        <v>44872</v>
      </c>
      <c r="K234">
        <v>50</v>
      </c>
      <c r="L234">
        <f t="shared" si="21"/>
        <v>50000</v>
      </c>
      <c r="O234">
        <v>2.4860000000000002</v>
      </c>
      <c r="P234" s="3"/>
      <c r="R234" s="4"/>
      <c r="S234" t="s">
        <v>25</v>
      </c>
      <c r="T234" t="s">
        <v>24</v>
      </c>
      <c r="U234" s="4" t="s">
        <v>26</v>
      </c>
      <c r="V234" t="s">
        <v>67</v>
      </c>
    </row>
    <row r="235" spans="1:22" x14ac:dyDescent="0.35">
      <c r="A235" t="s">
        <v>23</v>
      </c>
      <c r="B235">
        <v>3</v>
      </c>
      <c r="C235" t="s">
        <v>13</v>
      </c>
      <c r="I235" s="1">
        <v>44831</v>
      </c>
      <c r="J235" s="1">
        <v>44872</v>
      </c>
      <c r="K235">
        <v>25</v>
      </c>
      <c r="L235">
        <f t="shared" si="21"/>
        <v>25000</v>
      </c>
      <c r="O235">
        <v>1.1180000000000001</v>
      </c>
      <c r="P235" s="3"/>
      <c r="R235" s="4"/>
      <c r="S235" t="s">
        <v>25</v>
      </c>
      <c r="T235" t="s">
        <v>24</v>
      </c>
      <c r="U235" s="4" t="s">
        <v>16</v>
      </c>
      <c r="V235" t="s">
        <v>67</v>
      </c>
    </row>
    <row r="236" spans="1:22" x14ac:dyDescent="0.35">
      <c r="A236" t="s">
        <v>23</v>
      </c>
      <c r="B236">
        <v>3</v>
      </c>
      <c r="C236" t="s">
        <v>13</v>
      </c>
      <c r="I236" s="1">
        <v>44831</v>
      </c>
      <c r="J236" s="1">
        <v>44872</v>
      </c>
      <c r="K236">
        <v>25</v>
      </c>
      <c r="L236">
        <f t="shared" si="21"/>
        <v>25000</v>
      </c>
      <c r="O236">
        <v>1.0760000000000001</v>
      </c>
      <c r="P236" s="3"/>
      <c r="R236" s="4"/>
      <c r="S236" t="s">
        <v>25</v>
      </c>
      <c r="T236" t="s">
        <v>24</v>
      </c>
      <c r="U236" s="4" t="s">
        <v>26</v>
      </c>
      <c r="V236" t="s">
        <v>67</v>
      </c>
    </row>
    <row r="237" spans="1:22" x14ac:dyDescent="0.35">
      <c r="A237" t="s">
        <v>12</v>
      </c>
      <c r="B237">
        <v>1</v>
      </c>
      <c r="C237" t="s">
        <v>13</v>
      </c>
      <c r="I237" s="1">
        <v>44831</v>
      </c>
      <c r="J237" s="1">
        <v>44831</v>
      </c>
      <c r="K237">
        <v>50</v>
      </c>
      <c r="L237">
        <f t="shared" si="21"/>
        <v>50000</v>
      </c>
      <c r="O237" s="2">
        <v>2.036</v>
      </c>
      <c r="P237" s="3">
        <f t="shared" ref="P237:P248" si="22">24.512*O237</f>
        <v>49.906432000000002</v>
      </c>
      <c r="Q237" s="3"/>
      <c r="R237" s="4"/>
      <c r="S237" t="s">
        <v>15</v>
      </c>
      <c r="T237" t="s">
        <v>14</v>
      </c>
      <c r="U237" t="s">
        <v>16</v>
      </c>
      <c r="V237" t="s">
        <v>69</v>
      </c>
    </row>
    <row r="238" spans="1:22" x14ac:dyDescent="0.35">
      <c r="A238" t="s">
        <v>12</v>
      </c>
      <c r="B238">
        <v>1</v>
      </c>
      <c r="C238" t="s">
        <v>13</v>
      </c>
      <c r="I238" s="1">
        <v>44830</v>
      </c>
      <c r="J238" s="1">
        <v>44831</v>
      </c>
      <c r="K238">
        <v>50</v>
      </c>
      <c r="L238">
        <f t="shared" si="21"/>
        <v>50000</v>
      </c>
      <c r="M238" s="2"/>
      <c r="N238" s="2"/>
      <c r="O238" s="2">
        <v>2.036</v>
      </c>
      <c r="P238" s="3">
        <f t="shared" si="22"/>
        <v>49.906432000000002</v>
      </c>
      <c r="R238" s="4"/>
      <c r="S238" s="3" t="s">
        <v>15</v>
      </c>
      <c r="T238" s="3" t="s">
        <v>14</v>
      </c>
      <c r="U238" s="3" t="s">
        <v>16</v>
      </c>
      <c r="V238" t="s">
        <v>69</v>
      </c>
    </row>
    <row r="239" spans="1:22" x14ac:dyDescent="0.35">
      <c r="A239" t="s">
        <v>12</v>
      </c>
      <c r="B239">
        <v>1</v>
      </c>
      <c r="C239" t="s">
        <v>13</v>
      </c>
      <c r="I239" s="1">
        <v>44831</v>
      </c>
      <c r="J239" s="1">
        <v>44839</v>
      </c>
      <c r="K239">
        <v>50</v>
      </c>
      <c r="L239">
        <f t="shared" si="21"/>
        <v>50000</v>
      </c>
      <c r="O239" s="2">
        <v>2.0870000000000002</v>
      </c>
      <c r="P239" s="3">
        <f t="shared" si="22"/>
        <v>51.156544000000004</v>
      </c>
      <c r="Q239" s="3"/>
      <c r="R239" s="4"/>
      <c r="S239" s="4" t="s">
        <v>15</v>
      </c>
      <c r="T239" t="s">
        <v>14</v>
      </c>
      <c r="U239" t="s">
        <v>16</v>
      </c>
      <c r="V239" s="2" t="s">
        <v>69</v>
      </c>
    </row>
    <row r="240" spans="1:22" x14ac:dyDescent="0.35">
      <c r="A240" t="s">
        <v>12</v>
      </c>
      <c r="B240">
        <v>1</v>
      </c>
      <c r="C240" t="s">
        <v>13</v>
      </c>
      <c r="I240" s="1">
        <v>44831</v>
      </c>
      <c r="J240" s="1">
        <v>44839</v>
      </c>
      <c r="K240">
        <v>50</v>
      </c>
      <c r="L240">
        <f t="shared" si="21"/>
        <v>50000</v>
      </c>
      <c r="M240" s="2"/>
      <c r="N240" s="2"/>
      <c r="O240" s="2">
        <v>2.0870000000000002</v>
      </c>
      <c r="P240" s="3">
        <f t="shared" si="22"/>
        <v>51.156544000000004</v>
      </c>
      <c r="Q240" s="4"/>
      <c r="R240" s="4"/>
      <c r="S240" s="3" t="s">
        <v>15</v>
      </c>
      <c r="T240" s="3" t="s">
        <v>14</v>
      </c>
      <c r="U240" s="3" t="s">
        <v>16</v>
      </c>
      <c r="V240" t="s">
        <v>69</v>
      </c>
    </row>
    <row r="241" spans="1:23" x14ac:dyDescent="0.35">
      <c r="A241" t="s">
        <v>12</v>
      </c>
      <c r="B241">
        <v>2</v>
      </c>
      <c r="C241" t="s">
        <v>13</v>
      </c>
      <c r="I241" s="1">
        <v>44831</v>
      </c>
      <c r="J241" s="1">
        <v>44831</v>
      </c>
      <c r="K241">
        <v>50</v>
      </c>
      <c r="L241">
        <f t="shared" si="21"/>
        <v>50000</v>
      </c>
      <c r="O241" s="2">
        <v>2.0259999999999998</v>
      </c>
      <c r="P241" s="3">
        <f t="shared" si="22"/>
        <v>49.661311999999995</v>
      </c>
      <c r="Q241" s="3"/>
      <c r="R241" s="4"/>
      <c r="S241" t="s">
        <v>15</v>
      </c>
      <c r="T241" t="s">
        <v>14</v>
      </c>
      <c r="U241" t="s">
        <v>16</v>
      </c>
      <c r="V241" t="s">
        <v>69</v>
      </c>
    </row>
    <row r="242" spans="1:23" x14ac:dyDescent="0.35">
      <c r="A242" t="s">
        <v>12</v>
      </c>
      <c r="B242">
        <v>2</v>
      </c>
      <c r="C242" t="s">
        <v>13</v>
      </c>
      <c r="I242" s="1">
        <v>44830</v>
      </c>
      <c r="J242" s="1">
        <v>44831</v>
      </c>
      <c r="K242">
        <v>50</v>
      </c>
      <c r="L242">
        <f t="shared" si="21"/>
        <v>50000</v>
      </c>
      <c r="M242" s="2"/>
      <c r="N242" s="2"/>
      <c r="O242" s="2">
        <v>2.0259999999999998</v>
      </c>
      <c r="P242" s="3">
        <f t="shared" si="22"/>
        <v>49.661311999999995</v>
      </c>
      <c r="R242" s="4"/>
      <c r="S242" s="3" t="s">
        <v>15</v>
      </c>
      <c r="T242" s="3" t="s">
        <v>14</v>
      </c>
      <c r="U242" s="3" t="s">
        <v>16</v>
      </c>
      <c r="V242" t="s">
        <v>69</v>
      </c>
    </row>
    <row r="243" spans="1:23" x14ac:dyDescent="0.35">
      <c r="A243" t="s">
        <v>12</v>
      </c>
      <c r="B243">
        <v>2</v>
      </c>
      <c r="C243" t="s">
        <v>13</v>
      </c>
      <c r="I243" s="1">
        <v>44831</v>
      </c>
      <c r="J243" s="1">
        <v>44839</v>
      </c>
      <c r="K243">
        <v>50</v>
      </c>
      <c r="L243">
        <f t="shared" si="21"/>
        <v>50000</v>
      </c>
      <c r="O243" s="2">
        <v>1.9419999999999999</v>
      </c>
      <c r="P243" s="3">
        <f t="shared" si="22"/>
        <v>47.602303999999997</v>
      </c>
      <c r="Q243" s="3"/>
      <c r="R243" s="4"/>
      <c r="S243" s="4" t="s">
        <v>15</v>
      </c>
      <c r="T243" t="s">
        <v>14</v>
      </c>
      <c r="U243" t="s">
        <v>16</v>
      </c>
      <c r="V243" s="2" t="s">
        <v>69</v>
      </c>
    </row>
    <row r="244" spans="1:23" x14ac:dyDescent="0.35">
      <c r="A244" t="s">
        <v>12</v>
      </c>
      <c r="B244">
        <v>2</v>
      </c>
      <c r="C244" t="s">
        <v>13</v>
      </c>
      <c r="I244" s="1">
        <v>44831</v>
      </c>
      <c r="J244" s="1">
        <v>44839</v>
      </c>
      <c r="K244">
        <v>50</v>
      </c>
      <c r="L244">
        <f t="shared" si="21"/>
        <v>50000</v>
      </c>
      <c r="M244" s="2"/>
      <c r="N244" s="2"/>
      <c r="O244" s="2">
        <v>1.9419999999999999</v>
      </c>
      <c r="P244" s="3">
        <f t="shared" si="22"/>
        <v>47.602303999999997</v>
      </c>
      <c r="Q244" s="4"/>
      <c r="R244" s="4"/>
      <c r="S244" s="3" t="s">
        <v>15</v>
      </c>
      <c r="T244" s="3" t="s">
        <v>14</v>
      </c>
      <c r="U244" s="3" t="s">
        <v>16</v>
      </c>
      <c r="V244" t="s">
        <v>69</v>
      </c>
      <c r="W244" s="3"/>
    </row>
    <row r="245" spans="1:23" x14ac:dyDescent="0.35">
      <c r="A245" t="s">
        <v>12</v>
      </c>
      <c r="B245">
        <v>3</v>
      </c>
      <c r="C245" t="s">
        <v>13</v>
      </c>
      <c r="I245" s="1">
        <v>44831</v>
      </c>
      <c r="J245" s="1">
        <v>44831</v>
      </c>
      <c r="K245">
        <v>50</v>
      </c>
      <c r="L245">
        <f t="shared" si="21"/>
        <v>50000</v>
      </c>
      <c r="O245" s="2">
        <v>2.02</v>
      </c>
      <c r="P245" s="3">
        <f t="shared" si="22"/>
        <v>49.514240000000001</v>
      </c>
      <c r="Q245" s="3"/>
      <c r="R245" s="4"/>
      <c r="S245" s="4" t="s">
        <v>15</v>
      </c>
      <c r="T245" t="s">
        <v>14</v>
      </c>
      <c r="U245" t="s">
        <v>16</v>
      </c>
      <c r="V245" t="s">
        <v>69</v>
      </c>
    </row>
    <row r="246" spans="1:23" x14ac:dyDescent="0.35">
      <c r="A246" t="s">
        <v>12</v>
      </c>
      <c r="B246">
        <v>3</v>
      </c>
      <c r="C246" t="s">
        <v>13</v>
      </c>
      <c r="I246" s="1">
        <v>44830</v>
      </c>
      <c r="J246" s="1">
        <v>44831</v>
      </c>
      <c r="K246">
        <v>50</v>
      </c>
      <c r="L246">
        <f t="shared" si="21"/>
        <v>50000</v>
      </c>
      <c r="M246" s="2"/>
      <c r="N246" s="2"/>
      <c r="O246" s="2">
        <v>2.02</v>
      </c>
      <c r="P246" s="3">
        <f t="shared" si="22"/>
        <v>49.514240000000001</v>
      </c>
      <c r="Q246" s="4"/>
      <c r="R246" s="4"/>
      <c r="S246" s="3" t="s">
        <v>15</v>
      </c>
      <c r="T246" s="3" t="s">
        <v>14</v>
      </c>
      <c r="U246" s="3" t="s">
        <v>16</v>
      </c>
      <c r="V246" t="s">
        <v>69</v>
      </c>
    </row>
    <row r="247" spans="1:23" x14ac:dyDescent="0.35">
      <c r="A247" t="s">
        <v>12</v>
      </c>
      <c r="B247">
        <v>3</v>
      </c>
      <c r="C247" t="s">
        <v>13</v>
      </c>
      <c r="I247" s="1">
        <v>44831</v>
      </c>
      <c r="J247" s="1">
        <v>44839</v>
      </c>
      <c r="K247">
        <v>50</v>
      </c>
      <c r="L247">
        <f t="shared" si="21"/>
        <v>50000</v>
      </c>
      <c r="O247" s="2">
        <v>1.9430000000000001</v>
      </c>
      <c r="P247" s="3">
        <f t="shared" si="22"/>
        <v>47.626816000000005</v>
      </c>
      <c r="Q247" s="3"/>
      <c r="R247" s="4"/>
      <c r="S247" s="4" t="s">
        <v>15</v>
      </c>
      <c r="T247" t="s">
        <v>14</v>
      </c>
      <c r="U247" t="s">
        <v>16</v>
      </c>
      <c r="V247" s="2" t="s">
        <v>69</v>
      </c>
    </row>
    <row r="248" spans="1:23" x14ac:dyDescent="0.35">
      <c r="A248" t="s">
        <v>12</v>
      </c>
      <c r="B248">
        <v>3</v>
      </c>
      <c r="C248" t="s">
        <v>13</v>
      </c>
      <c r="I248" s="1">
        <v>44831</v>
      </c>
      <c r="J248" s="1">
        <v>44839</v>
      </c>
      <c r="K248">
        <v>50</v>
      </c>
      <c r="L248">
        <f t="shared" si="21"/>
        <v>50000</v>
      </c>
      <c r="M248" s="2"/>
      <c r="N248" s="2"/>
      <c r="O248" s="2">
        <v>1.9430000000000001</v>
      </c>
      <c r="P248" s="3">
        <f t="shared" si="22"/>
        <v>47.626816000000005</v>
      </c>
      <c r="Q248" s="4"/>
      <c r="R248" s="4"/>
      <c r="S248" s="3" t="s">
        <v>15</v>
      </c>
      <c r="T248" s="3" t="s">
        <v>14</v>
      </c>
      <c r="U248" s="3" t="s">
        <v>16</v>
      </c>
      <c r="V248" t="s">
        <v>69</v>
      </c>
    </row>
  </sheetData>
  <autoFilter ref="A1:V299" xr:uid="{E8762D1D-90A6-442C-97FA-E92BE35DD9C7}">
    <sortState xmlns:xlrd2="http://schemas.microsoft.com/office/spreadsheetml/2017/richdata2" ref="A2:V248">
      <sortCondition ref="C1:C299"/>
    </sortState>
  </autoFilter>
  <sortState xmlns:xlrd2="http://schemas.microsoft.com/office/spreadsheetml/2017/richdata2" ref="A2:X249">
    <sortCondition ref="C2:C249"/>
    <sortCondition ref="A2:A249"/>
    <sortCondition ref="B2:B24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Katinka Krahn</dc:creator>
  <cp:lastModifiedBy>Katinka Krahn</cp:lastModifiedBy>
  <dcterms:created xsi:type="dcterms:W3CDTF">2022-11-04T13:54:33Z</dcterms:created>
  <dcterms:modified xsi:type="dcterms:W3CDTF">2022-12-11T14:24:30Z</dcterms:modified>
</cp:coreProperties>
</file>