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okning av organisk avfall (BIA-X)\08 Resultater\FargeTest_Lindum\"/>
    </mc:Choice>
  </mc:AlternateContent>
  <xr:revisionPtr revIDLastSave="0" documentId="8_{CCDFC6A0-AB88-43FB-A584-59C719D44BB9}" xr6:coauthVersionLast="47" xr6:coauthVersionMax="47" xr10:uidLastSave="{00000000-0000-0000-0000-000000000000}"/>
  <bookViews>
    <workbookView xWindow="-120" yWindow="-120" windowWidth="29040" windowHeight="15840" activeTab="2" xr2:uid="{94A57C53-2EC5-48A5-9154-C6C909415661}"/>
  </bookViews>
  <sheets>
    <sheet name="RB" sheetId="1" r:id="rId1"/>
    <sheet name="Calibration RB" sheetId="3" r:id="rId2"/>
    <sheet name="MB" sheetId="2" r:id="rId3"/>
    <sheet name="Calibration MB" sheetId="4" r:id="rId4"/>
  </sheets>
  <definedNames>
    <definedName name="_xlnm._FilterDatabase" localSheetId="0" hidden="1">RB!$A$1:$N$82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  <c r="M54" i="1"/>
  <c r="M5" i="1"/>
  <c r="M6" i="1"/>
  <c r="M7" i="1"/>
  <c r="M55" i="1"/>
  <c r="M56" i="1"/>
  <c r="M57" i="1"/>
  <c r="M58" i="1"/>
  <c r="H10" i="3" l="1"/>
  <c r="H17" i="3"/>
  <c r="H9" i="3"/>
  <c r="H8" i="3"/>
  <c r="H7" i="3"/>
  <c r="H16" i="3"/>
  <c r="H6" i="3"/>
  <c r="H15" i="3"/>
  <c r="H5" i="3"/>
  <c r="H4" i="3"/>
  <c r="H3" i="3"/>
  <c r="H14" i="3"/>
  <c r="H13" i="3"/>
  <c r="H12" i="3"/>
  <c r="H2" i="3"/>
  <c r="H11" i="3"/>
  <c r="J2" i="1"/>
  <c r="K2" i="1" s="1"/>
  <c r="L2" i="1" s="1"/>
  <c r="M2" i="1" s="1"/>
  <c r="J5" i="1"/>
  <c r="J6" i="1"/>
  <c r="J7" i="1"/>
  <c r="J10" i="1"/>
  <c r="K10" i="1" s="1"/>
  <c r="L10" i="1" s="1"/>
  <c r="M10" i="1" s="1"/>
  <c r="J8" i="1"/>
  <c r="K8" i="1" s="1"/>
  <c r="L8" i="1" s="1"/>
  <c r="M8" i="1" s="1"/>
  <c r="J9" i="1"/>
  <c r="K9" i="1" s="1"/>
  <c r="L9" i="1" s="1"/>
  <c r="M9" i="1" s="1"/>
  <c r="J13" i="1"/>
  <c r="K13" i="1" s="1"/>
  <c r="L13" i="1" s="1"/>
  <c r="M13" i="1" s="1"/>
  <c r="J11" i="1"/>
  <c r="K11" i="1" s="1"/>
  <c r="L11" i="1" s="1"/>
  <c r="M11" i="1" s="1"/>
  <c r="J12" i="1"/>
  <c r="K12" i="1" s="1"/>
  <c r="L12" i="1" s="1"/>
  <c r="M12" i="1" s="1"/>
  <c r="J14" i="1"/>
  <c r="K14" i="1" s="1"/>
  <c r="L14" i="1" s="1"/>
  <c r="M14" i="1" s="1"/>
  <c r="J16" i="1"/>
  <c r="K16" i="1" s="1"/>
  <c r="L16" i="1" s="1"/>
  <c r="M16" i="1" s="1"/>
  <c r="J15" i="1"/>
  <c r="K15" i="1" s="1"/>
  <c r="L15" i="1" s="1"/>
  <c r="M15" i="1" s="1"/>
  <c r="J18" i="1"/>
  <c r="K18" i="1" s="1"/>
  <c r="L18" i="1" s="1"/>
  <c r="M18" i="1" s="1"/>
  <c r="J19" i="1"/>
  <c r="K19" i="1" s="1"/>
  <c r="L19" i="1" s="1"/>
  <c r="M19" i="1" s="1"/>
  <c r="J17" i="1"/>
  <c r="K17" i="1" s="1"/>
  <c r="L17" i="1" s="1"/>
  <c r="M17" i="1" s="1"/>
  <c r="J21" i="1"/>
  <c r="K21" i="1" s="1"/>
  <c r="L21" i="1" s="1"/>
  <c r="M21" i="1" s="1"/>
  <c r="J22" i="1"/>
  <c r="K22" i="1" s="1"/>
  <c r="L22" i="1" s="1"/>
  <c r="M22" i="1" s="1"/>
  <c r="J20" i="1"/>
  <c r="K20" i="1" s="1"/>
  <c r="L20" i="1" s="1"/>
  <c r="M20" i="1" s="1"/>
  <c r="J25" i="1"/>
  <c r="K25" i="1" s="1"/>
  <c r="L25" i="1" s="1"/>
  <c r="M25" i="1" s="1"/>
  <c r="J24" i="1"/>
  <c r="K24" i="1" s="1"/>
  <c r="L24" i="1" s="1"/>
  <c r="M24" i="1" s="1"/>
  <c r="J23" i="1"/>
  <c r="K23" i="1" s="1"/>
  <c r="L23" i="1" s="1"/>
  <c r="M23" i="1" s="1"/>
  <c r="J28" i="1"/>
  <c r="K28" i="1" s="1"/>
  <c r="L28" i="1" s="1"/>
  <c r="M28" i="1" s="1"/>
  <c r="J26" i="1"/>
  <c r="K26" i="1" s="1"/>
  <c r="L26" i="1" s="1"/>
  <c r="M26" i="1" s="1"/>
  <c r="J27" i="1"/>
  <c r="K27" i="1" s="1"/>
  <c r="L27" i="1" s="1"/>
  <c r="M27" i="1" s="1"/>
  <c r="J30" i="1"/>
  <c r="K30" i="1" s="1"/>
  <c r="L30" i="1" s="1"/>
  <c r="M30" i="1" s="1"/>
  <c r="J31" i="1"/>
  <c r="K31" i="1" s="1"/>
  <c r="L31" i="1" s="1"/>
  <c r="M31" i="1" s="1"/>
  <c r="J29" i="1"/>
  <c r="K29" i="1" s="1"/>
  <c r="L29" i="1" s="1"/>
  <c r="M29" i="1" s="1"/>
  <c r="J32" i="1"/>
  <c r="K32" i="1" s="1"/>
  <c r="L32" i="1" s="1"/>
  <c r="M32" i="1" s="1"/>
  <c r="J34" i="1"/>
  <c r="K34" i="1" s="1"/>
  <c r="L34" i="1" s="1"/>
  <c r="M34" i="1" s="1"/>
  <c r="J33" i="1"/>
  <c r="K33" i="1" s="1"/>
  <c r="L33" i="1" s="1"/>
  <c r="M33" i="1" s="1"/>
  <c r="J36" i="1"/>
  <c r="K36" i="1" s="1"/>
  <c r="L36" i="1" s="1"/>
  <c r="M36" i="1" s="1"/>
  <c r="J37" i="1"/>
  <c r="K37" i="1" s="1"/>
  <c r="L37" i="1" s="1"/>
  <c r="M37" i="1" s="1"/>
  <c r="J35" i="1"/>
  <c r="K35" i="1" s="1"/>
  <c r="L35" i="1" s="1"/>
  <c r="M35" i="1" s="1"/>
  <c r="J40" i="1"/>
  <c r="K40" i="1" s="1"/>
  <c r="L40" i="1" s="1"/>
  <c r="M40" i="1" s="1"/>
  <c r="J39" i="1"/>
  <c r="K39" i="1" s="1"/>
  <c r="L39" i="1" s="1"/>
  <c r="M39" i="1" s="1"/>
  <c r="J38" i="1"/>
  <c r="K38" i="1" s="1"/>
  <c r="L38" i="1" s="1"/>
  <c r="M38" i="1" s="1"/>
  <c r="J41" i="1"/>
  <c r="K41" i="1" s="1"/>
  <c r="L41" i="1" s="1"/>
  <c r="M41" i="1" s="1"/>
  <c r="J43" i="1"/>
  <c r="K43" i="1" s="1"/>
  <c r="L43" i="1" s="1"/>
  <c r="M43" i="1" s="1"/>
  <c r="J42" i="1"/>
  <c r="K42" i="1" s="1"/>
  <c r="L42" i="1" s="1"/>
  <c r="M42" i="1" s="1"/>
  <c r="J44" i="1"/>
  <c r="K44" i="1" s="1"/>
  <c r="L44" i="1" s="1"/>
  <c r="M44" i="1" s="1"/>
  <c r="J46" i="1"/>
  <c r="K46" i="1" s="1"/>
  <c r="L46" i="1" s="1"/>
  <c r="M46" i="1" s="1"/>
  <c r="J45" i="1"/>
  <c r="K45" i="1" s="1"/>
  <c r="L45" i="1" s="1"/>
  <c r="M45" i="1" s="1"/>
  <c r="J49" i="1"/>
  <c r="K49" i="1" s="1"/>
  <c r="L49" i="1" s="1"/>
  <c r="M49" i="1" s="1"/>
  <c r="J47" i="1"/>
  <c r="K47" i="1" s="1"/>
  <c r="L47" i="1" s="1"/>
  <c r="M47" i="1" s="1"/>
  <c r="J48" i="1"/>
  <c r="K48" i="1" s="1"/>
  <c r="L48" i="1" s="1"/>
  <c r="M48" i="1" s="1"/>
  <c r="J51" i="1"/>
  <c r="K51" i="1" s="1"/>
  <c r="L51" i="1" s="1"/>
  <c r="M51" i="1" s="1"/>
  <c r="J50" i="1"/>
  <c r="K50" i="1" s="1"/>
  <c r="L50" i="1" s="1"/>
  <c r="M50" i="1" s="1"/>
  <c r="J52" i="1"/>
  <c r="K52" i="1" s="1"/>
  <c r="L52" i="1" s="1"/>
  <c r="M52" i="1" s="1"/>
  <c r="J60" i="1"/>
  <c r="K60" i="1" s="1"/>
  <c r="L60" i="1" s="1"/>
  <c r="M60" i="1" s="1"/>
  <c r="J59" i="1"/>
  <c r="K59" i="1" s="1"/>
  <c r="L59" i="1" s="1"/>
  <c r="M59" i="1" s="1"/>
  <c r="J61" i="1"/>
  <c r="K61" i="1" s="1"/>
  <c r="L61" i="1" s="1"/>
  <c r="M61" i="1" s="1"/>
  <c r="J62" i="1"/>
  <c r="K62" i="1" s="1"/>
  <c r="L62" i="1" s="1"/>
  <c r="M62" i="1" s="1"/>
  <c r="J64" i="1"/>
  <c r="K64" i="1" s="1"/>
  <c r="L64" i="1" s="1"/>
  <c r="M64" i="1" s="1"/>
  <c r="J63" i="1"/>
  <c r="K63" i="1" s="1"/>
  <c r="L63" i="1" s="1"/>
  <c r="M63" i="1" s="1"/>
  <c r="J67" i="1"/>
  <c r="K67" i="1" s="1"/>
  <c r="L67" i="1" s="1"/>
  <c r="M67" i="1" s="1"/>
  <c r="J66" i="1"/>
  <c r="K66" i="1" s="1"/>
  <c r="L66" i="1" s="1"/>
  <c r="M66" i="1" s="1"/>
  <c r="J65" i="1"/>
  <c r="K65" i="1" s="1"/>
  <c r="L65" i="1" s="1"/>
  <c r="M65" i="1" s="1"/>
  <c r="J69" i="1"/>
  <c r="K69" i="1" s="1"/>
  <c r="L69" i="1" s="1"/>
  <c r="M69" i="1" s="1"/>
  <c r="J68" i="1"/>
  <c r="K68" i="1" s="1"/>
  <c r="L68" i="1" s="1"/>
  <c r="M68" i="1" s="1"/>
  <c r="J70" i="1"/>
  <c r="K70" i="1" s="1"/>
  <c r="L70" i="1" s="1"/>
  <c r="M70" i="1" s="1"/>
  <c r="J71" i="1"/>
  <c r="K71" i="1" s="1"/>
  <c r="L71" i="1" s="1"/>
  <c r="M71" i="1" s="1"/>
  <c r="J73" i="1"/>
  <c r="K73" i="1" s="1"/>
  <c r="L73" i="1" s="1"/>
  <c r="M73" i="1" s="1"/>
  <c r="J72" i="1"/>
  <c r="K72" i="1" s="1"/>
  <c r="L72" i="1" s="1"/>
  <c r="M72" i="1" s="1"/>
  <c r="J75" i="1"/>
  <c r="K75" i="1" s="1"/>
  <c r="L75" i="1" s="1"/>
  <c r="M75" i="1" s="1"/>
  <c r="J76" i="1"/>
  <c r="K76" i="1" s="1"/>
  <c r="L76" i="1" s="1"/>
  <c r="M76" i="1" s="1"/>
  <c r="J74" i="1"/>
  <c r="K74" i="1" s="1"/>
  <c r="L74" i="1" s="1"/>
  <c r="M74" i="1" s="1"/>
  <c r="J78" i="1"/>
  <c r="K78" i="1" s="1"/>
  <c r="L78" i="1" s="1"/>
  <c r="M78" i="1" s="1"/>
  <c r="J79" i="1"/>
  <c r="K79" i="1" s="1"/>
  <c r="L79" i="1" s="1"/>
  <c r="M79" i="1" s="1"/>
  <c r="J77" i="1"/>
  <c r="K77" i="1" s="1"/>
  <c r="L77" i="1" s="1"/>
  <c r="M77" i="1" s="1"/>
  <c r="J81" i="1"/>
  <c r="K81" i="1" s="1"/>
  <c r="L81" i="1" s="1"/>
  <c r="M81" i="1" s="1"/>
  <c r="J82" i="1"/>
  <c r="K82" i="1" s="1"/>
  <c r="L82" i="1" s="1"/>
  <c r="M82" i="1" s="1"/>
  <c r="J80" i="1"/>
  <c r="K80" i="1" s="1"/>
  <c r="L80" i="1" s="1"/>
  <c r="M80" i="1" s="1"/>
  <c r="J4" i="1"/>
  <c r="K4" i="1" s="1"/>
  <c r="L4" i="1" s="1"/>
  <c r="M4" i="1" s="1"/>
  <c r="J3" i="1"/>
  <c r="K3" i="1" s="1"/>
  <c r="L3" i="1" s="1"/>
  <c r="M3" i="1" s="1"/>
</calcChain>
</file>

<file path=xl/sharedStrings.xml><?xml version="1.0" encoding="utf-8"?>
<sst xmlns="http://schemas.openxmlformats.org/spreadsheetml/2006/main" count="423" uniqueCount="63">
  <si>
    <t>GW-BC-500</t>
  </si>
  <si>
    <t>GW-BC-600</t>
  </si>
  <si>
    <t>GW-BC-800</t>
  </si>
  <si>
    <t>DMFR-BC-800</t>
  </si>
  <si>
    <t>VS-BC-600</t>
  </si>
  <si>
    <t>ULS-BC-600-40</t>
  </si>
  <si>
    <t>ULS-BC-700-40</t>
  </si>
  <si>
    <t>ULS-BC-800-40</t>
  </si>
  <si>
    <t>CWC-BC-600</t>
  </si>
  <si>
    <t>CWC-BC-700</t>
  </si>
  <si>
    <t>CWC-BC-750</t>
  </si>
  <si>
    <t>WT-BC-600</t>
  </si>
  <si>
    <t>WT-BC-700</t>
  </si>
  <si>
    <t>WT-BC-800</t>
  </si>
  <si>
    <t>DSL-BC-600</t>
  </si>
  <si>
    <t>DSL-BC-700</t>
  </si>
  <si>
    <t>MS-BC-500</t>
  </si>
  <si>
    <t>MS-BC-600</t>
  </si>
  <si>
    <t>MS-BC-700</t>
  </si>
  <si>
    <t>MS-BC-800</t>
  </si>
  <si>
    <t>WT-MAP-A</t>
  </si>
  <si>
    <t>DSL-MAP</t>
  </si>
  <si>
    <t>GW-MAP</t>
  </si>
  <si>
    <t>Ci_mg/L</t>
  </si>
  <si>
    <t>Cw_mg/L</t>
  </si>
  <si>
    <t>Cs_mg/kg</t>
  </si>
  <si>
    <t>Kd_L/kg</t>
  </si>
  <si>
    <t>Control</t>
  </si>
  <si>
    <t>Standard</t>
  </si>
  <si>
    <t>CB-MAP</t>
  </si>
  <si>
    <t>Vw_g</t>
  </si>
  <si>
    <t>absorbance</t>
  </si>
  <si>
    <t>date_prep</t>
  </si>
  <si>
    <t>replicate</t>
  </si>
  <si>
    <t>sample</t>
  </si>
  <si>
    <t>comment</t>
  </si>
  <si>
    <t>start</t>
  </si>
  <si>
    <t>end</t>
  </si>
  <si>
    <t>mid</t>
  </si>
  <si>
    <t>cal-5</t>
  </si>
  <si>
    <t>dye</t>
  </si>
  <si>
    <t>RB</t>
  </si>
  <si>
    <t>MB</t>
  </si>
  <si>
    <t>cal-2,5</t>
  </si>
  <si>
    <t>cal-0,5</t>
  </si>
  <si>
    <t>cal-7,5</t>
  </si>
  <si>
    <t>cal-10</t>
  </si>
  <si>
    <t>mass_BC_g</t>
  </si>
  <si>
    <t>date_meas</t>
  </si>
  <si>
    <t>analysed day of sample preparation, day after standard preparation</t>
  </si>
  <si>
    <t>cal-5-new</t>
  </si>
  <si>
    <t>cal-15-new</t>
  </si>
  <si>
    <t>cal-25-new</t>
  </si>
  <si>
    <t>cal-35-new</t>
  </si>
  <si>
    <t>cal-50-new</t>
  </si>
  <si>
    <t>cal-5-use</t>
  </si>
  <si>
    <t>cal-15-use</t>
  </si>
  <si>
    <t>cal-25-use</t>
  </si>
  <si>
    <t>cal-35-use</t>
  </si>
  <si>
    <t>cal-50-use</t>
  </si>
  <si>
    <t>ikke nok, hentet ny underprøve fra NGI</t>
  </si>
  <si>
    <t xml:space="preserve"> </t>
  </si>
  <si>
    <t>log_Kd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</si>
</sst>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  <fill>
      <patternFill patternType="solid">
        <fgColor rgb="FFFF33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3" borderId="1" xfId="0" applyFill="1" applyBorder="1"/>
    <xf numFmtId="165" fontId="0" fillId="3" borderId="1" xfId="0" applyNumberFormat="1" applyFill="1" applyBorder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new std. RB 05.10.2022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RB'!$G$11:$G$17</c:f>
              <c:numCache>
                <c:formatCode>0.000</c:formatCode>
                <c:ptCount val="7"/>
                <c:pt idx="0">
                  <c:v>0.53100000000000003</c:v>
                </c:pt>
                <c:pt idx="1">
                  <c:v>0.90300000000000002</c:v>
                </c:pt>
                <c:pt idx="2">
                  <c:v>0.84499999999999997</c:v>
                </c:pt>
                <c:pt idx="3">
                  <c:v>0.873</c:v>
                </c:pt>
                <c:pt idx="4">
                  <c:v>1.1879999999999999</c:v>
                </c:pt>
                <c:pt idx="5">
                  <c:v>1.752</c:v>
                </c:pt>
                <c:pt idx="6">
                  <c:v>0.20200000000000001</c:v>
                </c:pt>
              </c:numCache>
            </c:numRef>
          </c:xVal>
          <c:yVal>
            <c:numRef>
              <c:f>'Calibration RB'!$F$11:$F$17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E-4C22-99DD-8F40712E5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1952"/>
        <c:axId val="621171776"/>
      </c:scatterChart>
      <c:valAx>
        <c:axId val="7155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1171776"/>
        <c:crosses val="autoZero"/>
        <c:crossBetween val="midCat"/>
      </c:valAx>
      <c:valAx>
        <c:axId val="621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55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old</a:t>
            </a:r>
            <a:r>
              <a:rPr lang="nb-NO" baseline="0"/>
              <a:t> </a:t>
            </a:r>
            <a:r>
              <a:rPr lang="nb-NO"/>
              <a:t>standard RB, 27.09 - USE!!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RB'!$G$2:$G$10</c:f>
              <c:numCache>
                <c:formatCode>0.000</c:formatCode>
                <c:ptCount val="9"/>
                <c:pt idx="0">
                  <c:v>0.67100000000000004</c:v>
                </c:pt>
                <c:pt idx="1">
                  <c:v>1.0649999999999999</c:v>
                </c:pt>
                <c:pt idx="2">
                  <c:v>1.0620000000000001</c:v>
                </c:pt>
                <c:pt idx="3">
                  <c:v>1.0640000000000001</c:v>
                </c:pt>
                <c:pt idx="4">
                  <c:v>1.482</c:v>
                </c:pt>
                <c:pt idx="5">
                  <c:v>2.0870000000000002</c:v>
                </c:pt>
                <c:pt idx="6">
                  <c:v>1.9419999999999999</c:v>
                </c:pt>
                <c:pt idx="7">
                  <c:v>1.9530000000000001</c:v>
                </c:pt>
                <c:pt idx="8">
                  <c:v>0.21</c:v>
                </c:pt>
              </c:numCache>
            </c:numRef>
          </c:xVal>
          <c:yVal>
            <c:numRef>
              <c:f>'Calibration RB'!$F$2:$F$10</c:f>
              <c:numCache>
                <c:formatCode>General</c:formatCode>
                <c:ptCount val="9"/>
                <c:pt idx="0">
                  <c:v>15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D-467A-848A-184DADF30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new std. RB 05.10.2022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MB'!$G$11:$G$17</c:f>
              <c:numCache>
                <c:formatCode>0.000</c:formatCode>
                <c:ptCount val="7"/>
              </c:numCache>
            </c:numRef>
          </c:xVal>
          <c:yVal>
            <c:numRef>
              <c:f>'Calibration MB'!$F$11:$F$17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4E-4CAC-8A9A-98D76F15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501952"/>
        <c:axId val="621171776"/>
      </c:scatterChart>
      <c:valAx>
        <c:axId val="71550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21171776"/>
        <c:crosses val="autoZero"/>
        <c:crossBetween val="midCat"/>
      </c:valAx>
      <c:valAx>
        <c:axId val="6211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155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curve old</a:t>
            </a:r>
            <a:r>
              <a:rPr lang="nb-NO" baseline="0"/>
              <a:t> </a:t>
            </a:r>
            <a:r>
              <a:rPr lang="nb-NO"/>
              <a:t>standard RB, 27.09 - USE!!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'Calibration MB'!$G$2:$G$10</c:f>
              <c:numCache>
                <c:formatCode>0.000</c:formatCode>
                <c:ptCount val="9"/>
              </c:numCache>
            </c:numRef>
          </c:xVal>
          <c:yVal>
            <c:numRef>
              <c:f>'Calibration MB'!$F$2:$F$10</c:f>
              <c:numCache>
                <c:formatCode>General</c:formatCode>
                <c:ptCount val="9"/>
                <c:pt idx="0">
                  <c:v>0.5</c:v>
                </c:pt>
                <c:pt idx="1">
                  <c:v>2.5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7.5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F-4651-94D9-E4C5BD14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440"/>
        <c:axId val="614560816"/>
      </c:scatterChart>
      <c:valAx>
        <c:axId val="6145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0816"/>
        <c:crosses val="autoZero"/>
        <c:crossBetween val="midCat"/>
      </c:valAx>
      <c:valAx>
        <c:axId val="6145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145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21</xdr:row>
      <xdr:rowOff>28575</xdr:rowOff>
    </xdr:from>
    <xdr:to>
      <xdr:col>14</xdr:col>
      <xdr:colOff>514350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48677D-AF8F-4242-9482-59E952631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9525</xdr:rowOff>
    </xdr:from>
    <xdr:to>
      <xdr:col>6</xdr:col>
      <xdr:colOff>123825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404170-5439-485C-98AA-4B38454DC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21</xdr:row>
      <xdr:rowOff>28575</xdr:rowOff>
    </xdr:from>
    <xdr:to>
      <xdr:col>14</xdr:col>
      <xdr:colOff>514350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FABDD-931B-4FE1-A2D3-1F042F84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21</xdr:row>
      <xdr:rowOff>9525</xdr:rowOff>
    </xdr:from>
    <xdr:to>
      <xdr:col>6</xdr:col>
      <xdr:colOff>123825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C1C47-A2A0-457F-9804-03B8F95AC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2449E-9AAE-4BE6-B17F-E9570786DFDE}">
  <sheetPr>
    <tabColor rgb="FFFF33CC"/>
  </sheetPr>
  <dimension ref="A1:N82"/>
  <sheetViews>
    <sheetView workbookViewId="0">
      <pane ySplit="1" topLeftCell="A47" activePane="bottomLeft" state="frozen"/>
      <selection pane="bottomLeft" activeCell="A2" sqref="A2:XFD82"/>
    </sheetView>
  </sheetViews>
  <sheetFormatPr defaultColWidth="10.85546875" defaultRowHeight="15" x14ac:dyDescent="0.25"/>
  <cols>
    <col min="1" max="1" width="18.5703125" customWidth="1"/>
    <col min="4" max="4" width="13.140625" style="2" customWidth="1"/>
    <col min="5" max="5" width="13.42578125" style="2" customWidth="1"/>
    <col min="12" max="12" width="12.42578125" bestFit="1" customWidth="1"/>
    <col min="13" max="13" width="12.42578125" customWidth="1"/>
  </cols>
  <sheetData>
    <row r="1" spans="1:14" ht="15.75" thickBot="1" x14ac:dyDescent="0.3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47</v>
      </c>
      <c r="H1" s="6" t="s">
        <v>30</v>
      </c>
      <c r="I1" s="6" t="s">
        <v>31</v>
      </c>
      <c r="J1" s="6" t="s">
        <v>24</v>
      </c>
      <c r="K1" s="6" t="s">
        <v>25</v>
      </c>
      <c r="L1" s="6" t="s">
        <v>26</v>
      </c>
      <c r="M1" s="6" t="s">
        <v>62</v>
      </c>
      <c r="N1" s="6" t="s">
        <v>35</v>
      </c>
    </row>
    <row r="2" spans="1:14" x14ac:dyDescent="0.25">
      <c r="A2" t="s">
        <v>29</v>
      </c>
      <c r="B2">
        <v>3</v>
      </c>
      <c r="C2" t="s">
        <v>41</v>
      </c>
      <c r="D2" s="3">
        <v>44831</v>
      </c>
      <c r="E2" s="3">
        <v>44839</v>
      </c>
      <c r="F2">
        <v>50</v>
      </c>
      <c r="G2" s="1">
        <v>0.1</v>
      </c>
      <c r="H2" s="1">
        <v>50.01</v>
      </c>
      <c r="I2" s="1">
        <v>1.871</v>
      </c>
      <c r="J2" s="8">
        <f>25.61*I2-1.7159</f>
        <v>46.200409999999998</v>
      </c>
      <c r="K2" s="9">
        <f>(50-J2)*0.05/G2*1000</f>
        <v>1899.795000000001</v>
      </c>
      <c r="L2" s="9">
        <f>K2/J2</f>
        <v>41.120738971797024</v>
      </c>
      <c r="M2" s="8">
        <f>LOG10(L2)</f>
        <v>1.6140609106683967</v>
      </c>
    </row>
    <row r="3" spans="1:14" x14ac:dyDescent="0.25">
      <c r="A3" t="s">
        <v>29</v>
      </c>
      <c r="B3">
        <v>2</v>
      </c>
      <c r="C3" t="s">
        <v>41</v>
      </c>
      <c r="D3" s="3">
        <v>44831</v>
      </c>
      <c r="E3" s="3">
        <v>44839</v>
      </c>
      <c r="F3">
        <v>50</v>
      </c>
      <c r="G3" s="1">
        <v>0.10100000000000001</v>
      </c>
      <c r="H3" s="1">
        <v>50.012</v>
      </c>
      <c r="I3" s="1">
        <v>1.89</v>
      </c>
      <c r="J3" s="8">
        <f>25.61*I3-1.7159</f>
        <v>46.686999999999998</v>
      </c>
      <c r="K3" s="9">
        <f>(50-J3)*0.05/G3*1000</f>
        <v>1640.0990099009914</v>
      </c>
      <c r="L3" s="9">
        <f>K3/J3</f>
        <v>35.129672283526283</v>
      </c>
      <c r="M3" s="8">
        <f>LOG10(L3)</f>
        <v>1.5456740983795569</v>
      </c>
    </row>
    <row r="4" spans="1:14" x14ac:dyDescent="0.25">
      <c r="A4" t="s">
        <v>29</v>
      </c>
      <c r="B4">
        <v>1</v>
      </c>
      <c r="C4" t="s">
        <v>41</v>
      </c>
      <c r="D4" s="3">
        <v>44831</v>
      </c>
      <c r="E4" s="3">
        <v>44839</v>
      </c>
      <c r="F4">
        <v>50</v>
      </c>
      <c r="G4" s="1">
        <v>0.1</v>
      </c>
      <c r="H4" s="1">
        <v>49.999000000000002</v>
      </c>
      <c r="I4" s="1">
        <v>1.901</v>
      </c>
      <c r="J4" s="8">
        <f>25.61*I4-1.7159</f>
        <v>46.968710000000002</v>
      </c>
      <c r="K4" s="9">
        <f>(50-J4)*0.05/G4*1000</f>
        <v>1515.6449999999993</v>
      </c>
      <c r="L4" s="9">
        <f>K4/J4</f>
        <v>32.26924903834913</v>
      </c>
      <c r="M4" s="8">
        <f>LOG10(L4)</f>
        <v>1.5087888587321985</v>
      </c>
    </row>
    <row r="5" spans="1:14" x14ac:dyDescent="0.25">
      <c r="A5" t="s">
        <v>27</v>
      </c>
      <c r="B5">
        <v>1</v>
      </c>
      <c r="C5" t="s">
        <v>41</v>
      </c>
      <c r="D5" s="3">
        <v>44830</v>
      </c>
      <c r="E5" s="3">
        <v>44839</v>
      </c>
      <c r="F5">
        <v>50</v>
      </c>
      <c r="G5" s="1"/>
      <c r="H5" s="1">
        <v>50.021000000000001</v>
      </c>
      <c r="I5" s="1">
        <v>1.9530000000000001</v>
      </c>
      <c r="J5" s="8">
        <f>25.61*I5-1.7159</f>
        <v>48.300430000000006</v>
      </c>
      <c r="K5" s="9"/>
      <c r="L5" s="9"/>
      <c r="M5" s="8" t="e">
        <f>LOG10(L5)</f>
        <v>#NUM!</v>
      </c>
      <c r="N5" t="s">
        <v>36</v>
      </c>
    </row>
    <row r="6" spans="1:14" x14ac:dyDescent="0.25">
      <c r="A6" t="s">
        <v>27</v>
      </c>
      <c r="B6">
        <v>2</v>
      </c>
      <c r="C6" t="s">
        <v>41</v>
      </c>
      <c r="D6" s="3">
        <v>44831</v>
      </c>
      <c r="E6" s="3">
        <v>44839</v>
      </c>
      <c r="F6">
        <v>50</v>
      </c>
      <c r="G6" s="1"/>
      <c r="H6">
        <v>50.003999999999998</v>
      </c>
      <c r="I6" s="1">
        <v>1.98</v>
      </c>
      <c r="J6" s="8">
        <f>25.61*I6-1.7159</f>
        <v>48.991900000000001</v>
      </c>
      <c r="K6" s="9"/>
      <c r="L6" s="9"/>
      <c r="M6" s="8" t="e">
        <f>LOG10(L6)</f>
        <v>#NUM!</v>
      </c>
      <c r="N6" t="s">
        <v>38</v>
      </c>
    </row>
    <row r="7" spans="1:14" x14ac:dyDescent="0.25">
      <c r="A7" t="s">
        <v>27</v>
      </c>
      <c r="B7">
        <v>3</v>
      </c>
      <c r="C7" t="s">
        <v>41</v>
      </c>
      <c r="D7" s="3">
        <v>44831</v>
      </c>
      <c r="E7" s="3">
        <v>44839</v>
      </c>
      <c r="F7">
        <v>50</v>
      </c>
      <c r="G7" s="1"/>
      <c r="H7" s="1">
        <v>50.006</v>
      </c>
      <c r="I7" s="1">
        <v>1.9830000000000001</v>
      </c>
      <c r="J7" s="8">
        <f>25.61*I7-1.7159</f>
        <v>49.068730000000002</v>
      </c>
      <c r="K7" s="9"/>
      <c r="L7" s="9"/>
      <c r="M7" s="8" t="e">
        <f>LOG10(L7)</f>
        <v>#NUM!</v>
      </c>
      <c r="N7" t="s">
        <v>37</v>
      </c>
    </row>
    <row r="8" spans="1:14" x14ac:dyDescent="0.25">
      <c r="A8" t="s">
        <v>8</v>
      </c>
      <c r="B8">
        <v>2</v>
      </c>
      <c r="C8" t="s">
        <v>41</v>
      </c>
      <c r="D8" s="3">
        <v>44830</v>
      </c>
      <c r="E8" s="3">
        <v>44839</v>
      </c>
      <c r="F8">
        <v>50</v>
      </c>
      <c r="G8" s="1">
        <v>0.10199999999999999</v>
      </c>
      <c r="H8" s="1">
        <v>49.975000000000001</v>
      </c>
      <c r="I8" s="1">
        <v>1.859</v>
      </c>
      <c r="J8" s="8">
        <f>25.61*I8-1.7159</f>
        <v>45.893090000000001</v>
      </c>
      <c r="K8" s="9">
        <f>(50-J8)*0.05/G8*1000</f>
        <v>2013.1911764705878</v>
      </c>
      <c r="L8" s="9">
        <f>K8/J8</f>
        <v>43.86697815445828</v>
      </c>
      <c r="M8" s="8">
        <f>LOG10(L8)</f>
        <v>1.6421377183792953</v>
      </c>
    </row>
    <row r="9" spans="1:14" x14ac:dyDescent="0.25">
      <c r="A9" t="s">
        <v>8</v>
      </c>
      <c r="B9">
        <v>3</v>
      </c>
      <c r="C9" t="s">
        <v>41</v>
      </c>
      <c r="D9" s="3">
        <v>44830</v>
      </c>
      <c r="E9" s="3">
        <v>44839</v>
      </c>
      <c r="F9">
        <v>50</v>
      </c>
      <c r="G9" s="1">
        <v>9.9000000000000005E-2</v>
      </c>
      <c r="H9" s="1">
        <v>50.000999999999998</v>
      </c>
      <c r="I9" s="1">
        <v>1.877</v>
      </c>
      <c r="J9" s="8">
        <f>25.61*I9-1.7159</f>
        <v>46.35407</v>
      </c>
      <c r="K9" s="9">
        <f>(50-J9)*0.05/G9*1000</f>
        <v>1841.3787878787878</v>
      </c>
      <c r="L9" s="9">
        <f>K9/J9</f>
        <v>39.724209500455686</v>
      </c>
      <c r="M9" s="8">
        <f>LOG10(L9)</f>
        <v>1.599055263638866</v>
      </c>
    </row>
    <row r="10" spans="1:14" x14ac:dyDescent="0.25">
      <c r="A10" t="s">
        <v>8</v>
      </c>
      <c r="B10">
        <v>1</v>
      </c>
      <c r="C10" t="s">
        <v>41</v>
      </c>
      <c r="D10" s="3">
        <v>44830</v>
      </c>
      <c r="E10" s="3">
        <v>44839</v>
      </c>
      <c r="F10">
        <v>50</v>
      </c>
      <c r="G10" s="1">
        <v>0.1</v>
      </c>
      <c r="H10" s="1">
        <v>50.085000000000001</v>
      </c>
      <c r="I10" s="1">
        <v>1.901</v>
      </c>
      <c r="J10" s="8">
        <f>25.61*I10-1.7159</f>
        <v>46.968710000000002</v>
      </c>
      <c r="K10" s="9">
        <f>(50-J10)*0.05/G10*1000</f>
        <v>1515.6449999999993</v>
      </c>
      <c r="L10" s="9">
        <f>K10/J10</f>
        <v>32.26924903834913</v>
      </c>
      <c r="M10" s="8">
        <f>LOG10(L10)</f>
        <v>1.5087888587321985</v>
      </c>
    </row>
    <row r="11" spans="1:14" x14ac:dyDescent="0.25">
      <c r="A11" t="s">
        <v>9</v>
      </c>
      <c r="B11">
        <v>2</v>
      </c>
      <c r="C11" t="s">
        <v>41</v>
      </c>
      <c r="D11" s="3">
        <v>44830</v>
      </c>
      <c r="E11" s="3">
        <v>44839</v>
      </c>
      <c r="F11">
        <v>50</v>
      </c>
      <c r="G11" s="1">
        <v>0.10199999999999999</v>
      </c>
      <c r="H11" s="1">
        <v>50.031999999999996</v>
      </c>
      <c r="I11" s="1">
        <v>1.8109999999999999</v>
      </c>
      <c r="J11" s="8">
        <f>25.61*I11-1.7159</f>
        <v>44.663809999999998</v>
      </c>
      <c r="K11" s="9">
        <f>(50-J11)*0.05/G11*1000</f>
        <v>2615.7794117647072</v>
      </c>
      <c r="L11" s="9">
        <f>K11/J11</f>
        <v>58.565971236325503</v>
      </c>
      <c r="M11" s="8">
        <f>LOG10(L11)</f>
        <v>1.7676453498601028</v>
      </c>
    </row>
    <row r="12" spans="1:14" x14ac:dyDescent="0.25">
      <c r="A12" t="s">
        <v>9</v>
      </c>
      <c r="B12">
        <v>3</v>
      </c>
      <c r="C12" t="s">
        <v>41</v>
      </c>
      <c r="D12" s="3">
        <v>44830</v>
      </c>
      <c r="E12" s="3">
        <v>44839</v>
      </c>
      <c r="F12">
        <v>50</v>
      </c>
      <c r="G12" s="1">
        <v>0.10199999999999999</v>
      </c>
      <c r="H12" s="1">
        <v>50.048000000000002</v>
      </c>
      <c r="I12" s="1">
        <v>1.8120000000000001</v>
      </c>
      <c r="J12" s="8">
        <f>25.61*I12-1.7159</f>
        <v>44.689420000000005</v>
      </c>
      <c r="K12" s="9">
        <f>(50-J12)*0.05/G12*1000</f>
        <v>2603.225490196076</v>
      </c>
      <c r="L12" s="9">
        <f>K12/J12</f>
        <v>58.251494205923365</v>
      </c>
      <c r="M12" s="8">
        <f>LOG10(L12)</f>
        <v>1.7653070699051725</v>
      </c>
    </row>
    <row r="13" spans="1:14" x14ac:dyDescent="0.25">
      <c r="A13" t="s">
        <v>9</v>
      </c>
      <c r="B13">
        <v>1</v>
      </c>
      <c r="C13" t="s">
        <v>41</v>
      </c>
      <c r="D13" s="3">
        <v>44830</v>
      </c>
      <c r="E13" s="3">
        <v>44839</v>
      </c>
      <c r="F13">
        <v>50</v>
      </c>
      <c r="G13" s="1">
        <v>0.104</v>
      </c>
      <c r="H13" s="1">
        <v>50.006999999999998</v>
      </c>
      <c r="I13" s="1">
        <v>1.8129999999999999</v>
      </c>
      <c r="J13" s="8">
        <f>25.61*I13-1.7159</f>
        <v>44.715029999999999</v>
      </c>
      <c r="K13" s="9">
        <f>(50-J13)*0.05/G13*1000</f>
        <v>2540.8509615384619</v>
      </c>
      <c r="L13" s="9">
        <f>K13/J13</f>
        <v>56.823197066813151</v>
      </c>
      <c r="M13" s="8">
        <f>LOG10(L13)</f>
        <v>1.7545256649626739</v>
      </c>
    </row>
    <row r="14" spans="1:14" x14ac:dyDescent="0.25">
      <c r="A14" t="s">
        <v>10</v>
      </c>
      <c r="B14">
        <v>1</v>
      </c>
      <c r="C14" t="s">
        <v>41</v>
      </c>
      <c r="D14" s="3">
        <v>44830</v>
      </c>
      <c r="E14" s="3">
        <v>44839</v>
      </c>
      <c r="F14">
        <v>50</v>
      </c>
      <c r="G14" s="1">
        <v>0.10100000000000001</v>
      </c>
      <c r="H14" s="1">
        <v>50.005000000000003</v>
      </c>
      <c r="I14" s="1">
        <v>1.615</v>
      </c>
      <c r="J14" s="8">
        <f>25.61*I14-1.7159</f>
        <v>39.64425</v>
      </c>
      <c r="K14" s="9">
        <f>(50-J14)*0.05/G14*1000</f>
        <v>5126.6089108910901</v>
      </c>
      <c r="L14" s="9">
        <f>K14/J14</f>
        <v>129.31532090759922</v>
      </c>
      <c r="M14" s="8">
        <f>LOG10(L14)</f>
        <v>2.111649981890849</v>
      </c>
    </row>
    <row r="15" spans="1:14" x14ac:dyDescent="0.25">
      <c r="A15" t="s">
        <v>10</v>
      </c>
      <c r="B15">
        <v>3</v>
      </c>
      <c r="C15" t="s">
        <v>41</v>
      </c>
      <c r="D15" s="3">
        <v>44830</v>
      </c>
      <c r="E15" s="3">
        <v>44839</v>
      </c>
      <c r="F15">
        <v>50</v>
      </c>
      <c r="G15" s="1">
        <v>9.8000000000000004E-2</v>
      </c>
      <c r="H15" s="1">
        <v>50.011000000000003</v>
      </c>
      <c r="I15" s="1">
        <v>1.615</v>
      </c>
      <c r="J15" s="8">
        <f>25.61*I15-1.7159</f>
        <v>39.64425</v>
      </c>
      <c r="K15" s="9">
        <f>(50-J15)*0.05/G15*1000</f>
        <v>5283.5459183673474</v>
      </c>
      <c r="L15" s="9">
        <f>K15/J15</f>
        <v>133.27395318028081</v>
      </c>
      <c r="M15" s="8">
        <f>LOG10(L15)</f>
        <v>2.1247452799809965</v>
      </c>
    </row>
    <row r="16" spans="1:14" x14ac:dyDescent="0.25">
      <c r="A16" t="s">
        <v>10</v>
      </c>
      <c r="B16">
        <v>2</v>
      </c>
      <c r="C16" t="s">
        <v>41</v>
      </c>
      <c r="D16" s="3">
        <v>44830</v>
      </c>
      <c r="E16" s="3">
        <v>44839</v>
      </c>
      <c r="F16">
        <v>50</v>
      </c>
      <c r="G16" s="1">
        <v>0.10100000000000001</v>
      </c>
      <c r="H16" s="1">
        <v>49.973999999999997</v>
      </c>
      <c r="I16" s="1">
        <v>1.6259999999999999</v>
      </c>
      <c r="J16" s="8">
        <f>25.61*I16-1.7159</f>
        <v>39.925959999999996</v>
      </c>
      <c r="K16" s="9">
        <f>(50-J16)*0.05/G16*1000</f>
        <v>4987.1485148514876</v>
      </c>
      <c r="L16" s="9">
        <f>K16/J16</f>
        <v>124.90992113530865</v>
      </c>
      <c r="M16" s="8">
        <f>LOG10(L16)</f>
        <v>2.0965969341563802</v>
      </c>
    </row>
    <row r="17" spans="1:13" x14ac:dyDescent="0.25">
      <c r="A17" t="s">
        <v>3</v>
      </c>
      <c r="B17">
        <v>3</v>
      </c>
      <c r="C17" t="s">
        <v>41</v>
      </c>
      <c r="D17" s="3">
        <v>44830</v>
      </c>
      <c r="E17" s="3">
        <v>44839</v>
      </c>
      <c r="F17">
        <v>50</v>
      </c>
      <c r="G17" s="1">
        <v>9.9000000000000005E-2</v>
      </c>
      <c r="H17" s="1">
        <v>49.999000000000002</v>
      </c>
      <c r="I17" s="1">
        <v>1.786</v>
      </c>
      <c r="J17" s="8">
        <f>25.61*I17-1.7159</f>
        <v>44.023560000000003</v>
      </c>
      <c r="K17" s="9">
        <f>(50-J17)*0.05/G17*1000</f>
        <v>3018.4040404040393</v>
      </c>
      <c r="L17" s="9">
        <f>K17/J17</f>
        <v>68.563379254291092</v>
      </c>
      <c r="M17" s="8">
        <f>LOG10(L17)</f>
        <v>1.8360922143311962</v>
      </c>
    </row>
    <row r="18" spans="1:13" x14ac:dyDescent="0.25">
      <c r="A18" t="s">
        <v>3</v>
      </c>
      <c r="B18">
        <v>1</v>
      </c>
      <c r="C18" t="s">
        <v>41</v>
      </c>
      <c r="D18" s="3">
        <v>44830</v>
      </c>
      <c r="E18" s="3">
        <v>44839</v>
      </c>
      <c r="F18">
        <v>50</v>
      </c>
      <c r="G18" s="1">
        <v>9.9000000000000005E-2</v>
      </c>
      <c r="H18" s="1">
        <v>50.015000000000001</v>
      </c>
      <c r="I18" s="1">
        <v>1.7909999999999999</v>
      </c>
      <c r="J18" s="8">
        <f>25.61*I18-1.7159</f>
        <v>44.151609999999998</v>
      </c>
      <c r="K18" s="9">
        <f>(50-J18)*0.05/G18*1000</f>
        <v>2953.7323232323242</v>
      </c>
      <c r="L18" s="9">
        <f>K18/J18</f>
        <v>66.899764770352078</v>
      </c>
      <c r="M18" s="8">
        <f>LOG10(L18)</f>
        <v>1.8254245907257054</v>
      </c>
    </row>
    <row r="19" spans="1:13" x14ac:dyDescent="0.25">
      <c r="A19" t="s">
        <v>3</v>
      </c>
      <c r="B19">
        <v>2</v>
      </c>
      <c r="C19" t="s">
        <v>41</v>
      </c>
      <c r="D19" s="3">
        <v>44830</v>
      </c>
      <c r="E19" s="3">
        <v>44839</v>
      </c>
      <c r="F19">
        <v>50</v>
      </c>
      <c r="G19" s="1">
        <v>9.8000000000000004E-2</v>
      </c>
      <c r="H19" s="1">
        <v>50.005000000000003</v>
      </c>
      <c r="I19" s="1">
        <v>1.8009999999999999</v>
      </c>
      <c r="J19" s="8">
        <f>25.61*I19-1.7159</f>
        <v>44.407710000000002</v>
      </c>
      <c r="K19" s="9">
        <f>(50-J19)*0.05/G19*1000</f>
        <v>2853.2091836734685</v>
      </c>
      <c r="L19" s="9">
        <f>K19/J19</f>
        <v>64.250311121052363</v>
      </c>
      <c r="M19" s="8">
        <f>LOG10(L19)</f>
        <v>1.8078752350045633</v>
      </c>
    </row>
    <row r="20" spans="1:13" x14ac:dyDescent="0.25">
      <c r="A20" t="s">
        <v>14</v>
      </c>
      <c r="B20">
        <v>3</v>
      </c>
      <c r="C20" t="s">
        <v>41</v>
      </c>
      <c r="D20" s="3">
        <v>44830</v>
      </c>
      <c r="E20" s="3">
        <v>44839</v>
      </c>
      <c r="F20">
        <v>50</v>
      </c>
      <c r="G20" s="1">
        <v>9.8000000000000004E-2</v>
      </c>
      <c r="H20" s="1">
        <v>50.024000000000001</v>
      </c>
      <c r="I20" s="1">
        <v>0.85899999999999999</v>
      </c>
      <c r="J20" s="8">
        <f>25.61*I20-1.7159</f>
        <v>20.283089999999998</v>
      </c>
      <c r="K20" s="9">
        <f>(50-J20)*0.05/G20*1000</f>
        <v>15161.688775510205</v>
      </c>
      <c r="L20" s="9">
        <f>K20/J20</f>
        <v>747.50389489521604</v>
      </c>
      <c r="M20" s="8">
        <f>LOG10(L20)</f>
        <v>2.8736134599089662</v>
      </c>
    </row>
    <row r="21" spans="1:13" x14ac:dyDescent="0.25">
      <c r="A21" t="s">
        <v>14</v>
      </c>
      <c r="B21">
        <v>1</v>
      </c>
      <c r="C21" t="s">
        <v>41</v>
      </c>
      <c r="D21" s="3">
        <v>44830</v>
      </c>
      <c r="E21" s="3">
        <v>44839</v>
      </c>
      <c r="F21">
        <v>50</v>
      </c>
      <c r="G21" s="1">
        <v>0.1</v>
      </c>
      <c r="H21" s="1">
        <v>49.997999999999998</v>
      </c>
      <c r="I21" s="1">
        <v>0.89</v>
      </c>
      <c r="J21" s="8">
        <f>25.61*I21-1.7159</f>
        <v>21.076999999999998</v>
      </c>
      <c r="K21" s="9">
        <f>(50-J21)*0.05/G21*1000</f>
        <v>14461.500000000002</v>
      </c>
      <c r="L21" s="9">
        <f>K21/J21</f>
        <v>686.12705793044563</v>
      </c>
      <c r="M21" s="8">
        <f>LOG10(L21)</f>
        <v>2.8364045463897756</v>
      </c>
    </row>
    <row r="22" spans="1:13" x14ac:dyDescent="0.25">
      <c r="A22" t="s">
        <v>14</v>
      </c>
      <c r="B22">
        <v>2</v>
      </c>
      <c r="C22" t="s">
        <v>41</v>
      </c>
      <c r="D22" s="3">
        <v>44830</v>
      </c>
      <c r="E22" s="3">
        <v>44839</v>
      </c>
      <c r="F22">
        <v>50</v>
      </c>
      <c r="G22" s="1">
        <v>9.9000000000000005E-2</v>
      </c>
      <c r="H22" s="1">
        <v>50.009</v>
      </c>
      <c r="I22" s="1">
        <v>0.91</v>
      </c>
      <c r="J22" s="8">
        <f>25.61*I22-1.7159</f>
        <v>21.589199999999998</v>
      </c>
      <c r="K22" s="9">
        <f>(50-J22)*0.05/G22*1000</f>
        <v>14348.888888888891</v>
      </c>
      <c r="L22" s="9">
        <f>K22/J22</f>
        <v>664.63272788657719</v>
      </c>
      <c r="M22" s="8">
        <f>LOG10(L22)</f>
        <v>2.8225817230254293</v>
      </c>
    </row>
    <row r="23" spans="1:13" x14ac:dyDescent="0.25">
      <c r="A23" t="s">
        <v>15</v>
      </c>
      <c r="B23">
        <v>3</v>
      </c>
      <c r="C23" t="s">
        <v>41</v>
      </c>
      <c r="D23" s="3">
        <v>44830</v>
      </c>
      <c r="E23" s="3">
        <v>44839</v>
      </c>
      <c r="F23">
        <v>50</v>
      </c>
      <c r="G23" s="1">
        <v>0.10299999999999999</v>
      </c>
      <c r="H23" s="1">
        <v>50.021000000000001</v>
      </c>
      <c r="I23" s="1">
        <v>4.3999999999999997E-2</v>
      </c>
      <c r="J23" s="8">
        <f>25.61*I23-1.7159</f>
        <v>-0.58906000000000014</v>
      </c>
      <c r="K23" s="9">
        <f>(50-J23)*0.05/G23*1000</f>
        <v>24557.796116504858</v>
      </c>
      <c r="L23" s="9">
        <f>K23/J23</f>
        <v>-41689.804292440247</v>
      </c>
      <c r="M23" s="8" t="e">
        <f>LOG10(L23)</f>
        <v>#NUM!</v>
      </c>
    </row>
    <row r="24" spans="1:13" x14ac:dyDescent="0.25">
      <c r="A24" t="s">
        <v>15</v>
      </c>
      <c r="B24">
        <v>2</v>
      </c>
      <c r="C24" t="s">
        <v>41</v>
      </c>
      <c r="D24" s="3">
        <v>44830</v>
      </c>
      <c r="E24" s="3">
        <v>44839</v>
      </c>
      <c r="F24">
        <v>50</v>
      </c>
      <c r="G24" s="1">
        <v>0.10299999999999999</v>
      </c>
      <c r="H24" s="1">
        <v>50.034999999999997</v>
      </c>
      <c r="I24" s="1">
        <v>7.0000000000000007E-2</v>
      </c>
      <c r="J24" s="8">
        <f>25.61*I24-1.7159</f>
        <v>7.6800000000000201E-2</v>
      </c>
      <c r="K24" s="9">
        <f>(50-J24)*0.05/G24*1000</f>
        <v>24234.563106796119</v>
      </c>
      <c r="L24" s="9">
        <f>K24/J24</f>
        <v>315554.20711974031</v>
      </c>
      <c r="M24" s="8">
        <f>LOG10(L24)</f>
        <v>5.4990739747713171</v>
      </c>
    </row>
    <row r="25" spans="1:13" x14ac:dyDescent="0.25">
      <c r="A25" t="s">
        <v>15</v>
      </c>
      <c r="B25">
        <v>1</v>
      </c>
      <c r="C25" t="s">
        <v>41</v>
      </c>
      <c r="D25" s="3">
        <v>44830</v>
      </c>
      <c r="E25" s="3">
        <v>44839</v>
      </c>
      <c r="F25">
        <v>50</v>
      </c>
      <c r="G25" s="1">
        <v>0.10100000000000001</v>
      </c>
      <c r="H25" s="1">
        <v>50.042000000000002</v>
      </c>
      <c r="I25" s="1">
        <v>0.11</v>
      </c>
      <c r="J25" s="8">
        <f>25.61*I25-1.7159</f>
        <v>1.1012</v>
      </c>
      <c r="K25" s="9">
        <f>(50-J25)*0.05/G25*1000</f>
        <v>24207.326732673271</v>
      </c>
      <c r="L25" s="9">
        <f>K25/J25</f>
        <v>21982.679561090874</v>
      </c>
      <c r="M25" s="8">
        <f>LOG10(L25)</f>
        <v>4.3420806292916359</v>
      </c>
    </row>
    <row r="26" spans="1:13" x14ac:dyDescent="0.25">
      <c r="A26" t="s">
        <v>21</v>
      </c>
      <c r="B26">
        <v>2</v>
      </c>
      <c r="C26" t="s">
        <v>41</v>
      </c>
      <c r="D26" s="3">
        <v>44830</v>
      </c>
      <c r="E26" s="3">
        <v>44839</v>
      </c>
      <c r="F26">
        <v>50</v>
      </c>
      <c r="G26" s="1">
        <v>9.9000000000000005E-2</v>
      </c>
      <c r="H26" s="1">
        <v>50.034999999999997</v>
      </c>
      <c r="I26" s="1">
        <v>1.075</v>
      </c>
      <c r="J26" s="8">
        <f>25.61*I26-1.7159</f>
        <v>25.814849999999996</v>
      </c>
      <c r="K26" s="9">
        <f>(50-J26)*0.05/G26*1000</f>
        <v>12214.722222222224</v>
      </c>
      <c r="L26" s="9">
        <f>K26/J26</f>
        <v>473.16649998827131</v>
      </c>
      <c r="M26" s="8">
        <f>LOG10(L26)</f>
        <v>2.6750139891569651</v>
      </c>
    </row>
    <row r="27" spans="1:13" x14ac:dyDescent="0.25">
      <c r="A27" t="s">
        <v>21</v>
      </c>
      <c r="B27">
        <v>3</v>
      </c>
      <c r="C27" t="s">
        <v>41</v>
      </c>
      <c r="D27" s="3">
        <v>44830</v>
      </c>
      <c r="E27" s="3">
        <v>44839</v>
      </c>
      <c r="F27">
        <v>50</v>
      </c>
      <c r="G27" s="1">
        <v>0.10100000000000001</v>
      </c>
      <c r="H27" s="1">
        <v>50.021999999999998</v>
      </c>
      <c r="I27" s="1">
        <v>1.0760000000000001</v>
      </c>
      <c r="J27" s="8">
        <f>25.61*I27-1.7159</f>
        <v>25.84046</v>
      </c>
      <c r="K27" s="9">
        <f>(50-J27)*0.05/G27*1000</f>
        <v>11960.168316831683</v>
      </c>
      <c r="L27" s="9">
        <f>K27/J27</f>
        <v>462.84657149414846</v>
      </c>
      <c r="M27" s="8">
        <f>LOG10(L27)</f>
        <v>2.6654370510691119</v>
      </c>
    </row>
    <row r="28" spans="1:13" x14ac:dyDescent="0.25">
      <c r="A28" t="s">
        <v>21</v>
      </c>
      <c r="B28">
        <v>1</v>
      </c>
      <c r="C28" t="s">
        <v>41</v>
      </c>
      <c r="D28" s="3">
        <v>44830</v>
      </c>
      <c r="E28" s="3">
        <v>44839</v>
      </c>
      <c r="F28">
        <v>50</v>
      </c>
      <c r="G28" s="1">
        <v>9.8000000000000004E-2</v>
      </c>
      <c r="H28" s="1">
        <v>50</v>
      </c>
      <c r="I28" s="1">
        <v>1.109</v>
      </c>
      <c r="J28" s="8">
        <f>25.61*I28-1.7159</f>
        <v>26.685589999999998</v>
      </c>
      <c r="K28" s="9">
        <f>(50-J28)*0.05/G28*1000</f>
        <v>11895.107142857145</v>
      </c>
      <c r="L28" s="9">
        <f>K28/J28</f>
        <v>445.75020236978634</v>
      </c>
      <c r="M28" s="8">
        <f>LOG10(L28)</f>
        <v>2.6490915490163469</v>
      </c>
    </row>
    <row r="29" spans="1:13" x14ac:dyDescent="0.25">
      <c r="A29" t="s">
        <v>0</v>
      </c>
      <c r="B29">
        <v>3</v>
      </c>
      <c r="C29" t="s">
        <v>41</v>
      </c>
      <c r="D29" s="3">
        <v>44831</v>
      </c>
      <c r="E29" s="3">
        <v>44839</v>
      </c>
      <c r="F29">
        <v>50</v>
      </c>
      <c r="G29" s="1">
        <v>0.1</v>
      </c>
      <c r="H29" s="1">
        <v>50.027000000000001</v>
      </c>
      <c r="I29" s="1">
        <v>0.75600000000000001</v>
      </c>
      <c r="J29" s="8">
        <f>25.61*I29-1.7159</f>
        <v>17.645259999999997</v>
      </c>
      <c r="K29" s="9">
        <f>(50-J29)*0.05/G29*1000</f>
        <v>16177.370000000003</v>
      </c>
      <c r="L29" s="9">
        <f>K29/J29</f>
        <v>916.81108694346278</v>
      </c>
      <c r="M29" s="8">
        <f>LOG10(L29)</f>
        <v>2.9622798565531285</v>
      </c>
    </row>
    <row r="30" spans="1:13" x14ac:dyDescent="0.25">
      <c r="A30" t="s">
        <v>0</v>
      </c>
      <c r="B30">
        <v>1</v>
      </c>
      <c r="C30" t="s">
        <v>41</v>
      </c>
      <c r="D30" s="3">
        <v>44831</v>
      </c>
      <c r="E30" s="3">
        <v>44839</v>
      </c>
      <c r="F30">
        <v>50</v>
      </c>
      <c r="G30" s="1">
        <v>0.10100000000000001</v>
      </c>
      <c r="H30" s="1">
        <v>49.997</v>
      </c>
      <c r="I30" s="1">
        <v>0.79</v>
      </c>
      <c r="J30" s="8">
        <f>25.61*I30-1.7159</f>
        <v>18.515999999999998</v>
      </c>
      <c r="K30" s="9">
        <f>(50-J30)*0.05/G30*1000</f>
        <v>15586.138613861389</v>
      </c>
      <c r="L30" s="9">
        <f>K30/J30</f>
        <v>841.76596531979862</v>
      </c>
      <c r="M30" s="8">
        <f>LOG10(L30)</f>
        <v>2.9251913621667929</v>
      </c>
    </row>
    <row r="31" spans="1:13" x14ac:dyDescent="0.25">
      <c r="A31" t="s">
        <v>0</v>
      </c>
      <c r="B31">
        <v>2</v>
      </c>
      <c r="C31" t="s">
        <v>41</v>
      </c>
      <c r="D31" s="3">
        <v>44831</v>
      </c>
      <c r="E31" s="3">
        <v>44839</v>
      </c>
      <c r="F31">
        <v>50</v>
      </c>
      <c r="G31" s="1">
        <v>0.10199999999999999</v>
      </c>
      <c r="H31" s="1">
        <v>50.027999999999999</v>
      </c>
      <c r="I31" s="1">
        <v>0.81899999999999995</v>
      </c>
      <c r="J31" s="8">
        <f>25.61*I31-1.7159</f>
        <v>19.258689999999998</v>
      </c>
      <c r="K31" s="9">
        <f>(50-J31)*0.05/G31*1000</f>
        <v>15069.26960784314</v>
      </c>
      <c r="L31" s="9">
        <f>K31/J31</f>
        <v>782.46597291109322</v>
      </c>
      <c r="M31" s="8">
        <f>LOG10(L31)</f>
        <v>2.8934654604699066</v>
      </c>
    </row>
    <row r="32" spans="1:13" x14ac:dyDescent="0.25">
      <c r="A32" t="s">
        <v>1</v>
      </c>
      <c r="B32">
        <v>1</v>
      </c>
      <c r="C32" t="s">
        <v>41</v>
      </c>
      <c r="D32" s="3">
        <v>44831</v>
      </c>
      <c r="E32" s="3">
        <v>44839</v>
      </c>
      <c r="F32">
        <v>50</v>
      </c>
      <c r="G32" s="1">
        <v>0.1</v>
      </c>
      <c r="H32" s="1">
        <v>50</v>
      </c>
      <c r="I32" s="1">
        <v>1.7849999999999999</v>
      </c>
      <c r="J32" s="8">
        <f>25.61*I32-1.7159</f>
        <v>43.997949999999996</v>
      </c>
      <c r="K32" s="9">
        <f>(50-J32)*0.05/G32*1000</f>
        <v>3001.0250000000019</v>
      </c>
      <c r="L32" s="9">
        <f>K32/J32</f>
        <v>68.208291522673264</v>
      </c>
      <c r="M32" s="8">
        <f>LOG10(L32)</f>
        <v>1.8338371714844108</v>
      </c>
    </row>
    <row r="33" spans="1:13" x14ac:dyDescent="0.25">
      <c r="A33" t="s">
        <v>1</v>
      </c>
      <c r="B33">
        <v>3</v>
      </c>
      <c r="C33" t="s">
        <v>41</v>
      </c>
      <c r="D33" s="3">
        <v>44831</v>
      </c>
      <c r="E33" s="3">
        <v>44839</v>
      </c>
      <c r="F33">
        <v>50</v>
      </c>
      <c r="G33" s="1">
        <v>0.10199999999999999</v>
      </c>
      <c r="H33" s="1">
        <v>50.014000000000003</v>
      </c>
      <c r="I33" s="1">
        <v>1.8080000000000001</v>
      </c>
      <c r="J33" s="8">
        <f>25.61*I33-1.7159</f>
        <v>44.586980000000004</v>
      </c>
      <c r="K33" s="9">
        <f>(50-J33)*0.05/G33*1000</f>
        <v>2653.4411764705865</v>
      </c>
      <c r="L33" s="9">
        <f>K33/J33</f>
        <v>59.511569890371277</v>
      </c>
      <c r="M33" s="8">
        <f>LOG10(L33)</f>
        <v>1.7746014069230474</v>
      </c>
    </row>
    <row r="34" spans="1:13" x14ac:dyDescent="0.25">
      <c r="A34" t="s">
        <v>1</v>
      </c>
      <c r="B34">
        <v>2</v>
      </c>
      <c r="C34" t="s">
        <v>41</v>
      </c>
      <c r="D34" s="3">
        <v>44831</v>
      </c>
      <c r="E34" s="3">
        <v>44839</v>
      </c>
      <c r="F34">
        <v>50</v>
      </c>
      <c r="G34" s="1">
        <v>0.10199999999999999</v>
      </c>
      <c r="H34" s="1">
        <v>50.011000000000003</v>
      </c>
      <c r="I34" s="1">
        <v>1.819</v>
      </c>
      <c r="J34" s="8">
        <f>25.61*I34-1.7159</f>
        <v>44.868690000000001</v>
      </c>
      <c r="K34" s="9">
        <f>(50-J34)*0.05/G34*1000</f>
        <v>2515.3480392156857</v>
      </c>
      <c r="L34" s="9">
        <f>K34/J34</f>
        <v>56.06020677705736</v>
      </c>
      <c r="M34" s="8">
        <f>LOG10(L34)</f>
        <v>1.7486546953145523</v>
      </c>
    </row>
    <row r="35" spans="1:13" x14ac:dyDescent="0.25">
      <c r="A35" t="s">
        <v>2</v>
      </c>
      <c r="B35">
        <v>3</v>
      </c>
      <c r="C35" t="s">
        <v>41</v>
      </c>
      <c r="D35" s="3">
        <v>44831</v>
      </c>
      <c r="E35" s="3">
        <v>44839</v>
      </c>
      <c r="F35">
        <v>50</v>
      </c>
      <c r="G35" s="1">
        <v>0.1</v>
      </c>
      <c r="H35" s="1">
        <v>50.008000000000003</v>
      </c>
      <c r="I35" s="1">
        <v>1.3109999999999999</v>
      </c>
      <c r="J35" s="8">
        <f>25.61*I35-1.7159</f>
        <v>31.858809999999995</v>
      </c>
      <c r="K35" s="9">
        <f>(50-J35)*0.05/G35*1000</f>
        <v>9070.595000000003</v>
      </c>
      <c r="L35" s="9">
        <f>K35/J35</f>
        <v>284.71229779141169</v>
      </c>
      <c r="M35" s="8">
        <f>LOG10(L35)</f>
        <v>2.4544062263587643</v>
      </c>
    </row>
    <row r="36" spans="1:13" x14ac:dyDescent="0.25">
      <c r="A36" t="s">
        <v>2</v>
      </c>
      <c r="B36">
        <v>1</v>
      </c>
      <c r="C36" t="s">
        <v>41</v>
      </c>
      <c r="D36" s="3">
        <v>44831</v>
      </c>
      <c r="E36" s="3">
        <v>44839</v>
      </c>
      <c r="F36">
        <v>50</v>
      </c>
      <c r="G36" s="1">
        <v>9.8000000000000004E-2</v>
      </c>
      <c r="H36" s="1">
        <v>49.984999999999999</v>
      </c>
      <c r="I36" s="1">
        <v>1.3220000000000001</v>
      </c>
      <c r="J36" s="8">
        <f>25.61*I36-1.7159</f>
        <v>32.140520000000002</v>
      </c>
      <c r="K36" s="9">
        <f>(50-J36)*0.05/G36*1000</f>
        <v>9111.9795918367345</v>
      </c>
      <c r="L36" s="9">
        <f>K36/J36</f>
        <v>283.50442344544314</v>
      </c>
      <c r="M36" s="8">
        <f>LOG10(L36)</f>
        <v>2.4525598394651151</v>
      </c>
    </row>
    <row r="37" spans="1:13" x14ac:dyDescent="0.25">
      <c r="A37" t="s">
        <v>2</v>
      </c>
      <c r="B37">
        <v>2</v>
      </c>
      <c r="C37" t="s">
        <v>41</v>
      </c>
      <c r="D37" s="3">
        <v>44831</v>
      </c>
      <c r="E37" s="3">
        <v>44839</v>
      </c>
      <c r="F37">
        <v>50</v>
      </c>
      <c r="G37" s="1">
        <v>0.10100000000000001</v>
      </c>
      <c r="H37" s="1">
        <v>50.01</v>
      </c>
      <c r="I37" s="1">
        <v>1.337</v>
      </c>
      <c r="J37" s="8">
        <f>25.61*I37-1.7159</f>
        <v>32.52467</v>
      </c>
      <c r="K37" s="9">
        <f>(50-J37)*0.05/G37*1000</f>
        <v>8651.1534653465333</v>
      </c>
      <c r="L37" s="9">
        <f>K37/J37</f>
        <v>265.98743247345885</v>
      </c>
      <c r="M37" s="8">
        <f>LOG10(L37)</f>
        <v>2.4248611173214147</v>
      </c>
    </row>
    <row r="38" spans="1:13" x14ac:dyDescent="0.25">
      <c r="A38" t="s">
        <v>22</v>
      </c>
      <c r="B38">
        <v>3</v>
      </c>
      <c r="C38" t="s">
        <v>41</v>
      </c>
      <c r="D38" s="3">
        <v>44831</v>
      </c>
      <c r="E38" s="3">
        <v>44839</v>
      </c>
      <c r="F38">
        <v>50</v>
      </c>
      <c r="G38" s="1">
        <v>0.10199999999999999</v>
      </c>
      <c r="H38" s="1">
        <v>50.027000000000001</v>
      </c>
      <c r="I38" s="1">
        <v>1.887</v>
      </c>
      <c r="J38" s="8">
        <f>25.61*I38-1.7159</f>
        <v>46.610170000000004</v>
      </c>
      <c r="K38" s="9">
        <f>(50-J38)*0.05/G38*1000</f>
        <v>1661.6813725490181</v>
      </c>
      <c r="L38" s="9">
        <f>K38/J38</f>
        <v>35.650618149408551</v>
      </c>
      <c r="M38" s="8">
        <f>LOG10(L38)</f>
        <v>1.5520670645258843</v>
      </c>
    </row>
    <row r="39" spans="1:13" x14ac:dyDescent="0.25">
      <c r="A39" t="s">
        <v>22</v>
      </c>
      <c r="B39">
        <v>2</v>
      </c>
      <c r="C39" t="s">
        <v>41</v>
      </c>
      <c r="D39" s="3">
        <v>44831</v>
      </c>
      <c r="E39" s="3">
        <v>44839</v>
      </c>
      <c r="F39">
        <v>50</v>
      </c>
      <c r="G39" s="1">
        <v>9.9000000000000005E-2</v>
      </c>
      <c r="H39" s="1">
        <v>50.012999999999998</v>
      </c>
      <c r="I39" s="1">
        <v>1.891</v>
      </c>
      <c r="J39" s="8">
        <f>25.61*I39-1.7159</f>
        <v>46.712610000000005</v>
      </c>
      <c r="K39" s="9">
        <f>(50-J39)*0.05/G39*1000</f>
        <v>1660.2979797979772</v>
      </c>
      <c r="L39" s="9">
        <f>K39/J39</f>
        <v>35.542821944609322</v>
      </c>
      <c r="M39" s="8">
        <f>LOG10(L39)</f>
        <v>1.550751905920575</v>
      </c>
    </row>
    <row r="40" spans="1:13" x14ac:dyDescent="0.25">
      <c r="A40" t="s">
        <v>22</v>
      </c>
      <c r="B40">
        <v>1</v>
      </c>
      <c r="C40" t="s">
        <v>41</v>
      </c>
      <c r="D40" s="3">
        <v>44831</v>
      </c>
      <c r="E40" s="3">
        <v>44839</v>
      </c>
      <c r="F40">
        <v>50</v>
      </c>
      <c r="G40" s="1">
        <v>0.10199999999999999</v>
      </c>
      <c r="H40" s="1">
        <v>49.997999999999998</v>
      </c>
      <c r="I40" s="1">
        <v>1.8979999999999999</v>
      </c>
      <c r="J40" s="8">
        <f>25.61*I40-1.7159</f>
        <v>46.89188</v>
      </c>
      <c r="K40" s="9">
        <f>(50-J40)*0.05/G40*1000</f>
        <v>1523.5882352941178</v>
      </c>
      <c r="L40" s="9">
        <f>K40/J40</f>
        <v>32.491515275013882</v>
      </c>
      <c r="M40" s="8">
        <f>LOG10(L40)</f>
        <v>1.5117699655841901</v>
      </c>
    </row>
    <row r="41" spans="1:13" x14ac:dyDescent="0.25">
      <c r="A41" t="s">
        <v>16</v>
      </c>
      <c r="B41">
        <v>1</v>
      </c>
      <c r="C41" t="s">
        <v>41</v>
      </c>
      <c r="D41" s="3">
        <v>44831</v>
      </c>
      <c r="E41" s="3">
        <v>44839</v>
      </c>
      <c r="F41">
        <v>50</v>
      </c>
      <c r="G41" s="1">
        <v>0.1</v>
      </c>
      <c r="H41" s="1">
        <v>50.023000000000003</v>
      </c>
      <c r="I41" s="1">
        <v>1.0129999999999999</v>
      </c>
      <c r="J41" s="8">
        <f>25.61*I41-1.7159</f>
        <v>24.227029999999996</v>
      </c>
      <c r="K41" s="9">
        <f>(50-J41)*0.05/G41*1000</f>
        <v>12886.485000000002</v>
      </c>
      <c r="L41" s="9">
        <f>K41/J41</f>
        <v>531.90527274701049</v>
      </c>
      <c r="M41" s="8">
        <f>LOG10(L41)</f>
        <v>2.7258342954786574</v>
      </c>
    </row>
    <row r="42" spans="1:13" x14ac:dyDescent="0.25">
      <c r="A42" t="s">
        <v>16</v>
      </c>
      <c r="B42">
        <v>3</v>
      </c>
      <c r="C42" t="s">
        <v>41</v>
      </c>
      <c r="D42" s="3">
        <v>44831</v>
      </c>
      <c r="E42" s="3">
        <v>44839</v>
      </c>
      <c r="F42">
        <v>50</v>
      </c>
      <c r="G42" s="1">
        <v>9.9000000000000005E-2</v>
      </c>
      <c r="H42" s="1">
        <v>49.99</v>
      </c>
      <c r="I42" s="1">
        <v>1.147</v>
      </c>
      <c r="J42" s="8">
        <f>25.61*I42-1.7159</f>
        <v>27.658769999999997</v>
      </c>
      <c r="K42" s="9">
        <f>(50-J42)*0.05/G42*1000</f>
        <v>11283.449494949497</v>
      </c>
      <c r="L42" s="9">
        <f>K42/J42</f>
        <v>407.95196225101472</v>
      </c>
      <c r="M42" s="8">
        <f>LOG10(L42)</f>
        <v>2.6106090264291533</v>
      </c>
    </row>
    <row r="43" spans="1:13" x14ac:dyDescent="0.25">
      <c r="A43" t="s">
        <v>16</v>
      </c>
      <c r="B43">
        <v>2</v>
      </c>
      <c r="C43" t="s">
        <v>41</v>
      </c>
      <c r="D43" s="3">
        <v>44831</v>
      </c>
      <c r="E43" s="3">
        <v>44839</v>
      </c>
      <c r="F43">
        <v>50</v>
      </c>
      <c r="G43" s="1">
        <v>0.10199999999999999</v>
      </c>
      <c r="H43" s="1">
        <v>49.991</v>
      </c>
      <c r="I43" s="1">
        <v>1.159</v>
      </c>
      <c r="J43" s="8">
        <f>25.61*I43-1.7159</f>
        <v>27.966089999999998</v>
      </c>
      <c r="K43" s="9">
        <f>(50-J43)*0.05/G43*1000</f>
        <v>10800.936274509808</v>
      </c>
      <c r="L43" s="9">
        <f>K43/J43</f>
        <v>386.21545859681527</v>
      </c>
      <c r="M43" s="8">
        <f>LOG10(L43)</f>
        <v>2.5868296527912129</v>
      </c>
    </row>
    <row r="44" spans="1:13" x14ac:dyDescent="0.25">
      <c r="A44" t="s">
        <v>17</v>
      </c>
      <c r="B44">
        <v>1</v>
      </c>
      <c r="C44" t="s">
        <v>41</v>
      </c>
      <c r="D44" s="3">
        <v>44831</v>
      </c>
      <c r="E44" s="3">
        <v>44839</v>
      </c>
      <c r="F44">
        <v>50</v>
      </c>
      <c r="G44">
        <v>0.104</v>
      </c>
      <c r="H44" s="1">
        <v>50.026000000000003</v>
      </c>
      <c r="I44" s="1">
        <v>0.38900000000000001</v>
      </c>
      <c r="J44" s="8">
        <f>25.61*I44-1.7159</f>
        <v>8.2463899999999999</v>
      </c>
      <c r="K44" s="9">
        <f>(50-J44)*0.05/G44*1000</f>
        <v>20073.850961538465</v>
      </c>
      <c r="L44" s="9">
        <f>K44/J44</f>
        <v>2434.2592287702214</v>
      </c>
      <c r="M44" s="8">
        <f>LOG10(L44)</f>
        <v>3.3863668251798851</v>
      </c>
    </row>
    <row r="45" spans="1:13" x14ac:dyDescent="0.25">
      <c r="A45" t="s">
        <v>17</v>
      </c>
      <c r="B45">
        <v>3</v>
      </c>
      <c r="C45" t="s">
        <v>41</v>
      </c>
      <c r="D45" s="3">
        <v>44831</v>
      </c>
      <c r="E45" s="3">
        <v>44839</v>
      </c>
      <c r="F45">
        <v>50</v>
      </c>
      <c r="G45" s="1">
        <v>0.10199999999999999</v>
      </c>
      <c r="H45" s="1">
        <v>50.009</v>
      </c>
      <c r="I45" s="1">
        <v>0.74099999999999999</v>
      </c>
      <c r="J45" s="8">
        <f>25.61*I45-1.7159</f>
        <v>17.261109999999999</v>
      </c>
      <c r="K45" s="9">
        <f>(50-J45)*0.05/G45*1000</f>
        <v>16048.475490196079</v>
      </c>
      <c r="L45" s="9">
        <f>K45/J45</f>
        <v>929.74759387988843</v>
      </c>
      <c r="M45" s="8">
        <f>LOG10(L45)</f>
        <v>2.9683650631094833</v>
      </c>
    </row>
    <row r="46" spans="1:13" x14ac:dyDescent="0.25">
      <c r="A46" t="s">
        <v>17</v>
      </c>
      <c r="B46">
        <v>2</v>
      </c>
      <c r="C46" t="s">
        <v>41</v>
      </c>
      <c r="D46" s="3">
        <v>44831</v>
      </c>
      <c r="E46" s="3">
        <v>44839</v>
      </c>
      <c r="F46">
        <v>50</v>
      </c>
      <c r="G46" s="1">
        <v>0.10199999999999999</v>
      </c>
      <c r="H46" s="1">
        <v>50.018000000000001</v>
      </c>
      <c r="I46" s="1">
        <v>0.83899999999999997</v>
      </c>
      <c r="J46" s="8">
        <f>25.61*I46-1.7159</f>
        <v>19.770889999999998</v>
      </c>
      <c r="K46" s="9">
        <f>(50-J46)*0.05/G46*1000</f>
        <v>14818.191176470591</v>
      </c>
      <c r="L46" s="9">
        <f>K46/J46</f>
        <v>749.49540341737736</v>
      </c>
      <c r="M46" s="8">
        <f>LOG10(L46)</f>
        <v>2.8747689737065265</v>
      </c>
    </row>
    <row r="47" spans="1:13" x14ac:dyDescent="0.25">
      <c r="A47" t="s">
        <v>18</v>
      </c>
      <c r="B47">
        <v>2</v>
      </c>
      <c r="C47" t="s">
        <v>41</v>
      </c>
      <c r="D47" s="3">
        <v>44831</v>
      </c>
      <c r="E47" s="3">
        <v>44839</v>
      </c>
      <c r="F47">
        <v>50</v>
      </c>
      <c r="G47" s="1">
        <v>0.10100000000000001</v>
      </c>
      <c r="H47" s="1">
        <v>49.988999999999997</v>
      </c>
      <c r="I47" s="1">
        <v>0.47799999999999998</v>
      </c>
      <c r="J47" s="8">
        <f>25.61*I47-1.7159</f>
        <v>10.525679999999999</v>
      </c>
      <c r="K47" s="9">
        <f>(50-J47)*0.05/G47*1000</f>
        <v>19541.742574257423</v>
      </c>
      <c r="L47" s="9">
        <f>K47/J47</f>
        <v>1856.5776818464387</v>
      </c>
      <c r="M47" s="8">
        <f>LOG10(L47)</f>
        <v>3.268713125440144</v>
      </c>
    </row>
    <row r="48" spans="1:13" x14ac:dyDescent="0.25">
      <c r="A48" t="s">
        <v>18</v>
      </c>
      <c r="B48">
        <v>3</v>
      </c>
      <c r="C48" t="s">
        <v>41</v>
      </c>
      <c r="D48" s="3">
        <v>44831</v>
      </c>
      <c r="E48" s="3">
        <v>44839</v>
      </c>
      <c r="F48">
        <v>50</v>
      </c>
      <c r="G48" s="1">
        <v>9.8000000000000004E-2</v>
      </c>
      <c r="H48" s="1">
        <v>49.993000000000002</v>
      </c>
      <c r="I48" s="1">
        <v>0.47799999999999998</v>
      </c>
      <c r="J48" s="8">
        <f>25.61*I48-1.7159</f>
        <v>10.525679999999999</v>
      </c>
      <c r="K48" s="9">
        <f>(50-J48)*0.05/G48*1000</f>
        <v>20139.959183673469</v>
      </c>
      <c r="L48" s="9">
        <f>K48/J48</f>
        <v>1913.4116925152075</v>
      </c>
      <c r="M48" s="8">
        <f>LOG10(L48)</f>
        <v>3.281808423530292</v>
      </c>
    </row>
    <row r="49" spans="1:14" x14ac:dyDescent="0.25">
      <c r="A49" t="s">
        <v>18</v>
      </c>
      <c r="B49">
        <v>1</v>
      </c>
      <c r="C49" t="s">
        <v>41</v>
      </c>
      <c r="D49" s="3">
        <v>44831</v>
      </c>
      <c r="E49" s="3">
        <v>44839</v>
      </c>
      <c r="F49">
        <v>50</v>
      </c>
      <c r="G49" s="1">
        <v>0.10100000000000001</v>
      </c>
      <c r="H49" s="1">
        <v>49.996000000000002</v>
      </c>
      <c r="I49" s="1">
        <v>0.56200000000000006</v>
      </c>
      <c r="J49" s="8">
        <f>25.61*I49-1.7159</f>
        <v>12.676920000000001</v>
      </c>
      <c r="K49" s="9">
        <f>(50-J49)*0.05/G49*1000</f>
        <v>18476.772277227719</v>
      </c>
      <c r="L49" s="9">
        <f>K49/J49</f>
        <v>1457.5127300028491</v>
      </c>
      <c r="M49" s="8">
        <f>LOG10(L49)</f>
        <v>3.1636123566014454</v>
      </c>
    </row>
    <row r="50" spans="1:14" x14ac:dyDescent="0.25">
      <c r="A50" t="s">
        <v>19</v>
      </c>
      <c r="B50">
        <v>2</v>
      </c>
      <c r="C50" t="s">
        <v>41</v>
      </c>
      <c r="D50" s="3">
        <v>44831</v>
      </c>
      <c r="E50" s="3">
        <v>44839</v>
      </c>
      <c r="F50">
        <v>50</v>
      </c>
      <c r="G50" s="1">
        <v>9.8000000000000004E-2</v>
      </c>
      <c r="H50" s="1">
        <v>50.006</v>
      </c>
      <c r="I50" s="1">
        <v>0</v>
      </c>
      <c r="J50" s="8">
        <f>25.61*I50-1.7159</f>
        <v>-1.7159</v>
      </c>
      <c r="K50" s="9">
        <f>(50-J50)*0.05/G50*1000</f>
        <v>26385.663265306121</v>
      </c>
      <c r="L50" s="9">
        <f>K50/J50</f>
        <v>-15377.156748823429</v>
      </c>
      <c r="M50" s="8" t="e">
        <f>LOG10(L50)</f>
        <v>#NUM!</v>
      </c>
    </row>
    <row r="51" spans="1:14" x14ac:dyDescent="0.25">
      <c r="A51" t="s">
        <v>19</v>
      </c>
      <c r="B51">
        <v>1</v>
      </c>
      <c r="C51" t="s">
        <v>41</v>
      </c>
      <c r="D51" s="3">
        <v>44831</v>
      </c>
      <c r="E51" s="3">
        <v>44839</v>
      </c>
      <c r="F51">
        <v>50</v>
      </c>
      <c r="G51" s="1">
        <v>9.9000000000000005E-2</v>
      </c>
      <c r="H51" s="1">
        <v>50.011000000000003</v>
      </c>
      <c r="I51" s="1">
        <v>0.216</v>
      </c>
      <c r="J51" s="8">
        <f>25.61*I51-1.7159</f>
        <v>3.8158600000000003</v>
      </c>
      <c r="K51" s="9">
        <f>(50-J51)*0.05/G51*1000</f>
        <v>23325.323232323233</v>
      </c>
      <c r="L51" s="9">
        <f>K51/J51</f>
        <v>6112.7303497306584</v>
      </c>
      <c r="M51" s="8">
        <f>LOG10(L51)</f>
        <v>3.7862352382227984</v>
      </c>
    </row>
    <row r="52" spans="1:14" x14ac:dyDescent="0.25">
      <c r="A52" t="s">
        <v>19</v>
      </c>
      <c r="B52">
        <v>3</v>
      </c>
      <c r="C52" t="s">
        <v>41</v>
      </c>
      <c r="D52" s="3">
        <v>44831</v>
      </c>
      <c r="E52" s="3">
        <v>44839</v>
      </c>
      <c r="F52">
        <v>50</v>
      </c>
      <c r="G52" s="1">
        <v>9.9000000000000005E-2</v>
      </c>
      <c r="H52" s="1">
        <v>49.978999999999999</v>
      </c>
      <c r="I52" s="1">
        <v>0.218</v>
      </c>
      <c r="J52" s="8">
        <f>25.61*I52-1.7159</f>
        <v>3.8670800000000001</v>
      </c>
      <c r="K52" s="9">
        <f>(50-J52)*0.05/G52*1000</f>
        <v>23299.454545454548</v>
      </c>
      <c r="L52" s="9">
        <f>K52/J52</f>
        <v>6025.0769431856979</v>
      </c>
      <c r="M52" s="8">
        <f>LOG10(L52)</f>
        <v>3.7799625974357189</v>
      </c>
    </row>
    <row r="53" spans="1:14" x14ac:dyDescent="0.25">
      <c r="A53" t="s">
        <v>28</v>
      </c>
      <c r="B53">
        <v>2</v>
      </c>
      <c r="C53" t="s">
        <v>41</v>
      </c>
      <c r="D53" s="3">
        <v>44831</v>
      </c>
      <c r="E53" s="3">
        <v>44839</v>
      </c>
      <c r="F53">
        <v>50</v>
      </c>
      <c r="G53" s="1"/>
      <c r="H53" s="1">
        <v>6</v>
      </c>
      <c r="I53" s="1">
        <v>1.9419999999999999</v>
      </c>
      <c r="J53" s="8">
        <v>50</v>
      </c>
      <c r="K53" s="9"/>
      <c r="L53" s="9"/>
      <c r="M53" s="8" t="e">
        <f>LOG10(L53)</f>
        <v>#NUM!</v>
      </c>
    </row>
    <row r="54" spans="1:14" x14ac:dyDescent="0.25">
      <c r="A54" t="s">
        <v>28</v>
      </c>
      <c r="B54">
        <v>3</v>
      </c>
      <c r="C54" t="s">
        <v>41</v>
      </c>
      <c r="D54" s="3">
        <v>44831</v>
      </c>
      <c r="E54" s="3">
        <v>44839</v>
      </c>
      <c r="F54">
        <v>50</v>
      </c>
      <c r="G54" s="1"/>
      <c r="H54" s="1">
        <v>6</v>
      </c>
      <c r="I54" s="1">
        <v>1.9430000000000001</v>
      </c>
      <c r="J54" s="8">
        <v>50</v>
      </c>
      <c r="K54" s="9"/>
      <c r="L54" s="9"/>
      <c r="M54" s="8" t="e">
        <f>LOG10(L54)</f>
        <v>#NUM!</v>
      </c>
    </row>
    <row r="55" spans="1:14" x14ac:dyDescent="0.25">
      <c r="A55" t="s">
        <v>28</v>
      </c>
      <c r="B55">
        <v>3</v>
      </c>
      <c r="C55" t="s">
        <v>41</v>
      </c>
      <c r="D55" s="3">
        <v>44831</v>
      </c>
      <c r="E55" s="3">
        <v>44831</v>
      </c>
      <c r="F55">
        <v>50</v>
      </c>
      <c r="G55" s="1"/>
      <c r="H55" s="1">
        <v>6</v>
      </c>
      <c r="I55" s="1">
        <v>2.02</v>
      </c>
      <c r="J55" s="8">
        <v>50</v>
      </c>
      <c r="K55" s="9"/>
      <c r="L55" s="9"/>
      <c r="M55" s="8" t="e">
        <f>LOG10(L55)</f>
        <v>#NUM!</v>
      </c>
      <c r="N55" t="s">
        <v>49</v>
      </c>
    </row>
    <row r="56" spans="1:14" x14ac:dyDescent="0.25">
      <c r="A56" t="s">
        <v>28</v>
      </c>
      <c r="B56">
        <v>2</v>
      </c>
      <c r="C56" t="s">
        <v>41</v>
      </c>
      <c r="D56" s="3">
        <v>44831</v>
      </c>
      <c r="E56" s="3">
        <v>44831</v>
      </c>
      <c r="F56">
        <v>50</v>
      </c>
      <c r="G56" s="1"/>
      <c r="H56" s="1">
        <v>6</v>
      </c>
      <c r="I56" s="1">
        <v>2.0259999999999998</v>
      </c>
      <c r="J56" s="8">
        <v>50</v>
      </c>
      <c r="L56" s="9"/>
      <c r="M56" s="8" t="e">
        <f>LOG10(L56)</f>
        <v>#NUM!</v>
      </c>
      <c r="N56" t="s">
        <v>49</v>
      </c>
    </row>
    <row r="57" spans="1:14" x14ac:dyDescent="0.25">
      <c r="A57" t="s">
        <v>28</v>
      </c>
      <c r="B57">
        <v>1</v>
      </c>
      <c r="C57" t="s">
        <v>41</v>
      </c>
      <c r="D57" s="3">
        <v>44831</v>
      </c>
      <c r="E57" s="3">
        <v>44831</v>
      </c>
      <c r="F57">
        <v>50</v>
      </c>
      <c r="G57" s="1"/>
      <c r="H57" s="1">
        <v>6</v>
      </c>
      <c r="I57" s="1">
        <v>2.036</v>
      </c>
      <c r="J57" s="8">
        <v>50</v>
      </c>
      <c r="L57" s="9"/>
      <c r="M57" s="8" t="e">
        <f>LOG10(L57)</f>
        <v>#NUM!</v>
      </c>
      <c r="N57" t="s">
        <v>49</v>
      </c>
    </row>
    <row r="58" spans="1:14" x14ac:dyDescent="0.25">
      <c r="A58" t="s">
        <v>28</v>
      </c>
      <c r="B58">
        <v>1</v>
      </c>
      <c r="C58" t="s">
        <v>41</v>
      </c>
      <c r="D58" s="3">
        <v>44831</v>
      </c>
      <c r="E58" s="3">
        <v>44839</v>
      </c>
      <c r="F58">
        <v>50</v>
      </c>
      <c r="G58" s="1"/>
      <c r="H58" s="1">
        <v>6</v>
      </c>
      <c r="I58" s="1">
        <v>2.0870000000000002</v>
      </c>
      <c r="J58" s="8">
        <v>50</v>
      </c>
      <c r="K58" s="9"/>
      <c r="L58" s="9"/>
      <c r="M58" s="8" t="e">
        <f>LOG10(L58)</f>
        <v>#NUM!</v>
      </c>
    </row>
    <row r="59" spans="1:14" x14ac:dyDescent="0.25">
      <c r="A59" t="s">
        <v>5</v>
      </c>
      <c r="B59">
        <v>2</v>
      </c>
      <c r="C59" t="s">
        <v>41</v>
      </c>
      <c r="D59" s="3">
        <v>44831</v>
      </c>
      <c r="E59" s="3">
        <v>44839</v>
      </c>
      <c r="F59">
        <v>50</v>
      </c>
      <c r="G59" s="1">
        <v>9.9000000000000005E-2</v>
      </c>
      <c r="H59" s="1">
        <v>50.008000000000003</v>
      </c>
      <c r="I59" s="1">
        <v>0.45400000000000001</v>
      </c>
      <c r="J59" s="8">
        <f>25.61*I59-1.7159</f>
        <v>9.9110399999999998</v>
      </c>
      <c r="K59" s="9">
        <f>(50-J59)*0.05/G59*1000</f>
        <v>20246.949494949495</v>
      </c>
      <c r="L59" s="9">
        <f>K59/J59</f>
        <v>2042.868305944633</v>
      </c>
      <c r="M59" s="8">
        <f>LOG10(L59)</f>
        <v>3.310240370624117</v>
      </c>
    </row>
    <row r="60" spans="1:14" x14ac:dyDescent="0.25">
      <c r="A60" t="s">
        <v>5</v>
      </c>
      <c r="B60">
        <v>1</v>
      </c>
      <c r="C60" t="s">
        <v>41</v>
      </c>
      <c r="D60" s="3">
        <v>44831</v>
      </c>
      <c r="E60" s="3">
        <v>44839</v>
      </c>
      <c r="F60">
        <v>50</v>
      </c>
      <c r="G60" s="1">
        <v>0.1</v>
      </c>
      <c r="H60" s="1">
        <v>50.018000000000001</v>
      </c>
      <c r="I60" s="1">
        <v>0.45500000000000002</v>
      </c>
      <c r="J60" s="8">
        <f>25.61*I60-1.7159</f>
        <v>9.9366500000000002</v>
      </c>
      <c r="K60" s="9">
        <f>(50-J60)*0.05/G60*1000</f>
        <v>20031.674999999999</v>
      </c>
      <c r="L60" s="9">
        <f>K60/J60</f>
        <v>2015.9384702087725</v>
      </c>
      <c r="M60" s="8">
        <f>LOG10(L60)</f>
        <v>3.3044772725866824</v>
      </c>
    </row>
    <row r="61" spans="1:14" x14ac:dyDescent="0.25">
      <c r="A61" t="s">
        <v>5</v>
      </c>
      <c r="B61">
        <v>3</v>
      </c>
      <c r="C61" t="s">
        <v>41</v>
      </c>
      <c r="D61" s="3">
        <v>44831</v>
      </c>
      <c r="E61" s="3">
        <v>44839</v>
      </c>
      <c r="F61">
        <v>50</v>
      </c>
      <c r="G61" s="1">
        <v>9.8000000000000004E-2</v>
      </c>
      <c r="H61" s="1">
        <v>50.006</v>
      </c>
      <c r="I61" s="1">
        <v>0.48699999999999999</v>
      </c>
      <c r="J61" s="8">
        <f>25.61*I61-1.7159</f>
        <v>10.756169999999999</v>
      </c>
      <c r="K61" s="9">
        <f>(50-J61)*0.05/G61*1000</f>
        <v>20022.362244897962</v>
      </c>
      <c r="L61" s="9">
        <f>K61/J61</f>
        <v>1861.476923932772</v>
      </c>
      <c r="M61" s="8">
        <f>LOG10(L61)</f>
        <v>3.269857656793584</v>
      </c>
    </row>
    <row r="62" spans="1:14" x14ac:dyDescent="0.25">
      <c r="A62" t="s">
        <v>6</v>
      </c>
      <c r="B62">
        <v>1</v>
      </c>
      <c r="C62" t="s">
        <v>41</v>
      </c>
      <c r="D62" s="3">
        <v>44831</v>
      </c>
      <c r="E62" s="3">
        <v>44839</v>
      </c>
      <c r="F62">
        <v>50</v>
      </c>
      <c r="G62" s="1">
        <v>0.10100000000000001</v>
      </c>
      <c r="H62" s="1">
        <v>49.997</v>
      </c>
      <c r="I62" s="1">
        <v>6.0000000000000001E-3</v>
      </c>
      <c r="J62" s="8">
        <f>25.61*I62-1.7159</f>
        <v>-1.5622400000000001</v>
      </c>
      <c r="K62" s="9">
        <f>(50-J62)*0.05/G62*1000</f>
        <v>25525.861386138615</v>
      </c>
      <c r="L62" s="9">
        <f>K62/J62</f>
        <v>-16339.270141680288</v>
      </c>
      <c r="M62" s="8" t="e">
        <f>LOG10(L62)</f>
        <v>#NUM!</v>
      </c>
    </row>
    <row r="63" spans="1:14" x14ac:dyDescent="0.25">
      <c r="A63" t="s">
        <v>6</v>
      </c>
      <c r="B63">
        <v>3</v>
      </c>
      <c r="C63" t="s">
        <v>41</v>
      </c>
      <c r="D63" s="3">
        <v>44831</v>
      </c>
      <c r="E63" s="3">
        <v>44839</v>
      </c>
      <c r="F63">
        <v>50</v>
      </c>
      <c r="G63" s="1">
        <v>0.10299999999999999</v>
      </c>
      <c r="H63" s="1">
        <v>50.008000000000003</v>
      </c>
      <c r="I63" s="1">
        <v>6.0000000000000001E-3</v>
      </c>
      <c r="J63" s="8">
        <f>25.61*I63-1.7159</f>
        <v>-1.5622400000000001</v>
      </c>
      <c r="K63" s="9">
        <f>(50-J63)*0.05/G63*1000</f>
        <v>25030.213592233016</v>
      </c>
      <c r="L63" s="9">
        <f>K63/J63</f>
        <v>-16022.002760288442</v>
      </c>
      <c r="M63" s="8" t="e">
        <f>LOG10(L63)</f>
        <v>#NUM!</v>
      </c>
    </row>
    <row r="64" spans="1:14" x14ac:dyDescent="0.25">
      <c r="A64" t="s">
        <v>6</v>
      </c>
      <c r="B64">
        <v>2</v>
      </c>
      <c r="C64" t="s">
        <v>41</v>
      </c>
      <c r="D64" s="3">
        <v>44831</v>
      </c>
      <c r="E64" s="3">
        <v>44839</v>
      </c>
      <c r="F64">
        <v>50</v>
      </c>
      <c r="G64" s="1">
        <v>0.10299999999999999</v>
      </c>
      <c r="H64" s="1">
        <v>50.024000000000001</v>
      </c>
      <c r="I64" s="1">
        <v>9.6000000000000002E-2</v>
      </c>
      <c r="J64" s="8">
        <f>25.61*I64-1.7159</f>
        <v>0.74265999999999988</v>
      </c>
      <c r="K64" s="9">
        <f>(50-J64)*0.05/G64*1000</f>
        <v>23911.330097087382</v>
      </c>
      <c r="L64" s="9">
        <f>K64/J64</f>
        <v>32196.873531747216</v>
      </c>
      <c r="M64" s="8">
        <f>LOG10(L64)</f>
        <v>4.5078137017010276</v>
      </c>
    </row>
    <row r="65" spans="1:13" x14ac:dyDescent="0.25">
      <c r="A65" t="s">
        <v>7</v>
      </c>
      <c r="B65">
        <v>3</v>
      </c>
      <c r="C65" t="s">
        <v>41</v>
      </c>
      <c r="D65" s="3">
        <v>44831</v>
      </c>
      <c r="E65" s="3">
        <v>44839</v>
      </c>
      <c r="F65">
        <v>50</v>
      </c>
      <c r="G65" s="1">
        <v>0.10100000000000001</v>
      </c>
      <c r="H65" s="1">
        <v>50.018000000000001</v>
      </c>
      <c r="I65" s="1">
        <v>2E-3</v>
      </c>
      <c r="J65" s="8">
        <f>25.61*I65-1.7159</f>
        <v>-1.6646799999999999</v>
      </c>
      <c r="K65" s="9">
        <f>(50-J65)*0.05/G65*1000</f>
        <v>25576.574257425742</v>
      </c>
      <c r="L65" s="9">
        <f>K65/J65</f>
        <v>-15364.258750886502</v>
      </c>
      <c r="M65" s="8" t="e">
        <f>LOG10(L65)</f>
        <v>#NUM!</v>
      </c>
    </row>
    <row r="66" spans="1:13" x14ac:dyDescent="0.25">
      <c r="A66" t="s">
        <v>7</v>
      </c>
      <c r="B66">
        <v>2</v>
      </c>
      <c r="C66" t="s">
        <v>41</v>
      </c>
      <c r="D66" s="3">
        <v>44831</v>
      </c>
      <c r="E66" s="3">
        <v>44839</v>
      </c>
      <c r="F66">
        <v>50</v>
      </c>
      <c r="G66" s="1">
        <v>9.9000000000000005E-2</v>
      </c>
      <c r="H66" s="1">
        <v>50.01</v>
      </c>
      <c r="I66" s="1">
        <v>1.2E-2</v>
      </c>
      <c r="J66" s="8">
        <f>25.61*I66-1.7159</f>
        <v>-1.4085799999999999</v>
      </c>
      <c r="K66" s="9">
        <f>(50-J66)*0.05/G66*1000</f>
        <v>25963.929292929293</v>
      </c>
      <c r="L66" s="9">
        <f>K66/J66</f>
        <v>-18432.697676333111</v>
      </c>
      <c r="M66" s="8" t="e">
        <f>LOG10(L66)</f>
        <v>#NUM!</v>
      </c>
    </row>
    <row r="67" spans="1:13" x14ac:dyDescent="0.25">
      <c r="A67" t="s">
        <v>7</v>
      </c>
      <c r="B67">
        <v>1</v>
      </c>
      <c r="C67" t="s">
        <v>41</v>
      </c>
      <c r="D67" s="3">
        <v>44831</v>
      </c>
      <c r="E67" s="3">
        <v>44839</v>
      </c>
      <c r="F67">
        <v>50</v>
      </c>
      <c r="G67" s="1">
        <v>9.8000000000000004E-2</v>
      </c>
      <c r="H67" s="1">
        <v>49.994</v>
      </c>
      <c r="I67" s="1">
        <v>1.2999999999999999E-2</v>
      </c>
      <c r="J67" s="8">
        <f>25.61*I67-1.7159</f>
        <v>-1.38297</v>
      </c>
      <c r="K67" s="9">
        <f>(50-J67)*0.05/G67*1000</f>
        <v>26215.801020408166</v>
      </c>
      <c r="L67" s="9">
        <f>K67/J67</f>
        <v>-18956.160307460152</v>
      </c>
      <c r="M67" s="8" t="e">
        <f>LOG10(L67)</f>
        <v>#NUM!</v>
      </c>
    </row>
    <row r="68" spans="1:13" x14ac:dyDescent="0.25">
      <c r="A68" t="s">
        <v>4</v>
      </c>
      <c r="B68">
        <v>2</v>
      </c>
      <c r="C68" t="s">
        <v>41</v>
      </c>
      <c r="D68" s="3">
        <v>44831</v>
      </c>
      <c r="E68" s="3">
        <v>44839</v>
      </c>
      <c r="F68">
        <v>50</v>
      </c>
      <c r="G68" s="1">
        <v>0.10100000000000001</v>
      </c>
      <c r="H68" s="1">
        <v>50.018999999999998</v>
      </c>
      <c r="I68" s="1">
        <v>0.41599999999999998</v>
      </c>
      <c r="J68" s="8">
        <f>25.61*I68-1.7159</f>
        <v>8.9378600000000006</v>
      </c>
      <c r="K68" s="9">
        <f>(50-J68)*0.05/G68*1000</f>
        <v>20327.79207920792</v>
      </c>
      <c r="L68" s="9">
        <f>K68/J68</f>
        <v>2274.3466645492231</v>
      </c>
      <c r="M68" s="8">
        <f>LOG10(L68)</f>
        <v>3.3568566622101907</v>
      </c>
    </row>
    <row r="69" spans="1:13" x14ac:dyDescent="0.25">
      <c r="A69" t="s">
        <v>4</v>
      </c>
      <c r="B69">
        <v>1</v>
      </c>
      <c r="C69" t="s">
        <v>41</v>
      </c>
      <c r="D69" s="3">
        <v>44831</v>
      </c>
      <c r="E69" s="3">
        <v>44839</v>
      </c>
      <c r="F69">
        <v>50</v>
      </c>
      <c r="G69" s="1">
        <v>0.10299999999999999</v>
      </c>
      <c r="H69" s="1">
        <v>49.991999999999997</v>
      </c>
      <c r="I69" s="1">
        <v>0.42899999999999999</v>
      </c>
      <c r="J69" s="8">
        <f>25.61*I69-1.7159</f>
        <v>9.2707899999999999</v>
      </c>
      <c r="K69" s="9">
        <f>(50-J69)*0.05/G69*1000</f>
        <v>19771.461165048546</v>
      </c>
      <c r="L69" s="9">
        <f>K69/J69</f>
        <v>2132.6619592341694</v>
      </c>
      <c r="M69" s="8">
        <f>LOG10(L69)</f>
        <v>3.3289220224096949</v>
      </c>
    </row>
    <row r="70" spans="1:13" x14ac:dyDescent="0.25">
      <c r="A70" t="s">
        <v>4</v>
      </c>
      <c r="B70">
        <v>3</v>
      </c>
      <c r="C70" t="s">
        <v>41</v>
      </c>
      <c r="D70" s="3">
        <v>44831</v>
      </c>
      <c r="E70" s="3">
        <v>44839</v>
      </c>
      <c r="F70">
        <v>50</v>
      </c>
      <c r="G70" s="1">
        <v>0.10100000000000001</v>
      </c>
      <c r="H70" s="1">
        <v>49.991</v>
      </c>
      <c r="I70" s="1">
        <v>0.55900000000000005</v>
      </c>
      <c r="J70" s="8">
        <f>25.61*I70-1.7159</f>
        <v>12.600090000000002</v>
      </c>
      <c r="K70" s="9">
        <f>(50-J70)*0.05/G70*1000</f>
        <v>18514.806930693067</v>
      </c>
      <c r="L70" s="9">
        <f>K70/J70</f>
        <v>1469.4186256362505</v>
      </c>
      <c r="M70" s="8">
        <f>LOG10(L70)</f>
        <v>3.1671455404489994</v>
      </c>
    </row>
    <row r="71" spans="1:13" x14ac:dyDescent="0.25">
      <c r="A71" t="s">
        <v>11</v>
      </c>
      <c r="B71">
        <v>1</v>
      </c>
      <c r="C71" t="s">
        <v>41</v>
      </c>
      <c r="D71" s="3">
        <v>44831</v>
      </c>
      <c r="E71" s="3">
        <v>44839</v>
      </c>
      <c r="F71">
        <v>50</v>
      </c>
      <c r="G71" s="1">
        <v>0.1</v>
      </c>
      <c r="H71" s="1">
        <v>50</v>
      </c>
      <c r="I71" s="1">
        <v>1.8680000000000001</v>
      </c>
      <c r="J71" s="8">
        <f>25.61*I71-1.7159</f>
        <v>46.123580000000004</v>
      </c>
      <c r="K71" s="9">
        <f>(50-J71)*0.05/G71*1000</f>
        <v>1938.209999999998</v>
      </c>
      <c r="L71" s="9">
        <f>K71/J71</f>
        <v>42.022106696834847</v>
      </c>
      <c r="M71" s="8">
        <f>LOG10(L71)</f>
        <v>1.6234778211274301</v>
      </c>
    </row>
    <row r="72" spans="1:13" x14ac:dyDescent="0.25">
      <c r="A72" t="s">
        <v>11</v>
      </c>
      <c r="B72">
        <v>3</v>
      </c>
      <c r="C72" t="s">
        <v>41</v>
      </c>
      <c r="D72" s="3">
        <v>44831</v>
      </c>
      <c r="E72" s="3">
        <v>44839</v>
      </c>
      <c r="F72">
        <v>50</v>
      </c>
      <c r="G72" s="1">
        <v>0.10199999999999999</v>
      </c>
      <c r="H72" s="1">
        <v>49.99</v>
      </c>
      <c r="I72" s="1">
        <v>1.875</v>
      </c>
      <c r="J72" s="8">
        <f>25.61*I72-1.7159</f>
        <v>46.302849999999999</v>
      </c>
      <c r="K72" s="9">
        <f>(50-J72)*0.05/G72*1000</f>
        <v>1812.3284313725494</v>
      </c>
      <c r="L72" s="9">
        <f>K72/J72</f>
        <v>39.140753352602474</v>
      </c>
      <c r="M72" s="8">
        <f>LOG10(L72)</f>
        <v>1.5926291803850772</v>
      </c>
    </row>
    <row r="73" spans="1:13" x14ac:dyDescent="0.25">
      <c r="A73" t="s">
        <v>11</v>
      </c>
      <c r="B73">
        <v>2</v>
      </c>
      <c r="C73" t="s">
        <v>41</v>
      </c>
      <c r="D73" s="3">
        <v>44831</v>
      </c>
      <c r="E73" s="3">
        <v>44839</v>
      </c>
      <c r="F73">
        <v>50</v>
      </c>
      <c r="G73" s="1">
        <v>0.10199999999999999</v>
      </c>
      <c r="H73" s="1">
        <v>50.021000000000001</v>
      </c>
      <c r="I73" s="1">
        <v>1.8879999999999999</v>
      </c>
      <c r="J73" s="8">
        <f>25.61*I73-1.7159</f>
        <v>46.635779999999997</v>
      </c>
      <c r="K73" s="9">
        <f>(50-J73)*0.05/G73*1000</f>
        <v>1649.1274509803939</v>
      </c>
      <c r="L73" s="9">
        <f>K73/J73</f>
        <v>35.361849871073112</v>
      </c>
      <c r="M73" s="8">
        <f>LOG10(L73)</f>
        <v>1.5485349760182197</v>
      </c>
    </row>
    <row r="74" spans="1:13" x14ac:dyDescent="0.25">
      <c r="A74" t="s">
        <v>12</v>
      </c>
      <c r="B74">
        <v>3</v>
      </c>
      <c r="C74" t="s">
        <v>41</v>
      </c>
      <c r="D74" s="3">
        <v>44831</v>
      </c>
      <c r="E74" s="3">
        <v>44839</v>
      </c>
      <c r="F74">
        <v>50</v>
      </c>
      <c r="G74" s="1">
        <v>0.1</v>
      </c>
      <c r="H74" s="1">
        <v>50.031999999999996</v>
      </c>
      <c r="I74" s="1">
        <v>1.742</v>
      </c>
      <c r="J74" s="8">
        <f>25.61*I74-1.7159</f>
        <v>42.896720000000002</v>
      </c>
      <c r="K74" s="9">
        <f>(50-J74)*0.05/G74*1000</f>
        <v>3551.639999999999</v>
      </c>
      <c r="L74" s="9">
        <f>K74/J74</f>
        <v>82.79514144671198</v>
      </c>
      <c r="M74" s="8">
        <f>LOG10(L74)</f>
        <v>1.9180048524274866</v>
      </c>
    </row>
    <row r="75" spans="1:13" x14ac:dyDescent="0.25">
      <c r="A75" t="s">
        <v>12</v>
      </c>
      <c r="B75">
        <v>1</v>
      </c>
      <c r="C75" t="s">
        <v>41</v>
      </c>
      <c r="D75" s="3">
        <v>44831</v>
      </c>
      <c r="E75" s="3">
        <v>44839</v>
      </c>
      <c r="F75">
        <v>50</v>
      </c>
      <c r="G75" s="1">
        <v>9.8000000000000004E-2</v>
      </c>
      <c r="H75" s="1">
        <v>50.012</v>
      </c>
      <c r="I75" s="1">
        <v>1.7529999999999999</v>
      </c>
      <c r="J75" s="8">
        <f>25.61*I75-1.7159</f>
        <v>43.178429999999999</v>
      </c>
      <c r="K75" s="9">
        <f>(50-J75)*0.05/G75*1000</f>
        <v>3480.3928571428578</v>
      </c>
      <c r="L75" s="9">
        <f>K75/J75</f>
        <v>80.604895943248934</v>
      </c>
      <c r="M75" s="8">
        <f>LOG10(L75)</f>
        <v>1.9063614216631581</v>
      </c>
    </row>
    <row r="76" spans="1:13" x14ac:dyDescent="0.25">
      <c r="A76" t="s">
        <v>12</v>
      </c>
      <c r="B76">
        <v>2</v>
      </c>
      <c r="C76" t="s">
        <v>41</v>
      </c>
      <c r="D76" s="3">
        <v>44831</v>
      </c>
      <c r="E76" s="3">
        <v>44839</v>
      </c>
      <c r="F76">
        <v>50</v>
      </c>
      <c r="G76" s="1">
        <v>0.10100000000000001</v>
      </c>
      <c r="H76" s="1">
        <v>49.997999999999998</v>
      </c>
      <c r="I76" s="1">
        <v>1.754</v>
      </c>
      <c r="J76" s="8">
        <f>25.61*I76-1.7159</f>
        <v>43.204039999999999</v>
      </c>
      <c r="K76" s="9">
        <f>(50-J76)*0.05/G76*1000</f>
        <v>3364.3366336633662</v>
      </c>
      <c r="L76" s="9">
        <f>K76/J76</f>
        <v>77.870880446906497</v>
      </c>
      <c r="M76" s="8">
        <f>LOG10(L76)</f>
        <v>1.8913750850733337</v>
      </c>
    </row>
    <row r="77" spans="1:13" x14ac:dyDescent="0.25">
      <c r="A77" t="s">
        <v>13</v>
      </c>
      <c r="B77">
        <v>3</v>
      </c>
      <c r="C77" t="s">
        <v>41</v>
      </c>
      <c r="D77" s="3">
        <v>44831</v>
      </c>
      <c r="E77" s="3">
        <v>44839</v>
      </c>
      <c r="F77">
        <v>50</v>
      </c>
      <c r="G77" s="1">
        <v>0.10199999999999999</v>
      </c>
      <c r="H77" s="1">
        <v>50.008000000000003</v>
      </c>
      <c r="I77" s="1">
        <v>1.496</v>
      </c>
      <c r="J77" s="8">
        <f>25.61*I77-1.7159</f>
        <v>36.59666</v>
      </c>
      <c r="K77" s="9">
        <f>(50-J77)*0.05/G77*1000</f>
        <v>6570.2647058823541</v>
      </c>
      <c r="L77" s="9">
        <f>K77/J77</f>
        <v>179.53181262668107</v>
      </c>
      <c r="M77" s="8">
        <f>LOG10(L77)</f>
        <v>2.2541414157224944</v>
      </c>
    </row>
    <row r="78" spans="1:13" x14ac:dyDescent="0.25">
      <c r="A78" t="s">
        <v>13</v>
      </c>
      <c r="B78">
        <v>1</v>
      </c>
      <c r="C78" t="s">
        <v>41</v>
      </c>
      <c r="D78" s="3">
        <v>44831</v>
      </c>
      <c r="E78" s="3">
        <v>44839</v>
      </c>
      <c r="F78">
        <v>50</v>
      </c>
      <c r="G78" s="1">
        <v>0.10199999999999999</v>
      </c>
      <c r="H78" s="1">
        <v>49.985999999999997</v>
      </c>
      <c r="I78" s="1">
        <v>1.506</v>
      </c>
      <c r="J78" s="8">
        <f>25.61*I78-1.7159</f>
        <v>36.852760000000004</v>
      </c>
      <c r="K78" s="9">
        <f>(50-J78)*0.05/G78*1000</f>
        <v>6444.7254901960778</v>
      </c>
      <c r="L78" s="9">
        <f>K78/J78</f>
        <v>174.87768867775648</v>
      </c>
      <c r="M78" s="8">
        <f>LOG10(L78)</f>
        <v>2.2427344046632118</v>
      </c>
    </row>
    <row r="79" spans="1:13" x14ac:dyDescent="0.25">
      <c r="A79" t="s">
        <v>13</v>
      </c>
      <c r="B79">
        <v>2</v>
      </c>
      <c r="C79" t="s">
        <v>41</v>
      </c>
      <c r="D79" s="3">
        <v>44831</v>
      </c>
      <c r="E79" s="3">
        <v>44839</v>
      </c>
      <c r="F79">
        <v>50</v>
      </c>
      <c r="G79" s="1">
        <v>9.9000000000000005E-2</v>
      </c>
      <c r="H79" s="1">
        <v>50.01</v>
      </c>
      <c r="I79" s="1">
        <v>1.506</v>
      </c>
      <c r="J79" s="8">
        <f>25.61*I79-1.7159</f>
        <v>36.852760000000004</v>
      </c>
      <c r="K79" s="9">
        <f>(50-J79)*0.05/G79*1000</f>
        <v>6640.0202020202005</v>
      </c>
      <c r="L79" s="9">
        <f>K79/J79</f>
        <v>180.17701257708242</v>
      </c>
      <c r="M79" s="8">
        <f>LOG10(L79)</f>
        <v>2.2556993818275792</v>
      </c>
    </row>
    <row r="80" spans="1:13" x14ac:dyDescent="0.25">
      <c r="A80" t="s">
        <v>20</v>
      </c>
      <c r="B80">
        <v>3</v>
      </c>
      <c r="C80" t="s">
        <v>41</v>
      </c>
      <c r="D80" s="3">
        <v>44831</v>
      </c>
      <c r="E80" s="3">
        <v>44839</v>
      </c>
      <c r="F80">
        <v>50</v>
      </c>
      <c r="G80" s="1">
        <v>0.1</v>
      </c>
      <c r="H80" s="1">
        <v>50.015999999999998</v>
      </c>
      <c r="I80" s="1">
        <v>1.8360000000000001</v>
      </c>
      <c r="J80" s="8">
        <f>25.61*I80-1.7159</f>
        <v>45.30406</v>
      </c>
      <c r="K80" s="9">
        <f>(50-J80)*0.05/G80*1000</f>
        <v>2347.9700000000003</v>
      </c>
      <c r="L80" s="9">
        <f>K80/J80</f>
        <v>51.82692235530326</v>
      </c>
      <c r="M80" s="8">
        <f>LOG10(L80)</f>
        <v>1.7145554198409949</v>
      </c>
    </row>
    <row r="81" spans="1:13" x14ac:dyDescent="0.25">
      <c r="A81" t="s">
        <v>20</v>
      </c>
      <c r="B81">
        <v>1</v>
      </c>
      <c r="C81" t="s">
        <v>41</v>
      </c>
      <c r="D81" s="3">
        <v>44831</v>
      </c>
      <c r="E81" s="3">
        <v>44839</v>
      </c>
      <c r="F81">
        <v>50</v>
      </c>
      <c r="G81" s="1">
        <v>0.10100000000000001</v>
      </c>
      <c r="H81" s="1">
        <v>50.002000000000002</v>
      </c>
      <c r="I81" s="1">
        <v>1.8520000000000001</v>
      </c>
      <c r="J81" s="8">
        <f>25.61*I81-1.7159</f>
        <v>45.713820000000005</v>
      </c>
      <c r="K81" s="9">
        <f>(50-J81)*0.05/G81*1000</f>
        <v>2121.8712871287103</v>
      </c>
      <c r="L81" s="9">
        <f>K81/J81</f>
        <v>46.416407273089625</v>
      </c>
      <c r="M81" s="8">
        <f>LOG10(L81)</f>
        <v>1.666671522120418</v>
      </c>
    </row>
    <row r="82" spans="1:13" x14ac:dyDescent="0.25">
      <c r="A82" t="s">
        <v>20</v>
      </c>
      <c r="B82">
        <v>2</v>
      </c>
      <c r="C82" t="s">
        <v>41</v>
      </c>
      <c r="D82" s="3">
        <v>44831</v>
      </c>
      <c r="E82" s="3">
        <v>44839</v>
      </c>
      <c r="F82">
        <v>50</v>
      </c>
      <c r="G82" s="1">
        <v>0.1</v>
      </c>
      <c r="H82" s="1">
        <v>50.011000000000003</v>
      </c>
      <c r="I82" s="1">
        <v>1.871</v>
      </c>
      <c r="J82" s="8">
        <f>25.61*I82-1.7159</f>
        <v>46.200409999999998</v>
      </c>
      <c r="K82" s="9">
        <f>(50-J82)*0.05/G82*1000</f>
        <v>1899.795000000001</v>
      </c>
      <c r="L82" s="9">
        <f>K82/J82</f>
        <v>41.120738971797024</v>
      </c>
      <c r="M82" s="8">
        <f>LOG10(L82)</f>
        <v>1.6140609106683967</v>
      </c>
    </row>
  </sheetData>
  <sortState xmlns:xlrd2="http://schemas.microsoft.com/office/spreadsheetml/2017/richdata2" ref="A2:N82">
    <sortCondition ref="A2:A8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4B5EF-2B36-4F16-9335-696407B7A552}">
  <sheetPr>
    <tabColor rgb="FFFF33CC"/>
  </sheetPr>
  <dimension ref="A1:H17"/>
  <sheetViews>
    <sheetView workbookViewId="0">
      <selection activeCell="C38" sqref="C38"/>
    </sheetView>
  </sheetViews>
  <sheetFormatPr defaultRowHeight="15" x14ac:dyDescent="0.25"/>
  <cols>
    <col min="1" max="1" width="17.7109375" customWidth="1"/>
    <col min="4" max="4" width="15.85546875" customWidth="1"/>
    <col min="5" max="5" width="17.5703125" customWidth="1"/>
    <col min="7" max="7" width="14.140625" customWidth="1"/>
    <col min="8" max="8" width="10.140625" customWidth="1"/>
  </cols>
  <sheetData>
    <row r="1" spans="1:8" ht="15.75" thickBot="1" x14ac:dyDescent="0.3">
      <c r="A1" s="6" t="s">
        <v>34</v>
      </c>
      <c r="B1" s="6" t="s">
        <v>33</v>
      </c>
      <c r="C1" s="6" t="s">
        <v>40</v>
      </c>
      <c r="D1" s="7" t="s">
        <v>32</v>
      </c>
      <c r="E1" s="7" t="s">
        <v>48</v>
      </c>
      <c r="F1" s="6" t="s">
        <v>23</v>
      </c>
      <c r="G1" s="6" t="s">
        <v>31</v>
      </c>
      <c r="H1" s="6" t="s">
        <v>24</v>
      </c>
    </row>
    <row r="2" spans="1:8" x14ac:dyDescent="0.25">
      <c r="A2" t="s">
        <v>56</v>
      </c>
      <c r="B2">
        <v>1</v>
      </c>
      <c r="C2" t="s">
        <v>41</v>
      </c>
      <c r="D2" s="3">
        <v>44831</v>
      </c>
      <c r="E2" s="3">
        <v>44839</v>
      </c>
      <c r="F2">
        <v>15</v>
      </c>
      <c r="G2" s="1">
        <v>0.67100000000000004</v>
      </c>
      <c r="H2" s="8">
        <f t="shared" ref="H2:H17" si="0">25.61*G2-1.7159</f>
        <v>15.46841</v>
      </c>
    </row>
    <row r="3" spans="1:8" x14ac:dyDescent="0.25">
      <c r="A3" t="s">
        <v>57</v>
      </c>
      <c r="B3">
        <v>1</v>
      </c>
      <c r="C3" t="s">
        <v>41</v>
      </c>
      <c r="D3" s="3">
        <v>44831</v>
      </c>
      <c r="E3" s="3">
        <v>44839</v>
      </c>
      <c r="F3">
        <v>25</v>
      </c>
      <c r="G3" s="1">
        <v>1.0649999999999999</v>
      </c>
      <c r="H3" s="8">
        <f t="shared" si="0"/>
        <v>25.558749999999996</v>
      </c>
    </row>
    <row r="4" spans="1:8" x14ac:dyDescent="0.25">
      <c r="A4" t="s">
        <v>57</v>
      </c>
      <c r="B4">
        <v>2</v>
      </c>
      <c r="C4" t="s">
        <v>41</v>
      </c>
      <c r="D4" s="3">
        <v>44831</v>
      </c>
      <c r="E4" s="3">
        <v>44839</v>
      </c>
      <c r="F4">
        <v>25</v>
      </c>
      <c r="G4" s="1">
        <v>1.0620000000000001</v>
      </c>
      <c r="H4" s="8">
        <f t="shared" si="0"/>
        <v>25.481919999999999</v>
      </c>
    </row>
    <row r="5" spans="1:8" x14ac:dyDescent="0.25">
      <c r="A5" t="s">
        <v>57</v>
      </c>
      <c r="B5">
        <v>3</v>
      </c>
      <c r="C5" t="s">
        <v>41</v>
      </c>
      <c r="D5" s="3">
        <v>44831</v>
      </c>
      <c r="E5" s="3">
        <v>44839</v>
      </c>
      <c r="F5">
        <v>25</v>
      </c>
      <c r="G5" s="1">
        <v>1.0640000000000001</v>
      </c>
      <c r="H5" s="8">
        <f t="shared" si="0"/>
        <v>25.53314</v>
      </c>
    </row>
    <row r="6" spans="1:8" x14ac:dyDescent="0.25">
      <c r="A6" t="s">
        <v>58</v>
      </c>
      <c r="B6">
        <v>1</v>
      </c>
      <c r="C6" t="s">
        <v>41</v>
      </c>
      <c r="D6" s="3">
        <v>44831</v>
      </c>
      <c r="E6" s="3">
        <v>44839</v>
      </c>
      <c r="F6">
        <v>35</v>
      </c>
      <c r="G6" s="1">
        <v>1.482</v>
      </c>
      <c r="H6" s="8">
        <f t="shared" si="0"/>
        <v>36.238120000000002</v>
      </c>
    </row>
    <row r="7" spans="1:8" x14ac:dyDescent="0.25">
      <c r="A7" t="s">
        <v>59</v>
      </c>
      <c r="B7">
        <v>1</v>
      </c>
      <c r="C7" t="s">
        <v>41</v>
      </c>
      <c r="D7" s="3">
        <v>44831</v>
      </c>
      <c r="E7" s="3">
        <v>44839</v>
      </c>
      <c r="F7">
        <v>50</v>
      </c>
      <c r="G7" s="1">
        <v>2.0870000000000002</v>
      </c>
      <c r="H7" s="8">
        <f t="shared" si="0"/>
        <v>51.732170000000004</v>
      </c>
    </row>
    <row r="8" spans="1:8" x14ac:dyDescent="0.25">
      <c r="A8" t="s">
        <v>59</v>
      </c>
      <c r="B8">
        <v>2</v>
      </c>
      <c r="C8" t="s">
        <v>41</v>
      </c>
      <c r="D8" s="3">
        <v>44831</v>
      </c>
      <c r="E8" s="3">
        <v>44839</v>
      </c>
      <c r="F8">
        <v>50</v>
      </c>
      <c r="G8" s="1">
        <v>1.9419999999999999</v>
      </c>
      <c r="H8" s="8">
        <f t="shared" si="0"/>
        <v>48.018720000000002</v>
      </c>
    </row>
    <row r="9" spans="1:8" x14ac:dyDescent="0.25">
      <c r="A9" t="s">
        <v>59</v>
      </c>
      <c r="B9">
        <v>3</v>
      </c>
      <c r="C9" t="s">
        <v>41</v>
      </c>
      <c r="D9" s="3">
        <v>44831</v>
      </c>
      <c r="E9" s="3">
        <v>44839</v>
      </c>
      <c r="F9">
        <v>50</v>
      </c>
      <c r="G9" s="1">
        <v>1.9530000000000001</v>
      </c>
      <c r="H9" s="8">
        <f t="shared" si="0"/>
        <v>48.300430000000006</v>
      </c>
    </row>
    <row r="10" spans="1:8" x14ac:dyDescent="0.25">
      <c r="A10" t="s">
        <v>55</v>
      </c>
      <c r="B10">
        <v>1</v>
      </c>
      <c r="C10" t="s">
        <v>41</v>
      </c>
      <c r="D10" s="3">
        <v>44831</v>
      </c>
      <c r="E10" s="3">
        <v>44839</v>
      </c>
      <c r="F10">
        <v>5</v>
      </c>
      <c r="G10" s="1">
        <v>0.21</v>
      </c>
      <c r="H10" s="8">
        <f t="shared" si="0"/>
        <v>3.6621999999999999</v>
      </c>
    </row>
    <row r="11" spans="1:8" x14ac:dyDescent="0.25">
      <c r="A11" t="s">
        <v>51</v>
      </c>
      <c r="B11">
        <v>1</v>
      </c>
      <c r="C11" t="s">
        <v>41</v>
      </c>
      <c r="D11" s="3">
        <v>44839</v>
      </c>
      <c r="E11" s="3">
        <v>44839</v>
      </c>
      <c r="F11">
        <v>15</v>
      </c>
      <c r="G11" s="1">
        <v>0.53100000000000003</v>
      </c>
      <c r="H11" s="8">
        <f t="shared" si="0"/>
        <v>11.883010000000001</v>
      </c>
    </row>
    <row r="12" spans="1:8" x14ac:dyDescent="0.25">
      <c r="A12" t="s">
        <v>52</v>
      </c>
      <c r="B12">
        <v>1</v>
      </c>
      <c r="C12" t="s">
        <v>41</v>
      </c>
      <c r="D12" s="3">
        <v>44839</v>
      </c>
      <c r="E12" s="3">
        <v>44839</v>
      </c>
      <c r="F12">
        <v>25</v>
      </c>
      <c r="G12" s="1">
        <v>0.90300000000000002</v>
      </c>
      <c r="H12" s="8">
        <f t="shared" si="0"/>
        <v>21.409929999999999</v>
      </c>
    </row>
    <row r="13" spans="1:8" x14ac:dyDescent="0.25">
      <c r="A13" t="s">
        <v>52</v>
      </c>
      <c r="B13">
        <v>2</v>
      </c>
      <c r="C13" t="s">
        <v>41</v>
      </c>
      <c r="D13" s="3">
        <v>44839</v>
      </c>
      <c r="E13" s="3">
        <v>44839</v>
      </c>
      <c r="F13">
        <v>25</v>
      </c>
      <c r="G13" s="1">
        <v>0.84499999999999997</v>
      </c>
      <c r="H13" s="8">
        <f t="shared" si="0"/>
        <v>19.924549999999996</v>
      </c>
    </row>
    <row r="14" spans="1:8" x14ac:dyDescent="0.25">
      <c r="A14" t="s">
        <v>52</v>
      </c>
      <c r="B14">
        <v>3</v>
      </c>
      <c r="C14" t="s">
        <v>41</v>
      </c>
      <c r="D14" s="3">
        <v>44839</v>
      </c>
      <c r="E14" s="3">
        <v>44839</v>
      </c>
      <c r="F14">
        <v>25</v>
      </c>
      <c r="G14" s="1">
        <v>0.873</v>
      </c>
      <c r="H14" s="8">
        <f t="shared" si="0"/>
        <v>20.641629999999999</v>
      </c>
    </row>
    <row r="15" spans="1:8" x14ac:dyDescent="0.25">
      <c r="A15" t="s">
        <v>53</v>
      </c>
      <c r="B15">
        <v>1</v>
      </c>
      <c r="C15" t="s">
        <v>41</v>
      </c>
      <c r="D15" s="3">
        <v>44839</v>
      </c>
      <c r="E15" s="3">
        <v>44839</v>
      </c>
      <c r="F15">
        <v>35</v>
      </c>
      <c r="G15" s="1">
        <v>1.1879999999999999</v>
      </c>
      <c r="H15" s="8">
        <f t="shared" si="0"/>
        <v>28.708779999999997</v>
      </c>
    </row>
    <row r="16" spans="1:8" x14ac:dyDescent="0.25">
      <c r="A16" t="s">
        <v>54</v>
      </c>
      <c r="B16">
        <v>1</v>
      </c>
      <c r="C16" t="s">
        <v>41</v>
      </c>
      <c r="D16" s="3">
        <v>44839</v>
      </c>
      <c r="E16" s="3">
        <v>44839</v>
      </c>
      <c r="F16">
        <v>50</v>
      </c>
      <c r="G16" s="1">
        <v>1.752</v>
      </c>
      <c r="H16" s="8">
        <f t="shared" si="0"/>
        <v>43.152819999999998</v>
      </c>
    </row>
    <row r="17" spans="1:8" x14ac:dyDescent="0.25">
      <c r="A17" t="s">
        <v>50</v>
      </c>
      <c r="B17">
        <v>1</v>
      </c>
      <c r="C17" t="s">
        <v>41</v>
      </c>
      <c r="D17" s="3">
        <v>44839</v>
      </c>
      <c r="E17" s="3">
        <v>44839</v>
      </c>
      <c r="F17">
        <v>5</v>
      </c>
      <c r="G17" s="1">
        <v>0.20200000000000001</v>
      </c>
      <c r="H17" s="8">
        <f t="shared" si="0"/>
        <v>3.4573200000000006</v>
      </c>
    </row>
  </sheetData>
  <sortState xmlns:xlrd2="http://schemas.microsoft.com/office/spreadsheetml/2017/richdata2" ref="A2:H17">
    <sortCondition ref="D2:D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9371-E813-4634-8CE3-DF37E203F57A}">
  <sheetPr>
    <tabColor rgb="FF00CCFF"/>
  </sheetPr>
  <dimension ref="A1:M87"/>
  <sheetViews>
    <sheetView tabSelected="1" workbookViewId="0">
      <pane ySplit="1" topLeftCell="A2" activePane="bottomLeft" state="frozen"/>
      <selection pane="bottomLeft" activeCell="I51" sqref="I51"/>
    </sheetView>
  </sheetViews>
  <sheetFormatPr defaultColWidth="10.85546875" defaultRowHeight="15" x14ac:dyDescent="0.25"/>
  <cols>
    <col min="1" max="1" width="18.5703125" customWidth="1"/>
  </cols>
  <sheetData>
    <row r="1" spans="1:13" ht="15.75" thickBot="1" x14ac:dyDescent="0.3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47</v>
      </c>
      <c r="H1" s="4" t="s">
        <v>30</v>
      </c>
      <c r="I1" s="4" t="s">
        <v>31</v>
      </c>
      <c r="J1" s="4" t="s">
        <v>24</v>
      </c>
      <c r="K1" s="4" t="s">
        <v>25</v>
      </c>
      <c r="L1" s="4" t="s">
        <v>26</v>
      </c>
      <c r="M1" s="4" t="s">
        <v>35</v>
      </c>
    </row>
    <row r="2" spans="1:13" x14ac:dyDescent="0.25">
      <c r="A2" t="s">
        <v>29</v>
      </c>
      <c r="B2">
        <v>1</v>
      </c>
      <c r="C2" t="s">
        <v>42</v>
      </c>
      <c r="D2" s="3">
        <v>44851</v>
      </c>
      <c r="F2">
        <v>10</v>
      </c>
      <c r="G2" s="1">
        <v>9.9000000000000005E-2</v>
      </c>
      <c r="H2" s="1">
        <v>49.999000000000002</v>
      </c>
    </row>
    <row r="3" spans="1:13" x14ac:dyDescent="0.25">
      <c r="A3" t="s">
        <v>29</v>
      </c>
      <c r="B3">
        <v>2</v>
      </c>
      <c r="C3" t="s">
        <v>42</v>
      </c>
      <c r="D3" s="3">
        <v>44851</v>
      </c>
      <c r="F3">
        <v>10</v>
      </c>
      <c r="G3" s="1">
        <v>0.10299999999999999</v>
      </c>
      <c r="H3" s="1">
        <v>50.012999999999998</v>
      </c>
    </row>
    <row r="4" spans="1:13" x14ac:dyDescent="0.25">
      <c r="A4" t="s">
        <v>29</v>
      </c>
      <c r="B4">
        <v>3</v>
      </c>
      <c r="C4" t="s">
        <v>42</v>
      </c>
      <c r="D4" s="3">
        <v>44851</v>
      </c>
      <c r="F4">
        <v>10</v>
      </c>
      <c r="G4" s="1">
        <v>0.10100000000000001</v>
      </c>
      <c r="H4" s="1">
        <v>49.984000000000002</v>
      </c>
    </row>
    <row r="5" spans="1:13" x14ac:dyDescent="0.25">
      <c r="A5" t="s">
        <v>27</v>
      </c>
      <c r="B5">
        <v>1</v>
      </c>
      <c r="C5" t="s">
        <v>42</v>
      </c>
      <c r="D5" s="3">
        <v>44851</v>
      </c>
      <c r="F5">
        <v>10</v>
      </c>
      <c r="G5" s="1">
        <v>0</v>
      </c>
      <c r="H5" s="1">
        <v>50.021999999999998</v>
      </c>
      <c r="M5" t="s">
        <v>36</v>
      </c>
    </row>
    <row r="6" spans="1:13" x14ac:dyDescent="0.25">
      <c r="A6" t="s">
        <v>27</v>
      </c>
      <c r="B6">
        <v>2</v>
      </c>
      <c r="C6" t="s">
        <v>42</v>
      </c>
      <c r="D6" s="3">
        <v>44851</v>
      </c>
      <c r="F6">
        <v>10</v>
      </c>
      <c r="G6" s="1">
        <v>0</v>
      </c>
      <c r="H6" s="1">
        <v>50</v>
      </c>
      <c r="M6" t="s">
        <v>38</v>
      </c>
    </row>
    <row r="7" spans="1:13" x14ac:dyDescent="0.25">
      <c r="A7" t="s">
        <v>27</v>
      </c>
      <c r="B7">
        <v>3</v>
      </c>
      <c r="C7" t="s">
        <v>42</v>
      </c>
      <c r="D7" s="3">
        <v>44851</v>
      </c>
      <c r="F7">
        <v>10</v>
      </c>
      <c r="G7" s="1">
        <v>0</v>
      </c>
      <c r="H7" s="1">
        <v>50.014000000000003</v>
      </c>
      <c r="M7" t="s">
        <v>37</v>
      </c>
    </row>
    <row r="8" spans="1:13" x14ac:dyDescent="0.25">
      <c r="A8" t="s">
        <v>8</v>
      </c>
      <c r="B8">
        <v>1</v>
      </c>
      <c r="C8" t="s">
        <v>42</v>
      </c>
      <c r="D8" s="3">
        <v>44851</v>
      </c>
      <c r="F8">
        <v>10</v>
      </c>
      <c r="G8" s="1">
        <v>9.9000000000000005E-2</v>
      </c>
      <c r="H8" s="1">
        <v>50.003</v>
      </c>
    </row>
    <row r="9" spans="1:13" x14ac:dyDescent="0.25">
      <c r="A9" t="s">
        <v>8</v>
      </c>
      <c r="B9">
        <v>2</v>
      </c>
      <c r="C9" t="s">
        <v>42</v>
      </c>
      <c r="D9" s="3">
        <v>44851</v>
      </c>
      <c r="F9">
        <v>10</v>
      </c>
      <c r="G9" s="1">
        <v>0.1</v>
      </c>
      <c r="H9" s="1">
        <v>50.002000000000002</v>
      </c>
    </row>
    <row r="10" spans="1:13" x14ac:dyDescent="0.25">
      <c r="A10" t="s">
        <v>8</v>
      </c>
      <c r="B10">
        <v>3</v>
      </c>
      <c r="C10" t="s">
        <v>42</v>
      </c>
      <c r="D10" s="3">
        <v>44851</v>
      </c>
      <c r="F10">
        <v>10</v>
      </c>
      <c r="G10" s="1">
        <v>0.10100000000000001</v>
      </c>
      <c r="H10" s="1">
        <v>49.997</v>
      </c>
      <c r="M10" t="s">
        <v>60</v>
      </c>
    </row>
    <row r="11" spans="1:13" x14ac:dyDescent="0.25">
      <c r="A11" t="s">
        <v>9</v>
      </c>
      <c r="B11">
        <v>1</v>
      </c>
      <c r="C11" t="s">
        <v>42</v>
      </c>
      <c r="D11" s="3">
        <v>44851</v>
      </c>
      <c r="F11">
        <v>10</v>
      </c>
      <c r="G11" s="1">
        <v>0.10299999999999999</v>
      </c>
      <c r="H11" s="1">
        <v>50</v>
      </c>
    </row>
    <row r="12" spans="1:13" x14ac:dyDescent="0.25">
      <c r="A12" t="s">
        <v>9</v>
      </c>
      <c r="B12">
        <v>2</v>
      </c>
      <c r="C12" t="s">
        <v>42</v>
      </c>
      <c r="D12" s="3">
        <v>44851</v>
      </c>
      <c r="F12">
        <v>10</v>
      </c>
      <c r="G12" s="1">
        <v>0.10299999999999999</v>
      </c>
      <c r="H12" s="1">
        <v>50.006999999999998</v>
      </c>
      <c r="M12" t="s">
        <v>61</v>
      </c>
    </row>
    <row r="13" spans="1:13" x14ac:dyDescent="0.25">
      <c r="A13" t="s">
        <v>9</v>
      </c>
      <c r="B13">
        <v>3</v>
      </c>
      <c r="C13" t="s">
        <v>42</v>
      </c>
      <c r="D13" s="3">
        <v>44851</v>
      </c>
      <c r="F13">
        <v>10</v>
      </c>
      <c r="G13" s="1">
        <v>0.10100000000000001</v>
      </c>
      <c r="H13" s="1">
        <v>50.015999999999998</v>
      </c>
    </row>
    <row r="14" spans="1:13" x14ac:dyDescent="0.25">
      <c r="A14" t="s">
        <v>10</v>
      </c>
      <c r="B14">
        <v>1</v>
      </c>
      <c r="C14" t="s">
        <v>42</v>
      </c>
      <c r="D14" s="3">
        <v>44851</v>
      </c>
      <c r="F14">
        <v>10</v>
      </c>
      <c r="G14" s="1">
        <v>0.10100000000000001</v>
      </c>
      <c r="H14" s="1">
        <v>50.02</v>
      </c>
    </row>
    <row r="15" spans="1:13" x14ac:dyDescent="0.25">
      <c r="A15" t="s">
        <v>10</v>
      </c>
      <c r="B15">
        <v>2</v>
      </c>
      <c r="C15" t="s">
        <v>42</v>
      </c>
      <c r="D15" s="3">
        <v>44851</v>
      </c>
      <c r="F15">
        <v>10</v>
      </c>
      <c r="G15" s="1">
        <v>0.10299999999999999</v>
      </c>
      <c r="H15" s="1">
        <v>50.023000000000003</v>
      </c>
      <c r="M15" t="s">
        <v>60</v>
      </c>
    </row>
    <row r="16" spans="1:13" x14ac:dyDescent="0.25">
      <c r="A16" t="s">
        <v>10</v>
      </c>
      <c r="B16">
        <v>3</v>
      </c>
      <c r="C16" t="s">
        <v>42</v>
      </c>
      <c r="D16" s="3">
        <v>44851</v>
      </c>
      <c r="F16">
        <v>10</v>
      </c>
      <c r="G16" s="1">
        <v>0.10299999999999999</v>
      </c>
      <c r="H16" s="1">
        <v>50.018000000000001</v>
      </c>
      <c r="M16" t="s">
        <v>60</v>
      </c>
    </row>
    <row r="17" spans="1:8" x14ac:dyDescent="0.25">
      <c r="A17" t="s">
        <v>3</v>
      </c>
      <c r="B17">
        <v>1</v>
      </c>
      <c r="C17" t="s">
        <v>42</v>
      </c>
      <c r="D17" s="3">
        <v>44851</v>
      </c>
      <c r="F17">
        <v>10</v>
      </c>
      <c r="G17" s="1">
        <v>9.8000000000000004E-2</v>
      </c>
      <c r="H17" s="1">
        <v>50.023000000000003</v>
      </c>
    </row>
    <row r="18" spans="1:8" x14ac:dyDescent="0.25">
      <c r="A18" t="s">
        <v>3</v>
      </c>
      <c r="B18">
        <v>2</v>
      </c>
      <c r="C18" t="s">
        <v>42</v>
      </c>
      <c r="D18" s="3">
        <v>44851</v>
      </c>
      <c r="F18">
        <v>10</v>
      </c>
      <c r="G18" s="1">
        <v>0.1</v>
      </c>
      <c r="H18" s="1">
        <v>50.018999999999998</v>
      </c>
    </row>
    <row r="19" spans="1:8" x14ac:dyDescent="0.25">
      <c r="A19" t="s">
        <v>3</v>
      </c>
      <c r="B19">
        <v>3</v>
      </c>
      <c r="C19" t="s">
        <v>42</v>
      </c>
      <c r="D19" s="3">
        <v>44851</v>
      </c>
      <c r="F19">
        <v>10</v>
      </c>
      <c r="G19" s="1">
        <v>0.10299999999999999</v>
      </c>
      <c r="H19" s="1">
        <v>50.012999999999998</v>
      </c>
    </row>
    <row r="20" spans="1:8" x14ac:dyDescent="0.25">
      <c r="A20" t="s">
        <v>14</v>
      </c>
      <c r="B20">
        <v>1</v>
      </c>
      <c r="C20" t="s">
        <v>42</v>
      </c>
      <c r="D20" s="3">
        <v>44851</v>
      </c>
      <c r="F20">
        <v>10</v>
      </c>
      <c r="G20" s="1">
        <v>0.10199999999999999</v>
      </c>
      <c r="H20" s="1">
        <v>50</v>
      </c>
    </row>
    <row r="21" spans="1:8" x14ac:dyDescent="0.25">
      <c r="A21" t="s">
        <v>14</v>
      </c>
      <c r="B21">
        <v>2</v>
      </c>
      <c r="C21" t="s">
        <v>42</v>
      </c>
      <c r="D21" s="3">
        <v>44851</v>
      </c>
      <c r="F21">
        <v>10</v>
      </c>
      <c r="G21" s="1">
        <v>0.1</v>
      </c>
      <c r="H21" s="1">
        <v>50.024000000000001</v>
      </c>
    </row>
    <row r="22" spans="1:8" x14ac:dyDescent="0.25">
      <c r="A22" t="s">
        <v>14</v>
      </c>
      <c r="B22">
        <v>3</v>
      </c>
      <c r="C22" t="s">
        <v>42</v>
      </c>
      <c r="D22" s="3">
        <v>44851</v>
      </c>
      <c r="F22">
        <v>10</v>
      </c>
      <c r="G22" s="1">
        <v>0.1</v>
      </c>
      <c r="H22" s="1">
        <v>50.012999999999998</v>
      </c>
    </row>
    <row r="23" spans="1:8" x14ac:dyDescent="0.25">
      <c r="A23" t="s">
        <v>15</v>
      </c>
      <c r="B23">
        <v>1</v>
      </c>
      <c r="C23" t="s">
        <v>42</v>
      </c>
      <c r="D23" s="3">
        <v>44851</v>
      </c>
      <c r="F23">
        <v>10</v>
      </c>
      <c r="G23" s="1">
        <v>0.10100000000000001</v>
      </c>
      <c r="H23" s="1">
        <v>50.003999999999998</v>
      </c>
    </row>
    <row r="24" spans="1:8" x14ac:dyDescent="0.25">
      <c r="A24" t="s">
        <v>15</v>
      </c>
      <c r="B24">
        <v>2</v>
      </c>
      <c r="C24" t="s">
        <v>42</v>
      </c>
      <c r="D24" s="3">
        <v>44851</v>
      </c>
      <c r="F24">
        <v>10</v>
      </c>
      <c r="G24" s="1">
        <v>9.9000000000000005E-2</v>
      </c>
      <c r="H24" s="1">
        <v>50.003</v>
      </c>
    </row>
    <row r="25" spans="1:8" x14ac:dyDescent="0.25">
      <c r="A25" t="s">
        <v>15</v>
      </c>
      <c r="B25">
        <v>3</v>
      </c>
      <c r="C25" t="s">
        <v>42</v>
      </c>
      <c r="D25" s="3">
        <v>44851</v>
      </c>
      <c r="F25">
        <v>10</v>
      </c>
      <c r="G25" s="1">
        <v>0.10100000000000001</v>
      </c>
      <c r="H25" s="1">
        <v>50.018999999999998</v>
      </c>
    </row>
    <row r="26" spans="1:8" x14ac:dyDescent="0.25">
      <c r="A26" t="s">
        <v>21</v>
      </c>
      <c r="B26">
        <v>1</v>
      </c>
      <c r="C26" t="s">
        <v>42</v>
      </c>
      <c r="D26" s="3">
        <v>44851</v>
      </c>
      <c r="F26">
        <v>10</v>
      </c>
      <c r="G26" s="1">
        <v>0.1</v>
      </c>
      <c r="H26" s="1">
        <v>50.021999999999998</v>
      </c>
    </row>
    <row r="27" spans="1:8" x14ac:dyDescent="0.25">
      <c r="A27" t="s">
        <v>21</v>
      </c>
      <c r="B27">
        <v>2</v>
      </c>
      <c r="C27" t="s">
        <v>42</v>
      </c>
      <c r="D27" s="3">
        <v>44851</v>
      </c>
      <c r="F27">
        <v>10</v>
      </c>
      <c r="G27" s="1">
        <v>9.9000000000000005E-2</v>
      </c>
      <c r="H27" s="1">
        <v>49.991</v>
      </c>
    </row>
    <row r="28" spans="1:8" x14ac:dyDescent="0.25">
      <c r="A28" t="s">
        <v>21</v>
      </c>
      <c r="B28">
        <v>3</v>
      </c>
      <c r="C28" t="s">
        <v>42</v>
      </c>
      <c r="D28" s="3">
        <v>44851</v>
      </c>
      <c r="F28">
        <v>10</v>
      </c>
      <c r="G28" s="1">
        <v>0.10299999999999999</v>
      </c>
      <c r="H28" s="1">
        <v>50.024999999999999</v>
      </c>
    </row>
    <row r="29" spans="1:8" x14ac:dyDescent="0.25">
      <c r="A29" t="s">
        <v>0</v>
      </c>
      <c r="B29">
        <v>1</v>
      </c>
      <c r="C29" t="s">
        <v>42</v>
      </c>
      <c r="D29" s="3">
        <v>44851</v>
      </c>
      <c r="F29">
        <v>10</v>
      </c>
      <c r="G29" s="1">
        <v>0.10299999999999999</v>
      </c>
      <c r="H29" s="1">
        <v>50.012</v>
      </c>
    </row>
    <row r="30" spans="1:8" x14ac:dyDescent="0.25">
      <c r="A30" t="s">
        <v>0</v>
      </c>
      <c r="B30">
        <v>2</v>
      </c>
      <c r="C30" t="s">
        <v>42</v>
      </c>
      <c r="D30" s="3">
        <v>44851</v>
      </c>
      <c r="F30">
        <v>10</v>
      </c>
      <c r="G30" s="1">
        <v>0.10299999999999999</v>
      </c>
      <c r="H30" s="1">
        <v>50.012999999999998</v>
      </c>
    </row>
    <row r="31" spans="1:8" x14ac:dyDescent="0.25">
      <c r="A31" t="s">
        <v>0</v>
      </c>
      <c r="B31">
        <v>3</v>
      </c>
      <c r="C31" t="s">
        <v>42</v>
      </c>
      <c r="D31" s="3">
        <v>44851</v>
      </c>
      <c r="F31">
        <v>10</v>
      </c>
      <c r="G31" s="1">
        <v>0.1</v>
      </c>
      <c r="H31" s="1">
        <v>50.011000000000003</v>
      </c>
    </row>
    <row r="32" spans="1:8" x14ac:dyDescent="0.25">
      <c r="A32" t="s">
        <v>1</v>
      </c>
      <c r="B32">
        <v>1</v>
      </c>
      <c r="C32" t="s">
        <v>42</v>
      </c>
      <c r="D32" s="3">
        <v>44851</v>
      </c>
      <c r="F32">
        <v>10</v>
      </c>
      <c r="G32" s="1">
        <v>9.9000000000000005E-2</v>
      </c>
      <c r="H32" s="1">
        <v>50.000999999999998</v>
      </c>
    </row>
    <row r="33" spans="1:8" x14ac:dyDescent="0.25">
      <c r="A33" t="s">
        <v>1</v>
      </c>
      <c r="B33">
        <v>2</v>
      </c>
      <c r="C33" t="s">
        <v>42</v>
      </c>
      <c r="D33" s="3">
        <v>44851</v>
      </c>
      <c r="F33">
        <v>10</v>
      </c>
      <c r="G33" s="1">
        <v>9.9000000000000005E-2</v>
      </c>
      <c r="H33" s="1">
        <v>49.991999999999997</v>
      </c>
    </row>
    <row r="34" spans="1:8" x14ac:dyDescent="0.25">
      <c r="A34" t="s">
        <v>1</v>
      </c>
      <c r="B34">
        <v>3</v>
      </c>
      <c r="C34" t="s">
        <v>42</v>
      </c>
      <c r="D34" s="3">
        <v>44851</v>
      </c>
      <c r="F34">
        <v>10</v>
      </c>
      <c r="G34" s="1">
        <v>0.10100000000000001</v>
      </c>
      <c r="H34" s="1">
        <v>50.003999999999998</v>
      </c>
    </row>
    <row r="35" spans="1:8" x14ac:dyDescent="0.25">
      <c r="A35" t="s">
        <v>2</v>
      </c>
      <c r="B35">
        <v>1</v>
      </c>
      <c r="C35" t="s">
        <v>42</v>
      </c>
      <c r="D35" s="3">
        <v>44851</v>
      </c>
      <c r="F35">
        <v>10</v>
      </c>
      <c r="G35" s="1">
        <v>0.1</v>
      </c>
      <c r="H35" s="1">
        <v>50.003999999999998</v>
      </c>
    </row>
    <row r="36" spans="1:8" x14ac:dyDescent="0.25">
      <c r="A36" t="s">
        <v>2</v>
      </c>
      <c r="B36">
        <v>2</v>
      </c>
      <c r="C36" t="s">
        <v>42</v>
      </c>
      <c r="D36" s="3">
        <v>44851</v>
      </c>
      <c r="F36">
        <v>10</v>
      </c>
      <c r="G36" s="1">
        <v>0.10199999999999999</v>
      </c>
      <c r="H36" s="1">
        <v>50.027000000000001</v>
      </c>
    </row>
    <row r="37" spans="1:8" x14ac:dyDescent="0.25">
      <c r="A37" t="s">
        <v>2</v>
      </c>
      <c r="B37">
        <v>3</v>
      </c>
      <c r="C37" t="s">
        <v>42</v>
      </c>
      <c r="D37" s="3">
        <v>44851</v>
      </c>
      <c r="F37">
        <v>10</v>
      </c>
      <c r="G37" s="1">
        <v>9.9000000000000005E-2</v>
      </c>
      <c r="H37" s="1">
        <v>49.988999999999997</v>
      </c>
    </row>
    <row r="38" spans="1:8" x14ac:dyDescent="0.25">
      <c r="A38" t="s">
        <v>22</v>
      </c>
      <c r="B38">
        <v>1</v>
      </c>
      <c r="C38" t="s">
        <v>42</v>
      </c>
      <c r="D38" s="3">
        <v>44851</v>
      </c>
      <c r="F38">
        <v>10</v>
      </c>
      <c r="G38" s="1">
        <v>0.10199999999999999</v>
      </c>
      <c r="H38" s="1">
        <v>50.014000000000003</v>
      </c>
    </row>
    <row r="39" spans="1:8" x14ac:dyDescent="0.25">
      <c r="A39" t="s">
        <v>22</v>
      </c>
      <c r="B39">
        <v>2</v>
      </c>
      <c r="C39" t="s">
        <v>42</v>
      </c>
      <c r="D39" s="3">
        <v>44851</v>
      </c>
      <c r="F39">
        <v>10</v>
      </c>
      <c r="G39" s="1">
        <v>0.10199999999999999</v>
      </c>
      <c r="H39" s="1">
        <v>50.021000000000001</v>
      </c>
    </row>
    <row r="40" spans="1:8" x14ac:dyDescent="0.25">
      <c r="A40" t="s">
        <v>22</v>
      </c>
      <c r="B40">
        <v>3</v>
      </c>
      <c r="C40" t="s">
        <v>42</v>
      </c>
      <c r="D40" s="3">
        <v>44851</v>
      </c>
      <c r="F40">
        <v>10</v>
      </c>
      <c r="G40" s="1">
        <v>0.10100000000000001</v>
      </c>
      <c r="H40" s="1">
        <v>50.021000000000001</v>
      </c>
    </row>
    <row r="41" spans="1:8" x14ac:dyDescent="0.25">
      <c r="A41" t="s">
        <v>16</v>
      </c>
      <c r="B41">
        <v>1</v>
      </c>
      <c r="C41" t="s">
        <v>42</v>
      </c>
      <c r="D41" s="3">
        <v>44851</v>
      </c>
      <c r="F41">
        <v>10</v>
      </c>
      <c r="G41" s="1">
        <v>0.10100000000000001</v>
      </c>
      <c r="H41" s="1">
        <v>50.024999999999999</v>
      </c>
    </row>
    <row r="42" spans="1:8" x14ac:dyDescent="0.25">
      <c r="A42" t="s">
        <v>16</v>
      </c>
      <c r="B42">
        <v>2</v>
      </c>
      <c r="C42" t="s">
        <v>42</v>
      </c>
      <c r="D42" s="3">
        <v>44851</v>
      </c>
      <c r="F42">
        <v>10</v>
      </c>
      <c r="G42" s="1">
        <v>0.10199999999999999</v>
      </c>
      <c r="H42" s="1">
        <v>50.003</v>
      </c>
    </row>
    <row r="43" spans="1:8" x14ac:dyDescent="0.25">
      <c r="A43" t="s">
        <v>16</v>
      </c>
      <c r="B43">
        <v>3</v>
      </c>
      <c r="C43" t="s">
        <v>42</v>
      </c>
      <c r="D43" s="3">
        <v>44851</v>
      </c>
      <c r="F43">
        <v>10</v>
      </c>
      <c r="G43" s="1">
        <v>0.10199999999999999</v>
      </c>
      <c r="H43" s="1">
        <v>50.021000000000001</v>
      </c>
    </row>
    <row r="44" spans="1:8" x14ac:dyDescent="0.25">
      <c r="A44" t="s">
        <v>17</v>
      </c>
      <c r="B44">
        <v>1</v>
      </c>
      <c r="C44" t="s">
        <v>42</v>
      </c>
      <c r="D44" s="3">
        <v>44851</v>
      </c>
      <c r="F44">
        <v>10</v>
      </c>
      <c r="G44" s="1">
        <v>9.9000000000000005E-2</v>
      </c>
      <c r="H44" s="1">
        <v>49.993000000000002</v>
      </c>
    </row>
    <row r="45" spans="1:8" x14ac:dyDescent="0.25">
      <c r="A45" t="s">
        <v>17</v>
      </c>
      <c r="B45">
        <v>2</v>
      </c>
      <c r="C45" t="s">
        <v>42</v>
      </c>
      <c r="D45" s="3">
        <v>44851</v>
      </c>
      <c r="F45">
        <v>10</v>
      </c>
      <c r="G45" s="1">
        <v>9.9000000000000005E-2</v>
      </c>
      <c r="H45" s="1">
        <v>50.031999999999996</v>
      </c>
    </row>
    <row r="46" spans="1:8" x14ac:dyDescent="0.25">
      <c r="A46" t="s">
        <v>17</v>
      </c>
      <c r="B46">
        <v>3</v>
      </c>
      <c r="C46" t="s">
        <v>42</v>
      </c>
      <c r="D46" s="3">
        <v>44851</v>
      </c>
      <c r="F46">
        <v>10</v>
      </c>
      <c r="G46" s="1">
        <v>0.1</v>
      </c>
      <c r="H46" s="1">
        <v>49.994</v>
      </c>
    </row>
    <row r="47" spans="1:8" x14ac:dyDescent="0.25">
      <c r="A47" t="s">
        <v>18</v>
      </c>
      <c r="B47">
        <v>1</v>
      </c>
      <c r="C47" t="s">
        <v>42</v>
      </c>
      <c r="D47" s="3">
        <v>44851</v>
      </c>
      <c r="F47">
        <v>10</v>
      </c>
      <c r="G47" s="1">
        <v>0.1</v>
      </c>
      <c r="H47" s="1">
        <v>50.018000000000001</v>
      </c>
    </row>
    <row r="48" spans="1:8" x14ac:dyDescent="0.25">
      <c r="A48" t="s">
        <v>18</v>
      </c>
      <c r="B48">
        <v>2</v>
      </c>
      <c r="C48" t="s">
        <v>42</v>
      </c>
      <c r="D48" s="3">
        <v>44851</v>
      </c>
      <c r="F48">
        <v>10</v>
      </c>
      <c r="G48" s="1">
        <v>0.1</v>
      </c>
      <c r="H48" s="1">
        <v>49.988</v>
      </c>
    </row>
    <row r="49" spans="1:13" x14ac:dyDescent="0.25">
      <c r="A49" t="s">
        <v>18</v>
      </c>
      <c r="B49">
        <v>3</v>
      </c>
      <c r="C49" t="s">
        <v>42</v>
      </c>
      <c r="D49" s="3">
        <v>44851</v>
      </c>
      <c r="F49">
        <v>10</v>
      </c>
      <c r="G49" s="1">
        <v>0.1</v>
      </c>
      <c r="H49" s="1">
        <v>50.005000000000003</v>
      </c>
    </row>
    <row r="50" spans="1:13" x14ac:dyDescent="0.25">
      <c r="A50" t="s">
        <v>19</v>
      </c>
      <c r="B50">
        <v>1</v>
      </c>
      <c r="C50" t="s">
        <v>42</v>
      </c>
      <c r="D50" s="3">
        <v>44851</v>
      </c>
      <c r="F50">
        <v>10</v>
      </c>
      <c r="G50" s="1">
        <v>9.9000000000000005E-2</v>
      </c>
      <c r="H50" s="1">
        <v>50.012999999999998</v>
      </c>
    </row>
    <row r="51" spans="1:13" x14ac:dyDescent="0.25">
      <c r="A51" t="s">
        <v>19</v>
      </c>
      <c r="B51">
        <v>2</v>
      </c>
      <c r="C51" t="s">
        <v>42</v>
      </c>
      <c r="D51" s="3">
        <v>44851</v>
      </c>
      <c r="F51">
        <v>10</v>
      </c>
      <c r="G51" s="1">
        <v>0.10199999999999999</v>
      </c>
      <c r="H51" s="1">
        <v>50.018999999999998</v>
      </c>
    </row>
    <row r="52" spans="1:13" x14ac:dyDescent="0.25">
      <c r="A52" t="s">
        <v>19</v>
      </c>
      <c r="B52">
        <v>3</v>
      </c>
      <c r="C52" t="s">
        <v>42</v>
      </c>
      <c r="D52" s="3">
        <v>44851</v>
      </c>
      <c r="E52" s="3">
        <v>44851</v>
      </c>
      <c r="F52">
        <v>10</v>
      </c>
      <c r="G52" s="1">
        <v>9.9000000000000005E-2</v>
      </c>
      <c r="H52" s="1">
        <v>50.021000000000001</v>
      </c>
    </row>
    <row r="53" spans="1:13" x14ac:dyDescent="0.25">
      <c r="A53" t="s">
        <v>28</v>
      </c>
      <c r="B53">
        <v>1</v>
      </c>
      <c r="C53" t="s">
        <v>42</v>
      </c>
      <c r="D53" s="3">
        <v>44851</v>
      </c>
      <c r="E53" s="3">
        <v>44851</v>
      </c>
      <c r="F53">
        <v>10</v>
      </c>
      <c r="G53" s="1">
        <v>0</v>
      </c>
      <c r="H53" s="1">
        <v>6</v>
      </c>
      <c r="I53">
        <v>1.7070000000000001</v>
      </c>
      <c r="J53">
        <v>10</v>
      </c>
      <c r="M53" t="s">
        <v>49</v>
      </c>
    </row>
    <row r="54" spans="1:13" x14ac:dyDescent="0.25">
      <c r="A54" t="s">
        <v>28</v>
      </c>
      <c r="B54">
        <v>2</v>
      </c>
      <c r="C54" t="s">
        <v>42</v>
      </c>
      <c r="D54" s="3">
        <v>44851</v>
      </c>
      <c r="E54" s="3">
        <v>44851</v>
      </c>
      <c r="F54">
        <v>10</v>
      </c>
      <c r="G54" s="1">
        <v>0</v>
      </c>
      <c r="H54" s="1">
        <v>6</v>
      </c>
      <c r="I54">
        <v>1.6220000000000001</v>
      </c>
      <c r="J54">
        <v>10</v>
      </c>
      <c r="M54" t="s">
        <v>49</v>
      </c>
    </row>
    <row r="55" spans="1:13" x14ac:dyDescent="0.25">
      <c r="A55" t="s">
        <v>28</v>
      </c>
      <c r="B55">
        <v>3</v>
      </c>
      <c r="C55" t="s">
        <v>42</v>
      </c>
      <c r="D55" s="3">
        <v>44851</v>
      </c>
      <c r="F55">
        <v>10</v>
      </c>
      <c r="G55" s="1">
        <v>0</v>
      </c>
      <c r="H55" s="1">
        <v>6</v>
      </c>
      <c r="I55" s="1">
        <v>1.59</v>
      </c>
      <c r="J55">
        <v>10</v>
      </c>
      <c r="M55" t="s">
        <v>49</v>
      </c>
    </row>
    <row r="56" spans="1:13" x14ac:dyDescent="0.25">
      <c r="A56" t="s">
        <v>5</v>
      </c>
      <c r="B56">
        <v>1</v>
      </c>
      <c r="C56" t="s">
        <v>42</v>
      </c>
      <c r="D56" s="3">
        <v>44851</v>
      </c>
      <c r="F56">
        <v>10</v>
      </c>
      <c r="G56" s="1">
        <v>9.8000000000000004E-2</v>
      </c>
      <c r="H56" s="1">
        <v>49.997</v>
      </c>
    </row>
    <row r="57" spans="1:13" x14ac:dyDescent="0.25">
      <c r="A57" t="s">
        <v>5</v>
      </c>
      <c r="B57">
        <v>2</v>
      </c>
      <c r="C57" t="s">
        <v>42</v>
      </c>
      <c r="D57" s="3">
        <v>44851</v>
      </c>
      <c r="F57">
        <v>10</v>
      </c>
      <c r="G57" s="1">
        <v>0.10199999999999999</v>
      </c>
      <c r="H57" s="1">
        <v>49.991</v>
      </c>
    </row>
    <row r="58" spans="1:13" x14ac:dyDescent="0.25">
      <c r="A58" t="s">
        <v>5</v>
      </c>
      <c r="B58">
        <v>3</v>
      </c>
      <c r="C58" t="s">
        <v>42</v>
      </c>
      <c r="D58" s="3">
        <v>44851</v>
      </c>
      <c r="F58">
        <v>10</v>
      </c>
      <c r="G58" s="1">
        <v>0.1</v>
      </c>
      <c r="H58" s="1">
        <v>50.02</v>
      </c>
    </row>
    <row r="59" spans="1:13" x14ac:dyDescent="0.25">
      <c r="A59" t="s">
        <v>6</v>
      </c>
      <c r="B59">
        <v>1</v>
      </c>
      <c r="C59" t="s">
        <v>42</v>
      </c>
      <c r="D59" s="3">
        <v>44851</v>
      </c>
      <c r="F59">
        <v>10</v>
      </c>
      <c r="G59" s="1">
        <v>9.9000000000000005E-2</v>
      </c>
      <c r="H59" s="1">
        <v>50.009</v>
      </c>
    </row>
    <row r="60" spans="1:13" x14ac:dyDescent="0.25">
      <c r="A60" t="s">
        <v>6</v>
      </c>
      <c r="B60">
        <v>2</v>
      </c>
      <c r="C60" t="s">
        <v>42</v>
      </c>
      <c r="D60" s="3">
        <v>44851</v>
      </c>
      <c r="F60">
        <v>10</v>
      </c>
      <c r="G60" s="1">
        <v>9.9000000000000005E-2</v>
      </c>
      <c r="H60" s="1">
        <v>50.008000000000003</v>
      </c>
    </row>
    <row r="61" spans="1:13" x14ac:dyDescent="0.25">
      <c r="A61" t="s">
        <v>6</v>
      </c>
      <c r="B61">
        <v>3</v>
      </c>
      <c r="C61" t="s">
        <v>42</v>
      </c>
      <c r="D61" s="3">
        <v>44851</v>
      </c>
      <c r="F61">
        <v>10</v>
      </c>
      <c r="G61" s="1">
        <v>0.10299999999999999</v>
      </c>
      <c r="H61" s="1">
        <v>50.002000000000002</v>
      </c>
    </row>
    <row r="62" spans="1:13" x14ac:dyDescent="0.25">
      <c r="A62" t="s">
        <v>7</v>
      </c>
      <c r="B62">
        <v>1</v>
      </c>
      <c r="C62" t="s">
        <v>42</v>
      </c>
      <c r="D62" s="3">
        <v>44851</v>
      </c>
      <c r="F62">
        <v>10</v>
      </c>
      <c r="G62" s="1">
        <v>0.10100000000000001</v>
      </c>
      <c r="H62" s="1">
        <v>50.008000000000003</v>
      </c>
    </row>
    <row r="63" spans="1:13" x14ac:dyDescent="0.25">
      <c r="A63" t="s">
        <v>7</v>
      </c>
      <c r="B63">
        <v>2</v>
      </c>
      <c r="C63" t="s">
        <v>42</v>
      </c>
      <c r="D63" s="3">
        <v>44851</v>
      </c>
      <c r="F63">
        <v>10</v>
      </c>
      <c r="G63" s="1">
        <v>0.10100000000000001</v>
      </c>
      <c r="H63" s="1">
        <v>49.997</v>
      </c>
    </row>
    <row r="64" spans="1:13" x14ac:dyDescent="0.25">
      <c r="A64" t="s">
        <v>7</v>
      </c>
      <c r="B64">
        <v>3</v>
      </c>
      <c r="C64" t="s">
        <v>42</v>
      </c>
      <c r="D64" s="3">
        <v>44851</v>
      </c>
      <c r="F64">
        <v>10</v>
      </c>
      <c r="G64" s="1">
        <v>0.10199999999999999</v>
      </c>
      <c r="H64" s="1">
        <v>49.991999999999997</v>
      </c>
    </row>
    <row r="65" spans="1:8" x14ac:dyDescent="0.25">
      <c r="A65" t="s">
        <v>4</v>
      </c>
      <c r="B65">
        <v>1</v>
      </c>
      <c r="C65" t="s">
        <v>42</v>
      </c>
      <c r="D65" s="3">
        <v>44851</v>
      </c>
      <c r="F65">
        <v>10</v>
      </c>
      <c r="G65" s="1">
        <v>0.1</v>
      </c>
      <c r="H65" s="1">
        <v>49.997</v>
      </c>
    </row>
    <row r="66" spans="1:8" x14ac:dyDescent="0.25">
      <c r="A66" t="s">
        <v>4</v>
      </c>
      <c r="B66">
        <v>2</v>
      </c>
      <c r="C66" t="s">
        <v>42</v>
      </c>
      <c r="D66" s="3">
        <v>44851</v>
      </c>
      <c r="F66">
        <v>10</v>
      </c>
      <c r="G66" s="1">
        <v>0.1</v>
      </c>
      <c r="H66" s="1">
        <v>50.006</v>
      </c>
    </row>
    <row r="67" spans="1:8" x14ac:dyDescent="0.25">
      <c r="A67" t="s">
        <v>4</v>
      </c>
      <c r="B67">
        <v>3</v>
      </c>
      <c r="C67" t="s">
        <v>42</v>
      </c>
      <c r="D67" s="3">
        <v>44851</v>
      </c>
      <c r="F67">
        <v>10</v>
      </c>
      <c r="G67" s="1">
        <v>9.9000000000000005E-2</v>
      </c>
      <c r="H67" s="1">
        <v>50.02</v>
      </c>
    </row>
    <row r="68" spans="1:8" x14ac:dyDescent="0.25">
      <c r="A68" t="s">
        <v>11</v>
      </c>
      <c r="B68">
        <v>1</v>
      </c>
      <c r="C68" t="s">
        <v>42</v>
      </c>
      <c r="D68" s="3">
        <v>44851</v>
      </c>
      <c r="F68">
        <v>10</v>
      </c>
      <c r="G68" s="1">
        <v>0.10100000000000001</v>
      </c>
      <c r="H68" s="1">
        <v>50.01</v>
      </c>
    </row>
    <row r="69" spans="1:8" x14ac:dyDescent="0.25">
      <c r="A69" t="s">
        <v>11</v>
      </c>
      <c r="B69">
        <v>2</v>
      </c>
      <c r="C69" t="s">
        <v>42</v>
      </c>
      <c r="D69" s="3">
        <v>44851</v>
      </c>
      <c r="F69">
        <v>10</v>
      </c>
      <c r="G69" s="1">
        <v>0.10199999999999999</v>
      </c>
      <c r="H69" s="1">
        <v>50.02</v>
      </c>
    </row>
    <row r="70" spans="1:8" x14ac:dyDescent="0.25">
      <c r="A70" t="s">
        <v>11</v>
      </c>
      <c r="B70">
        <v>3</v>
      </c>
      <c r="C70" t="s">
        <v>42</v>
      </c>
      <c r="D70" s="3">
        <v>44851</v>
      </c>
      <c r="F70">
        <v>10</v>
      </c>
      <c r="G70" s="1">
        <v>0.1</v>
      </c>
      <c r="H70" s="1">
        <v>50.012</v>
      </c>
    </row>
    <row r="71" spans="1:8" x14ac:dyDescent="0.25">
      <c r="A71" t="s">
        <v>12</v>
      </c>
      <c r="B71">
        <v>1</v>
      </c>
      <c r="C71" t="s">
        <v>42</v>
      </c>
      <c r="D71" s="3">
        <v>44851</v>
      </c>
      <c r="F71">
        <v>10</v>
      </c>
      <c r="G71" s="1">
        <v>0.10100000000000001</v>
      </c>
      <c r="H71" s="1">
        <v>50.000999999999998</v>
      </c>
    </row>
    <row r="72" spans="1:8" x14ac:dyDescent="0.25">
      <c r="A72" t="s">
        <v>12</v>
      </c>
      <c r="B72">
        <v>2</v>
      </c>
      <c r="C72" t="s">
        <v>42</v>
      </c>
      <c r="D72" s="3">
        <v>44851</v>
      </c>
      <c r="F72">
        <v>10</v>
      </c>
      <c r="G72" s="1">
        <v>0.10199999999999999</v>
      </c>
      <c r="H72" s="1">
        <v>49.984000000000002</v>
      </c>
    </row>
    <row r="73" spans="1:8" x14ac:dyDescent="0.25">
      <c r="A73" t="s">
        <v>12</v>
      </c>
      <c r="B73">
        <v>3</v>
      </c>
      <c r="C73" t="s">
        <v>42</v>
      </c>
      <c r="D73" s="3">
        <v>44851</v>
      </c>
      <c r="F73">
        <v>10</v>
      </c>
      <c r="G73" s="1">
        <v>0.10299999999999999</v>
      </c>
      <c r="H73" s="1">
        <v>49.997999999999998</v>
      </c>
    </row>
    <row r="74" spans="1:8" x14ac:dyDescent="0.25">
      <c r="A74" t="s">
        <v>13</v>
      </c>
      <c r="B74">
        <v>1</v>
      </c>
      <c r="C74" t="s">
        <v>42</v>
      </c>
      <c r="D74" s="3">
        <v>44851</v>
      </c>
      <c r="F74">
        <v>10</v>
      </c>
      <c r="G74" s="1">
        <v>0.10199999999999999</v>
      </c>
      <c r="H74" s="1">
        <v>50.023000000000003</v>
      </c>
    </row>
    <row r="75" spans="1:8" x14ac:dyDescent="0.25">
      <c r="A75" t="s">
        <v>13</v>
      </c>
      <c r="B75">
        <v>2</v>
      </c>
      <c r="C75" t="s">
        <v>42</v>
      </c>
      <c r="D75" s="3">
        <v>44851</v>
      </c>
      <c r="F75">
        <v>10</v>
      </c>
      <c r="G75" s="1">
        <v>0.10100000000000001</v>
      </c>
      <c r="H75" s="1">
        <v>50.026000000000003</v>
      </c>
    </row>
    <row r="76" spans="1:8" x14ac:dyDescent="0.25">
      <c r="A76" t="s">
        <v>13</v>
      </c>
      <c r="B76">
        <v>3</v>
      </c>
      <c r="C76" t="s">
        <v>42</v>
      </c>
      <c r="D76" s="3">
        <v>44851</v>
      </c>
      <c r="F76">
        <v>10</v>
      </c>
      <c r="G76" s="1">
        <v>0.10199999999999999</v>
      </c>
      <c r="H76" s="1">
        <v>49.991</v>
      </c>
    </row>
    <row r="77" spans="1:8" x14ac:dyDescent="0.25">
      <c r="A77" t="s">
        <v>20</v>
      </c>
      <c r="B77">
        <v>1</v>
      </c>
      <c r="C77" t="s">
        <v>42</v>
      </c>
      <c r="D77" s="3">
        <v>44851</v>
      </c>
      <c r="F77">
        <v>10</v>
      </c>
      <c r="G77" s="1">
        <v>0.1</v>
      </c>
      <c r="H77" s="1">
        <v>50.012</v>
      </c>
    </row>
    <row r="78" spans="1:8" x14ac:dyDescent="0.25">
      <c r="A78" t="s">
        <v>20</v>
      </c>
      <c r="B78">
        <v>2</v>
      </c>
      <c r="C78" t="s">
        <v>42</v>
      </c>
      <c r="D78" s="3">
        <v>44851</v>
      </c>
      <c r="F78">
        <v>10</v>
      </c>
      <c r="G78" s="1">
        <v>0.10100000000000001</v>
      </c>
      <c r="H78" s="1">
        <v>50</v>
      </c>
    </row>
    <row r="79" spans="1:8" x14ac:dyDescent="0.25">
      <c r="A79" t="s">
        <v>20</v>
      </c>
      <c r="B79">
        <v>3</v>
      </c>
      <c r="C79" t="s">
        <v>42</v>
      </c>
      <c r="D79" s="3">
        <v>44851</v>
      </c>
      <c r="F79">
        <v>10</v>
      </c>
      <c r="G79" s="1">
        <v>0.10100000000000001</v>
      </c>
      <c r="H79" s="1">
        <v>49.997</v>
      </c>
    </row>
    <row r="81" spans="4:7" x14ac:dyDescent="0.25">
      <c r="D81" s="2"/>
      <c r="E81" s="2"/>
      <c r="G81" s="1"/>
    </row>
    <row r="82" spans="4:7" x14ac:dyDescent="0.25">
      <c r="D82" s="2"/>
      <c r="E82" s="2"/>
      <c r="G82" s="1"/>
    </row>
    <row r="83" spans="4:7" x14ac:dyDescent="0.25">
      <c r="D83" s="2"/>
      <c r="E83" s="2"/>
      <c r="G83" s="1"/>
    </row>
    <row r="84" spans="4:7" x14ac:dyDescent="0.25">
      <c r="D84" s="2"/>
      <c r="E84" s="2"/>
      <c r="G84" s="1"/>
    </row>
    <row r="85" spans="4:7" x14ac:dyDescent="0.25">
      <c r="D85" s="2"/>
      <c r="E85" s="2"/>
      <c r="G85" s="1"/>
    </row>
    <row r="86" spans="4:7" x14ac:dyDescent="0.25">
      <c r="D86" s="2"/>
      <c r="E86" s="2"/>
      <c r="G86" s="1"/>
    </row>
    <row r="87" spans="4:7" x14ac:dyDescent="0.25">
      <c r="D87" s="2"/>
      <c r="E87" s="2"/>
      <c r="G8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D3ED-2664-4879-8F18-9EE658B6A313}">
  <sheetPr>
    <tabColor rgb="FF00CCFF"/>
  </sheetPr>
  <dimension ref="A1:H17"/>
  <sheetViews>
    <sheetView workbookViewId="0">
      <selection activeCell="D12" sqref="D12"/>
    </sheetView>
  </sheetViews>
  <sheetFormatPr defaultRowHeight="15" x14ac:dyDescent="0.25"/>
  <cols>
    <col min="1" max="1" width="17.7109375" customWidth="1"/>
    <col min="4" max="4" width="15.85546875" customWidth="1"/>
    <col min="5" max="5" width="17.5703125" customWidth="1"/>
    <col min="7" max="7" width="14.140625" customWidth="1"/>
    <col min="8" max="8" width="10.140625" customWidth="1"/>
  </cols>
  <sheetData>
    <row r="1" spans="1:8" ht="15.75" thickBot="1" x14ac:dyDescent="0.3">
      <c r="A1" s="4" t="s">
        <v>34</v>
      </c>
      <c r="B1" s="4" t="s">
        <v>33</v>
      </c>
      <c r="C1" s="4" t="s">
        <v>40</v>
      </c>
      <c r="D1" s="5" t="s">
        <v>32</v>
      </c>
      <c r="E1" s="5" t="s">
        <v>48</v>
      </c>
      <c r="F1" s="4" t="s">
        <v>23</v>
      </c>
      <c r="G1" s="4" t="s">
        <v>31</v>
      </c>
      <c r="H1" s="4" t="s">
        <v>24</v>
      </c>
    </row>
    <row r="2" spans="1:8" x14ac:dyDescent="0.25">
      <c r="A2" t="s">
        <v>44</v>
      </c>
      <c r="B2">
        <v>1</v>
      </c>
      <c r="C2" t="s">
        <v>42</v>
      </c>
      <c r="D2" s="2"/>
      <c r="E2" s="2"/>
      <c r="F2">
        <v>0.5</v>
      </c>
      <c r="G2" s="1"/>
      <c r="H2" s="8"/>
    </row>
    <row r="3" spans="1:8" x14ac:dyDescent="0.25">
      <c r="A3" t="s">
        <v>43</v>
      </c>
      <c r="B3">
        <v>1</v>
      </c>
      <c r="C3" t="s">
        <v>42</v>
      </c>
      <c r="D3" s="2"/>
      <c r="E3" s="2"/>
      <c r="F3">
        <v>2.5</v>
      </c>
      <c r="G3" s="1"/>
      <c r="H3" s="8"/>
    </row>
    <row r="4" spans="1:8" x14ac:dyDescent="0.25">
      <c r="A4" t="s">
        <v>39</v>
      </c>
      <c r="B4">
        <v>1</v>
      </c>
      <c r="C4" t="s">
        <v>42</v>
      </c>
      <c r="D4" s="2"/>
      <c r="E4" s="2"/>
      <c r="F4">
        <v>5</v>
      </c>
      <c r="G4" s="1"/>
      <c r="H4" s="8"/>
    </row>
    <row r="5" spans="1:8" x14ac:dyDescent="0.25">
      <c r="A5" t="s">
        <v>39</v>
      </c>
      <c r="B5">
        <v>2</v>
      </c>
      <c r="C5" t="s">
        <v>42</v>
      </c>
      <c r="D5" s="2"/>
      <c r="E5" s="2"/>
      <c r="F5">
        <v>5</v>
      </c>
      <c r="G5" s="1"/>
      <c r="H5" s="8"/>
    </row>
    <row r="6" spans="1:8" x14ac:dyDescent="0.25">
      <c r="A6" t="s">
        <v>39</v>
      </c>
      <c r="B6">
        <v>3</v>
      </c>
      <c r="C6" t="s">
        <v>42</v>
      </c>
      <c r="D6" s="2"/>
      <c r="E6" s="2"/>
      <c r="F6">
        <v>5</v>
      </c>
      <c r="G6" s="1"/>
      <c r="H6" s="8"/>
    </row>
    <row r="7" spans="1:8" x14ac:dyDescent="0.25">
      <c r="A7" t="s">
        <v>45</v>
      </c>
      <c r="B7">
        <v>1</v>
      </c>
      <c r="C7" t="s">
        <v>42</v>
      </c>
      <c r="D7" s="2"/>
      <c r="E7" s="2"/>
      <c r="F7">
        <v>7.5</v>
      </c>
      <c r="G7" s="1"/>
      <c r="H7" s="8"/>
    </row>
    <row r="8" spans="1:8" x14ac:dyDescent="0.25">
      <c r="A8" t="s">
        <v>46</v>
      </c>
      <c r="B8">
        <v>1</v>
      </c>
      <c r="C8" t="s">
        <v>42</v>
      </c>
      <c r="D8" s="2"/>
      <c r="E8" s="2"/>
      <c r="F8">
        <v>10</v>
      </c>
      <c r="G8" s="1"/>
      <c r="H8" s="8"/>
    </row>
    <row r="9" spans="1:8" x14ac:dyDescent="0.25">
      <c r="D9" s="3"/>
      <c r="E9" s="3"/>
      <c r="G9" s="1"/>
      <c r="H9" s="8"/>
    </row>
    <row r="10" spans="1:8" x14ac:dyDescent="0.25">
      <c r="D10" s="3"/>
      <c r="E10" s="3"/>
      <c r="G10" s="1"/>
      <c r="H10" s="8"/>
    </row>
    <row r="11" spans="1:8" x14ac:dyDescent="0.25">
      <c r="D11" s="3"/>
      <c r="E11" s="3"/>
      <c r="G11" s="1"/>
      <c r="H11" s="8"/>
    </row>
    <row r="12" spans="1:8" x14ac:dyDescent="0.25">
      <c r="D12" s="3"/>
      <c r="E12" s="3"/>
      <c r="G12" s="1"/>
      <c r="H12" s="8"/>
    </row>
    <row r="13" spans="1:8" x14ac:dyDescent="0.25">
      <c r="D13" s="3"/>
      <c r="E13" s="3"/>
      <c r="G13" s="1"/>
      <c r="H13" s="8"/>
    </row>
    <row r="14" spans="1:8" x14ac:dyDescent="0.25">
      <c r="D14" s="3"/>
      <c r="E14" s="3"/>
      <c r="G14" s="1"/>
      <c r="H14" s="8"/>
    </row>
    <row r="15" spans="1:8" x14ac:dyDescent="0.25">
      <c r="D15" s="3"/>
      <c r="E15" s="3"/>
      <c r="G15" s="1"/>
      <c r="H15" s="8"/>
    </row>
    <row r="16" spans="1:8" x14ac:dyDescent="0.25">
      <c r="D16" s="3"/>
      <c r="E16" s="3"/>
      <c r="G16" s="1"/>
      <c r="H16" s="8"/>
    </row>
    <row r="17" spans="4:8" x14ac:dyDescent="0.25">
      <c r="D17" s="3"/>
      <c r="E17" s="3"/>
      <c r="G17" s="1"/>
      <c r="H1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RB</vt:lpstr>
      <vt:lpstr>Calibration RB</vt:lpstr>
      <vt:lpstr>MB</vt:lpstr>
      <vt:lpstr>Calibration 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2022-09-06T07:38:12Z</dcterms:created>
  <dcterms:modified xsi:type="dcterms:W3CDTF">2022-11-04T14:17:56Z</dcterms:modified>
</cp:coreProperties>
</file>