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06 Prosjekter\10242 VOW - Verdiøkning av organisk avfall (BIA-X)\08 Resultater\FargeTest_Lindum\"/>
    </mc:Choice>
  </mc:AlternateContent>
  <xr:revisionPtr revIDLastSave="0" documentId="8_{9429424D-4FC7-4AE5-8FAA-F360DD3C38D8}" xr6:coauthVersionLast="47" xr6:coauthVersionMax="47" xr10:uidLastSave="{00000000-0000-0000-0000-000000000000}"/>
  <bookViews>
    <workbookView xWindow="2685" yWindow="2685" windowWidth="21600" windowHeight="11265" xr2:uid="{515E4C66-2C78-467F-9470-52067A1E114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9" i="1"/>
  <c r="J8" i="1"/>
  <c r="J18" i="1"/>
  <c r="K18" i="1" s="1"/>
  <c r="L18" i="1" s="1"/>
  <c r="M18" i="1" s="1"/>
  <c r="J17" i="1"/>
  <c r="K17" i="1" s="1"/>
  <c r="L17" i="1" s="1"/>
  <c r="M17" i="1" s="1"/>
  <c r="J19" i="1"/>
  <c r="K19" i="1" s="1"/>
  <c r="L19" i="1" s="1"/>
  <c r="M19" i="1" s="1"/>
  <c r="J139" i="1"/>
  <c r="K139" i="1" s="1"/>
  <c r="L139" i="1" s="1"/>
  <c r="M139" i="1" s="1"/>
  <c r="K137" i="1"/>
  <c r="L137" i="1" s="1"/>
  <c r="M137" i="1" s="1"/>
  <c r="J137" i="1"/>
  <c r="J138" i="1"/>
  <c r="K138" i="1" s="1"/>
  <c r="L138" i="1" s="1"/>
  <c r="M138" i="1" s="1"/>
  <c r="J25" i="1"/>
  <c r="K25" i="1" s="1"/>
  <c r="L25" i="1" s="1"/>
  <c r="M25" i="1" s="1"/>
  <c r="J60" i="1"/>
  <c r="K60" i="1" s="1"/>
  <c r="L60" i="1" s="1"/>
  <c r="M60" i="1" s="1"/>
  <c r="K59" i="1"/>
  <c r="L59" i="1" s="1"/>
  <c r="M59" i="1" s="1"/>
  <c r="J59" i="1"/>
  <c r="J24" i="1"/>
  <c r="K24" i="1" s="1"/>
  <c r="L24" i="1" s="1"/>
  <c r="M24" i="1" s="1"/>
  <c r="J23" i="1"/>
  <c r="K23" i="1" s="1"/>
  <c r="L23" i="1" s="1"/>
  <c r="M23" i="1" s="1"/>
  <c r="J61" i="1"/>
  <c r="K61" i="1" s="1"/>
  <c r="L61" i="1" s="1"/>
  <c r="M61" i="1" s="1"/>
  <c r="K66" i="1"/>
  <c r="L66" i="1" s="1"/>
  <c r="M66" i="1" s="1"/>
  <c r="J66" i="1"/>
  <c r="J65" i="1"/>
  <c r="K65" i="1" s="1"/>
  <c r="L65" i="1" s="1"/>
  <c r="M65" i="1" s="1"/>
  <c r="J67" i="1"/>
  <c r="K67" i="1" s="1"/>
  <c r="L67" i="1" s="1"/>
  <c r="M67" i="1" s="1"/>
  <c r="J79" i="1"/>
  <c r="K79" i="1" s="1"/>
  <c r="L79" i="1" s="1"/>
  <c r="M79" i="1" s="1"/>
  <c r="K78" i="1"/>
  <c r="L78" i="1" s="1"/>
  <c r="M78" i="1" s="1"/>
  <c r="J78" i="1"/>
  <c r="J77" i="1"/>
  <c r="K77" i="1" s="1"/>
  <c r="L77" i="1" s="1"/>
  <c r="M77" i="1" s="1"/>
  <c r="J155" i="1"/>
  <c r="K155" i="1" s="1"/>
  <c r="L155" i="1" s="1"/>
  <c r="M155" i="1" s="1"/>
  <c r="J157" i="1"/>
  <c r="K157" i="1" s="1"/>
  <c r="L157" i="1" s="1"/>
  <c r="M157" i="1" s="1"/>
  <c r="K156" i="1"/>
  <c r="L156" i="1" s="1"/>
  <c r="M156" i="1" s="1"/>
  <c r="J156" i="1"/>
  <c r="J143" i="1"/>
  <c r="K143" i="1" s="1"/>
  <c r="L143" i="1" s="1"/>
  <c r="M143" i="1" s="1"/>
  <c r="J145" i="1"/>
  <c r="K145" i="1" s="1"/>
  <c r="L145" i="1" s="1"/>
  <c r="M145" i="1" s="1"/>
  <c r="J144" i="1"/>
  <c r="K144" i="1" s="1"/>
  <c r="L144" i="1" s="1"/>
  <c r="M144" i="1" s="1"/>
  <c r="K73" i="1"/>
  <c r="L73" i="1" s="1"/>
  <c r="M73" i="1" s="1"/>
  <c r="J73" i="1"/>
  <c r="J29" i="1"/>
  <c r="K29" i="1" s="1"/>
  <c r="L29" i="1" s="1"/>
  <c r="M29" i="1" s="1"/>
  <c r="J53" i="1"/>
  <c r="K53" i="1" s="1"/>
  <c r="L53" i="1" s="1"/>
  <c r="M53" i="1" s="1"/>
  <c r="J30" i="1"/>
  <c r="K30" i="1" s="1"/>
  <c r="L30" i="1" s="1"/>
  <c r="M30" i="1" s="1"/>
  <c r="K150" i="1"/>
  <c r="L150" i="1" s="1"/>
  <c r="M150" i="1" s="1"/>
  <c r="J150" i="1"/>
  <c r="J4" i="1"/>
  <c r="K4" i="1" s="1"/>
  <c r="L4" i="1" s="1"/>
  <c r="M4" i="1" s="1"/>
  <c r="J3" i="1"/>
  <c r="K3" i="1" s="1"/>
  <c r="L3" i="1" s="1"/>
  <c r="M3" i="1" s="1"/>
  <c r="J55" i="1"/>
  <c r="K55" i="1" s="1"/>
  <c r="L55" i="1" s="1"/>
  <c r="M55" i="1" s="1"/>
  <c r="K2" i="1"/>
  <c r="L2" i="1" s="1"/>
  <c r="M2" i="1" s="1"/>
  <c r="J2" i="1"/>
  <c r="J31" i="1"/>
  <c r="K31" i="1" s="1"/>
  <c r="L31" i="1" s="1"/>
  <c r="M31" i="1" s="1"/>
  <c r="J131" i="1"/>
  <c r="K131" i="1" s="1"/>
  <c r="L131" i="1" s="1"/>
  <c r="M131" i="1" s="1"/>
  <c r="J151" i="1"/>
  <c r="K151" i="1" s="1"/>
  <c r="L151" i="1" s="1"/>
  <c r="M151" i="1" s="1"/>
  <c r="K71" i="1"/>
  <c r="L71" i="1" s="1"/>
  <c r="M71" i="1" s="1"/>
  <c r="J71" i="1"/>
  <c r="J91" i="1"/>
  <c r="K91" i="1" s="1"/>
  <c r="L91" i="1" s="1"/>
  <c r="M91" i="1" s="1"/>
  <c r="J149" i="1"/>
  <c r="K149" i="1" s="1"/>
  <c r="L149" i="1" s="1"/>
  <c r="M149" i="1" s="1"/>
  <c r="J49" i="1"/>
  <c r="K49" i="1" s="1"/>
  <c r="L49" i="1" s="1"/>
  <c r="M49" i="1" s="1"/>
  <c r="K54" i="1"/>
  <c r="L54" i="1" s="1"/>
  <c r="M54" i="1" s="1"/>
  <c r="J54" i="1"/>
  <c r="J85" i="1"/>
  <c r="K85" i="1" s="1"/>
  <c r="L85" i="1" s="1"/>
  <c r="M85" i="1" s="1"/>
  <c r="J83" i="1"/>
  <c r="K83" i="1" s="1"/>
  <c r="L83" i="1" s="1"/>
  <c r="M83" i="1" s="1"/>
  <c r="J43" i="1"/>
  <c r="K43" i="1" s="1"/>
  <c r="L43" i="1" s="1"/>
  <c r="M43" i="1" s="1"/>
  <c r="K84" i="1"/>
  <c r="L84" i="1" s="1"/>
  <c r="M84" i="1" s="1"/>
  <c r="J84" i="1"/>
  <c r="J72" i="1"/>
  <c r="K72" i="1" s="1"/>
  <c r="L72" i="1" s="1"/>
  <c r="M72" i="1" s="1"/>
  <c r="J115" i="1"/>
  <c r="K115" i="1" s="1"/>
  <c r="L115" i="1" s="1"/>
  <c r="M115" i="1" s="1"/>
  <c r="J113" i="1"/>
  <c r="K113" i="1" s="1"/>
  <c r="L113" i="1" s="1"/>
  <c r="M113" i="1" s="1"/>
  <c r="K114" i="1"/>
  <c r="L114" i="1" s="1"/>
  <c r="M114" i="1" s="1"/>
  <c r="J114" i="1"/>
  <c r="J42" i="1"/>
  <c r="K42" i="1" s="1"/>
  <c r="L42" i="1" s="1"/>
  <c r="M42" i="1" s="1"/>
  <c r="J96" i="1"/>
  <c r="K96" i="1" s="1"/>
  <c r="L96" i="1" s="1"/>
  <c r="M96" i="1" s="1"/>
  <c r="J126" i="1"/>
  <c r="K126" i="1" s="1"/>
  <c r="L126" i="1" s="1"/>
  <c r="M126" i="1" s="1"/>
  <c r="K101" i="1"/>
  <c r="L101" i="1" s="1"/>
  <c r="M101" i="1" s="1"/>
  <c r="J101" i="1"/>
  <c r="J36" i="1"/>
  <c r="K36" i="1" s="1"/>
  <c r="L36" i="1" s="1"/>
  <c r="M36" i="1" s="1"/>
  <c r="J97" i="1"/>
  <c r="K97" i="1" s="1"/>
  <c r="L97" i="1" s="1"/>
  <c r="M97" i="1" s="1"/>
  <c r="J41" i="1"/>
  <c r="K41" i="1" s="1"/>
  <c r="L41" i="1" s="1"/>
  <c r="M41" i="1" s="1"/>
  <c r="K133" i="1"/>
  <c r="L133" i="1" s="1"/>
  <c r="M133" i="1" s="1"/>
  <c r="J133" i="1"/>
  <c r="J132" i="1"/>
  <c r="K132" i="1" s="1"/>
  <c r="L132" i="1" s="1"/>
  <c r="M132" i="1" s="1"/>
  <c r="J95" i="1"/>
  <c r="K95" i="1" s="1"/>
  <c r="L95" i="1" s="1"/>
  <c r="M95" i="1" s="1"/>
  <c r="J37" i="1"/>
  <c r="K37" i="1" s="1"/>
  <c r="L37" i="1" s="1"/>
  <c r="M37" i="1" s="1"/>
  <c r="K47" i="1"/>
  <c r="L47" i="1" s="1"/>
  <c r="M47" i="1" s="1"/>
  <c r="J47" i="1"/>
  <c r="J35" i="1"/>
  <c r="K35" i="1" s="1"/>
  <c r="L35" i="1" s="1"/>
  <c r="M35" i="1" s="1"/>
  <c r="K127" i="1"/>
  <c r="L127" i="1" s="1"/>
  <c r="M127" i="1" s="1"/>
  <c r="J127" i="1"/>
  <c r="J125" i="1"/>
  <c r="K125" i="1" s="1"/>
  <c r="L125" i="1" s="1"/>
  <c r="M125" i="1" s="1"/>
  <c r="K120" i="1"/>
  <c r="L120" i="1" s="1"/>
  <c r="M120" i="1" s="1"/>
  <c r="J120" i="1"/>
  <c r="J89" i="1"/>
  <c r="K89" i="1" s="1"/>
  <c r="L89" i="1" s="1"/>
  <c r="M89" i="1" s="1"/>
  <c r="K103" i="1"/>
  <c r="L103" i="1" s="1"/>
  <c r="M103" i="1" s="1"/>
  <c r="J103" i="1"/>
  <c r="J90" i="1"/>
  <c r="K90" i="1" s="1"/>
  <c r="L90" i="1" s="1"/>
  <c r="M90" i="1" s="1"/>
  <c r="K48" i="1"/>
  <c r="L48" i="1" s="1"/>
  <c r="M48" i="1" s="1"/>
  <c r="J48" i="1"/>
  <c r="J121" i="1"/>
  <c r="K121" i="1" s="1"/>
  <c r="L121" i="1" s="1"/>
  <c r="M121" i="1" s="1"/>
  <c r="K102" i="1"/>
  <c r="L102" i="1" s="1"/>
  <c r="M102" i="1" s="1"/>
  <c r="J102" i="1"/>
  <c r="J119" i="1"/>
  <c r="K119" i="1" s="1"/>
  <c r="L119" i="1" s="1"/>
  <c r="M119" i="1" s="1"/>
  <c r="J16" i="1"/>
  <c r="J14" i="1"/>
  <c r="J12" i="1"/>
  <c r="J108" i="1"/>
  <c r="J107" i="1"/>
  <c r="J110" i="1"/>
  <c r="J112" i="1"/>
  <c r="J15" i="1"/>
  <c r="J13" i="1"/>
  <c r="J11" i="1"/>
  <c r="J111" i="1"/>
  <c r="J109" i="1"/>
  <c r="J20" i="1"/>
  <c r="K20" i="1" s="1"/>
  <c r="L20" i="1" s="1"/>
  <c r="M20" i="1" s="1"/>
  <c r="J5" i="1"/>
  <c r="K5" i="1" s="1"/>
  <c r="L5" i="1" s="1"/>
  <c r="M5" i="1" s="1"/>
  <c r="J80" i="1"/>
  <c r="K80" i="1" s="1"/>
  <c r="L80" i="1" s="1"/>
  <c r="M80" i="1" s="1"/>
  <c r="J81" i="1"/>
  <c r="K81" i="1" s="1"/>
  <c r="L81" i="1" s="1"/>
  <c r="M81" i="1" s="1"/>
  <c r="J6" i="1"/>
  <c r="K6" i="1" s="1"/>
  <c r="L6" i="1" s="1"/>
  <c r="M6" i="1" s="1"/>
  <c r="J141" i="1"/>
  <c r="K141" i="1" s="1"/>
  <c r="L141" i="1" s="1"/>
  <c r="M141" i="1" s="1"/>
  <c r="J82" i="1"/>
  <c r="K82" i="1" s="1"/>
  <c r="L82" i="1" s="1"/>
  <c r="M82" i="1" s="1"/>
  <c r="L22" i="1"/>
  <c r="M22" i="1" s="1"/>
  <c r="J22" i="1"/>
  <c r="K22" i="1" s="1"/>
  <c r="J142" i="1"/>
  <c r="K142" i="1" s="1"/>
  <c r="L142" i="1" s="1"/>
  <c r="M142" i="1" s="1"/>
  <c r="J159" i="1"/>
  <c r="K159" i="1" s="1"/>
  <c r="L159" i="1" s="1"/>
  <c r="M159" i="1" s="1"/>
  <c r="J7" i="1"/>
  <c r="K7" i="1" s="1"/>
  <c r="L7" i="1" s="1"/>
  <c r="M7" i="1" s="1"/>
  <c r="J140" i="1"/>
  <c r="K140" i="1" s="1"/>
  <c r="L140" i="1" s="1"/>
  <c r="M140" i="1" s="1"/>
  <c r="J21" i="1"/>
  <c r="K21" i="1" s="1"/>
  <c r="L21" i="1" s="1"/>
  <c r="M21" i="1" s="1"/>
  <c r="J158" i="1"/>
  <c r="K158" i="1" s="1"/>
  <c r="L158" i="1" s="1"/>
  <c r="M158" i="1" s="1"/>
  <c r="J160" i="1"/>
  <c r="K160" i="1" s="1"/>
  <c r="L160" i="1" s="1"/>
  <c r="M160" i="1" s="1"/>
  <c r="J69" i="1"/>
  <c r="K69" i="1" s="1"/>
  <c r="L69" i="1" s="1"/>
  <c r="M69" i="1" s="1"/>
  <c r="J26" i="1"/>
  <c r="K26" i="1" s="1"/>
  <c r="L26" i="1" s="1"/>
  <c r="M26" i="1" s="1"/>
  <c r="J28" i="1"/>
  <c r="K28" i="1" s="1"/>
  <c r="L28" i="1" s="1"/>
  <c r="M28" i="1" s="1"/>
  <c r="J27" i="1"/>
  <c r="K27" i="1" s="1"/>
  <c r="L27" i="1" s="1"/>
  <c r="M27" i="1" s="1"/>
  <c r="J70" i="1"/>
  <c r="K70" i="1" s="1"/>
  <c r="L70" i="1" s="1"/>
  <c r="M70" i="1" s="1"/>
  <c r="J39" i="1"/>
  <c r="K39" i="1" s="1"/>
  <c r="L39" i="1" s="1"/>
  <c r="M39" i="1" s="1"/>
  <c r="J38" i="1"/>
  <c r="K38" i="1" s="1"/>
  <c r="L38" i="1" s="1"/>
  <c r="M38" i="1" s="1"/>
  <c r="J40" i="1"/>
  <c r="K40" i="1" s="1"/>
  <c r="L40" i="1" s="1"/>
  <c r="M40" i="1" s="1"/>
  <c r="J68" i="1"/>
  <c r="K68" i="1" s="1"/>
  <c r="L68" i="1" s="1"/>
  <c r="M68" i="1" s="1"/>
  <c r="J147" i="1"/>
  <c r="K147" i="1" s="1"/>
  <c r="L147" i="1" s="1"/>
  <c r="M147" i="1" s="1"/>
  <c r="J146" i="1"/>
  <c r="K146" i="1" s="1"/>
  <c r="L146" i="1" s="1"/>
  <c r="M146" i="1" s="1"/>
  <c r="J148" i="1"/>
  <c r="K148" i="1" s="1"/>
  <c r="L148" i="1" s="1"/>
  <c r="M148" i="1" s="1"/>
  <c r="J33" i="1"/>
  <c r="K33" i="1" s="1"/>
  <c r="L33" i="1" s="1"/>
  <c r="M33" i="1" s="1"/>
  <c r="J34" i="1"/>
  <c r="K34" i="1" s="1"/>
  <c r="L34" i="1" s="1"/>
  <c r="M34" i="1" s="1"/>
  <c r="J32" i="1"/>
  <c r="K32" i="1" s="1"/>
  <c r="L32" i="1" s="1"/>
  <c r="M32" i="1" s="1"/>
  <c r="J153" i="1"/>
  <c r="K153" i="1" s="1"/>
  <c r="L153" i="1" s="1"/>
  <c r="M153" i="1" s="1"/>
  <c r="J152" i="1"/>
  <c r="K152" i="1" s="1"/>
  <c r="L152" i="1" s="1"/>
  <c r="M152" i="1" s="1"/>
  <c r="J154" i="1"/>
  <c r="K154" i="1" s="1"/>
  <c r="L154" i="1" s="1"/>
  <c r="M154" i="1" s="1"/>
  <c r="J75" i="1"/>
  <c r="K75" i="1" s="1"/>
  <c r="L75" i="1" s="1"/>
  <c r="M75" i="1" s="1"/>
  <c r="J74" i="1"/>
  <c r="K74" i="1" s="1"/>
  <c r="L74" i="1" s="1"/>
  <c r="M74" i="1" s="1"/>
  <c r="J76" i="1"/>
  <c r="K76" i="1" s="1"/>
  <c r="L76" i="1" s="1"/>
  <c r="M76" i="1" s="1"/>
  <c r="J87" i="1"/>
  <c r="K87" i="1" s="1"/>
  <c r="L87" i="1" s="1"/>
  <c r="M87" i="1" s="1"/>
  <c r="J88" i="1"/>
  <c r="K88" i="1" s="1"/>
  <c r="L88" i="1" s="1"/>
  <c r="M88" i="1" s="1"/>
  <c r="J56" i="1"/>
  <c r="K56" i="1" s="1"/>
  <c r="L56" i="1" s="1"/>
  <c r="M56" i="1" s="1"/>
  <c r="M58" i="1"/>
  <c r="L58" i="1"/>
  <c r="J58" i="1"/>
  <c r="K58" i="1" s="1"/>
  <c r="J57" i="1"/>
  <c r="K57" i="1" s="1"/>
  <c r="L57" i="1" s="1"/>
  <c r="M57" i="1" s="1"/>
  <c r="J86" i="1"/>
  <c r="K86" i="1" s="1"/>
  <c r="L86" i="1" s="1"/>
  <c r="M86" i="1" s="1"/>
  <c r="J45" i="1"/>
  <c r="K45" i="1" s="1"/>
  <c r="L45" i="1" s="1"/>
  <c r="M45" i="1" s="1"/>
  <c r="J44" i="1"/>
  <c r="K44" i="1" s="1"/>
  <c r="L44" i="1" s="1"/>
  <c r="M44" i="1" s="1"/>
  <c r="J46" i="1"/>
  <c r="K46" i="1" s="1"/>
  <c r="L46" i="1" s="1"/>
  <c r="M46" i="1" s="1"/>
  <c r="J93" i="1"/>
  <c r="K93" i="1" s="1"/>
  <c r="L93" i="1" s="1"/>
  <c r="M93" i="1" s="1"/>
  <c r="J63" i="1"/>
  <c r="K63" i="1" s="1"/>
  <c r="L63" i="1" s="1"/>
  <c r="M63" i="1" s="1"/>
  <c r="J62" i="1"/>
  <c r="K62" i="1" s="1"/>
  <c r="L62" i="1" s="1"/>
  <c r="M62" i="1" s="1"/>
  <c r="J64" i="1"/>
  <c r="K64" i="1" s="1"/>
  <c r="L64" i="1" s="1"/>
  <c r="M64" i="1" s="1"/>
  <c r="J94" i="1"/>
  <c r="K94" i="1" s="1"/>
  <c r="L94" i="1" s="1"/>
  <c r="M94" i="1" s="1"/>
  <c r="J98" i="1"/>
  <c r="K98" i="1" s="1"/>
  <c r="L98" i="1" s="1"/>
  <c r="M98" i="1" s="1"/>
  <c r="J136" i="1"/>
  <c r="K136" i="1" s="1"/>
  <c r="L136" i="1" s="1"/>
  <c r="M136" i="1" s="1"/>
  <c r="J118" i="1"/>
  <c r="K118" i="1" s="1"/>
  <c r="L118" i="1" s="1"/>
  <c r="M118" i="1" s="1"/>
  <c r="J100" i="1"/>
  <c r="K100" i="1" s="1"/>
  <c r="L100" i="1" s="1"/>
  <c r="M100" i="1" s="1"/>
  <c r="J99" i="1"/>
  <c r="K99" i="1" s="1"/>
  <c r="L99" i="1" s="1"/>
  <c r="M99" i="1" s="1"/>
  <c r="J116" i="1"/>
  <c r="K116" i="1" s="1"/>
  <c r="L116" i="1" s="1"/>
  <c r="M116" i="1" s="1"/>
  <c r="J117" i="1"/>
  <c r="K117" i="1" s="1"/>
  <c r="L117" i="1" s="1"/>
  <c r="M117" i="1" s="1"/>
  <c r="J134" i="1"/>
  <c r="K134" i="1" s="1"/>
  <c r="L134" i="1" s="1"/>
  <c r="M134" i="1" s="1"/>
  <c r="J135" i="1"/>
  <c r="K135" i="1" s="1"/>
  <c r="L135" i="1" s="1"/>
  <c r="M135" i="1" s="1"/>
  <c r="J92" i="1"/>
  <c r="K92" i="1" s="1"/>
  <c r="L92" i="1" s="1"/>
  <c r="M92" i="1" s="1"/>
  <c r="J106" i="1"/>
  <c r="K106" i="1" s="1"/>
  <c r="L106" i="1" s="1"/>
  <c r="M106" i="1" s="1"/>
  <c r="J104" i="1"/>
  <c r="K104" i="1" s="1"/>
  <c r="L104" i="1" s="1"/>
  <c r="M104" i="1" s="1"/>
  <c r="J50" i="1"/>
  <c r="K50" i="1" s="1"/>
  <c r="L50" i="1" s="1"/>
  <c r="M50" i="1" s="1"/>
  <c r="J123" i="1"/>
  <c r="K123" i="1" s="1"/>
  <c r="L123" i="1" s="1"/>
  <c r="M123" i="1" s="1"/>
  <c r="J51" i="1"/>
  <c r="K51" i="1" s="1"/>
  <c r="L51" i="1" s="1"/>
  <c r="M51" i="1" s="1"/>
  <c r="J52" i="1"/>
  <c r="K52" i="1" s="1"/>
  <c r="L52" i="1" s="1"/>
  <c r="M52" i="1" s="1"/>
  <c r="J128" i="1"/>
  <c r="K128" i="1" s="1"/>
  <c r="L128" i="1" s="1"/>
  <c r="M128" i="1" s="1"/>
  <c r="J129" i="1"/>
  <c r="K129" i="1" s="1"/>
  <c r="L129" i="1" s="1"/>
  <c r="M129" i="1" s="1"/>
  <c r="J124" i="1"/>
  <c r="K124" i="1" s="1"/>
  <c r="L124" i="1" s="1"/>
  <c r="M124" i="1" s="1"/>
  <c r="J122" i="1"/>
  <c r="K122" i="1" s="1"/>
  <c r="L122" i="1" s="1"/>
  <c r="M122" i="1" s="1"/>
  <c r="J130" i="1"/>
  <c r="K130" i="1" s="1"/>
  <c r="L130" i="1" s="1"/>
  <c r="M130" i="1" s="1"/>
  <c r="J105" i="1"/>
  <c r="K105" i="1" s="1"/>
</calcChain>
</file>

<file path=xl/sharedStrings.xml><?xml version="1.0" encoding="utf-8"?>
<sst xmlns="http://schemas.openxmlformats.org/spreadsheetml/2006/main" count="344" uniqueCount="48">
  <si>
    <t>sample</t>
  </si>
  <si>
    <t>replicate</t>
  </si>
  <si>
    <t>dye</t>
  </si>
  <si>
    <t>date_prep</t>
  </si>
  <si>
    <t>date_meas</t>
  </si>
  <si>
    <t>mass_BC_g</t>
  </si>
  <si>
    <t>Vw_g</t>
  </si>
  <si>
    <t>absorbance</t>
  </si>
  <si>
    <t>log_Kd</t>
  </si>
  <si>
    <t>comment</t>
  </si>
  <si>
    <t>MS-BC-800</t>
  </si>
  <si>
    <t>RB</t>
  </si>
  <si>
    <t>ULS-BC-800-40</t>
  </si>
  <si>
    <t>ULS-BC-700-40</t>
  </si>
  <si>
    <t>DSL-BC-700</t>
  </si>
  <si>
    <t>MS-BC-600</t>
  </si>
  <si>
    <t>VS-BC-600</t>
  </si>
  <si>
    <t>ULS-BC-600-40</t>
  </si>
  <si>
    <t>MS-BC-700</t>
  </si>
  <si>
    <t>GW-BC-500</t>
  </si>
  <si>
    <t>DSL-BC-600</t>
  </si>
  <si>
    <t>MS-BC-500</t>
  </si>
  <si>
    <t>DSL-MAP</t>
  </si>
  <si>
    <t>GW-BC-800</t>
  </si>
  <si>
    <t>WT-BC-800</t>
  </si>
  <si>
    <t>CWC-BC-750</t>
  </si>
  <si>
    <t>WT-BC-700</t>
  </si>
  <si>
    <t>GW-BC-600</t>
  </si>
  <si>
    <t>DMFR-BC-800</t>
  </si>
  <si>
    <t>CWC-BC-700</t>
  </si>
  <si>
    <t>WT-MAP-A</t>
  </si>
  <si>
    <t>CWC-BC-600</t>
  </si>
  <si>
    <t>WT-BC-600</t>
  </si>
  <si>
    <t>CB-MAP</t>
  </si>
  <si>
    <t>GW-MAP</t>
  </si>
  <si>
    <t>Standard</t>
  </si>
  <si>
    <t>Control</t>
  </si>
  <si>
    <t>start</t>
  </si>
  <si>
    <t>mid</t>
  </si>
  <si>
    <t>end</t>
  </si>
  <si>
    <t>analysed day of sample preparation, day after standard preparation</t>
  </si>
  <si>
    <t>MB</t>
  </si>
  <si>
    <t>ikke nok, hentet ny underprøve fra NGI</t>
  </si>
  <si>
    <t xml:space="preserve"> </t>
  </si>
  <si>
    <t>Ci_mgL</t>
  </si>
  <si>
    <t>Cw_mgL</t>
  </si>
  <si>
    <t>Cs_mgkg</t>
  </si>
  <si>
    <t>Kd_Lkg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</si>
</sst>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8F719-E70F-4159-B9DE-17AC00F705B2}">
  <dimension ref="A1:N160"/>
  <sheetViews>
    <sheetView tabSelected="1" topLeftCell="A60" workbookViewId="0">
      <selection activeCell="D74" sqref="D74"/>
    </sheetView>
  </sheetViews>
  <sheetFormatPr defaultRowHeight="15" x14ac:dyDescent="0.25"/>
  <cols>
    <col min="1" max="1" width="18.5703125" customWidth="1"/>
    <col min="2" max="3" width="10.85546875"/>
    <col min="4" max="4" width="13.140625" style="5" customWidth="1"/>
    <col min="5" max="5" width="13.42578125" style="5" customWidth="1"/>
    <col min="6" max="11" width="10.85546875"/>
    <col min="12" max="12" width="12.42578125" bestFit="1" customWidth="1"/>
    <col min="13" max="13" width="12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  <c r="G1" t="s">
        <v>5</v>
      </c>
      <c r="H1" t="s">
        <v>6</v>
      </c>
      <c r="I1" t="s">
        <v>7</v>
      </c>
      <c r="J1" t="s">
        <v>45</v>
      </c>
      <c r="K1" t="s">
        <v>46</v>
      </c>
      <c r="L1" t="s">
        <v>47</v>
      </c>
      <c r="M1" t="s">
        <v>8</v>
      </c>
      <c r="N1" t="s">
        <v>9</v>
      </c>
    </row>
    <row r="2" spans="1:14" x14ac:dyDescent="0.25">
      <c r="A2" t="s">
        <v>33</v>
      </c>
      <c r="B2">
        <v>1</v>
      </c>
      <c r="C2" t="s">
        <v>41</v>
      </c>
      <c r="D2" s="1">
        <v>44851</v>
      </c>
      <c r="E2" s="1">
        <v>44859</v>
      </c>
      <c r="F2">
        <v>10</v>
      </c>
      <c r="G2" s="2">
        <v>9.9000000000000005E-2</v>
      </c>
      <c r="H2" s="2">
        <v>49.999000000000002</v>
      </c>
      <c r="I2" s="2">
        <v>8.4000000000000005E-2</v>
      </c>
      <c r="J2">
        <f>I2*5.378</f>
        <v>0.45175200000000004</v>
      </c>
      <c r="K2" s="4">
        <f t="shared" ref="K2:K7" si="0">(50-J2)*0.05/G2*1000</f>
        <v>25024.367676767677</v>
      </c>
      <c r="L2" s="4">
        <f t="shared" ref="L2:L7" si="1">K2/J2</f>
        <v>55394.03849184436</v>
      </c>
      <c r="M2" s="3">
        <f t="shared" ref="M2:M7" si="2">LOG10(L2)</f>
        <v>4.7434630284575334</v>
      </c>
    </row>
    <row r="3" spans="1:14" x14ac:dyDescent="0.25">
      <c r="A3" t="s">
        <v>33</v>
      </c>
      <c r="B3">
        <v>2</v>
      </c>
      <c r="C3" t="s">
        <v>41</v>
      </c>
      <c r="D3" s="1">
        <v>44851</v>
      </c>
      <c r="E3" s="1">
        <v>44859</v>
      </c>
      <c r="F3">
        <v>10</v>
      </c>
      <c r="G3" s="2">
        <v>0.10299999999999999</v>
      </c>
      <c r="H3" s="2">
        <v>50.012999999999998</v>
      </c>
      <c r="I3" s="2">
        <v>8.8999999999999996E-2</v>
      </c>
      <c r="J3">
        <f>I3*5.378</f>
        <v>0.47864200000000001</v>
      </c>
      <c r="K3" s="4">
        <f t="shared" si="0"/>
        <v>24039.494174757288</v>
      </c>
      <c r="L3" s="4">
        <f t="shared" si="1"/>
        <v>50224.372651704798</v>
      </c>
      <c r="M3" s="3">
        <f t="shared" si="2"/>
        <v>4.7009145207193521</v>
      </c>
    </row>
    <row r="4" spans="1:14" x14ac:dyDescent="0.25">
      <c r="A4" t="s">
        <v>33</v>
      </c>
      <c r="B4">
        <v>3</v>
      </c>
      <c r="C4" t="s">
        <v>41</v>
      </c>
      <c r="D4" s="1">
        <v>44851</v>
      </c>
      <c r="E4" s="1">
        <v>44859</v>
      </c>
      <c r="F4">
        <v>10</v>
      </c>
      <c r="G4" s="2">
        <v>0.10100000000000001</v>
      </c>
      <c r="H4" s="2">
        <v>49.984000000000002</v>
      </c>
      <c r="I4" s="2">
        <v>9.0999999999999998E-2</v>
      </c>
      <c r="J4">
        <f>I4*5.378</f>
        <v>0.489398</v>
      </c>
      <c r="K4" s="4">
        <f t="shared" si="0"/>
        <v>24510.199009900989</v>
      </c>
      <c r="L4" s="4">
        <f t="shared" si="1"/>
        <v>50082.344042887358</v>
      </c>
      <c r="M4" s="3">
        <f t="shared" si="2"/>
        <v>4.6996846473003711</v>
      </c>
    </row>
    <row r="5" spans="1:14" x14ac:dyDescent="0.25">
      <c r="A5" t="s">
        <v>33</v>
      </c>
      <c r="B5">
        <v>1</v>
      </c>
      <c r="C5" t="s">
        <v>11</v>
      </c>
      <c r="D5" s="1">
        <v>44831</v>
      </c>
      <c r="E5" s="1">
        <v>44839</v>
      </c>
      <c r="F5">
        <v>50</v>
      </c>
      <c r="G5" s="2">
        <v>0.1</v>
      </c>
      <c r="H5" s="2">
        <v>49.999000000000002</v>
      </c>
      <c r="I5" s="2">
        <v>1.901</v>
      </c>
      <c r="J5" s="3">
        <f>24.794*I5</f>
        <v>47.133394000000003</v>
      </c>
      <c r="K5" s="4">
        <f t="shared" si="0"/>
        <v>1433.3029999999987</v>
      </c>
      <c r="L5" s="4">
        <f t="shared" si="1"/>
        <v>30.409501170231845</v>
      </c>
      <c r="M5" s="3">
        <f t="shared" si="2"/>
        <v>1.4830092961456924</v>
      </c>
    </row>
    <row r="6" spans="1:14" x14ac:dyDescent="0.25">
      <c r="A6" t="s">
        <v>33</v>
      </c>
      <c r="B6">
        <v>2</v>
      </c>
      <c r="C6" t="s">
        <v>11</v>
      </c>
      <c r="D6" s="1">
        <v>44831</v>
      </c>
      <c r="E6" s="1">
        <v>44839</v>
      </c>
      <c r="F6">
        <v>50</v>
      </c>
      <c r="G6" s="2">
        <v>0.10100000000000001</v>
      </c>
      <c r="H6" s="2">
        <v>50.012</v>
      </c>
      <c r="I6" s="2">
        <v>1.89</v>
      </c>
      <c r="J6" s="3">
        <f>24.794*I6</f>
        <v>46.860659999999996</v>
      </c>
      <c r="K6" s="4">
        <f t="shared" si="0"/>
        <v>1554.1287128712893</v>
      </c>
      <c r="L6" s="4">
        <f t="shared" si="1"/>
        <v>33.164891678249717</v>
      </c>
      <c r="M6" s="3">
        <f t="shared" si="2"/>
        <v>1.5206785831626555</v>
      </c>
    </row>
    <row r="7" spans="1:14" x14ac:dyDescent="0.25">
      <c r="A7" t="s">
        <v>33</v>
      </c>
      <c r="B7">
        <v>3</v>
      </c>
      <c r="C7" t="s">
        <v>11</v>
      </c>
      <c r="D7" s="1">
        <v>44831</v>
      </c>
      <c r="E7" s="1">
        <v>44839</v>
      </c>
      <c r="F7">
        <v>50</v>
      </c>
      <c r="G7" s="2">
        <v>0.1</v>
      </c>
      <c r="H7" s="2">
        <v>50.01</v>
      </c>
      <c r="I7" s="2">
        <v>1.871</v>
      </c>
      <c r="J7" s="3">
        <f>24.794*I7</f>
        <v>46.389574000000003</v>
      </c>
      <c r="K7" s="4">
        <f t="shared" si="0"/>
        <v>1805.2129999999984</v>
      </c>
      <c r="L7" s="4">
        <f t="shared" si="1"/>
        <v>38.914196539075746</v>
      </c>
      <c r="M7" s="3">
        <f t="shared" si="2"/>
        <v>1.5901080680046775</v>
      </c>
    </row>
    <row r="8" spans="1:14" x14ac:dyDescent="0.25">
      <c r="A8" t="s">
        <v>36</v>
      </c>
      <c r="B8">
        <v>1</v>
      </c>
      <c r="C8" t="s">
        <v>41</v>
      </c>
      <c r="D8" s="1">
        <v>44851</v>
      </c>
      <c r="E8" s="1">
        <v>44859</v>
      </c>
      <c r="F8">
        <v>10</v>
      </c>
      <c r="G8" s="2">
        <v>0</v>
      </c>
      <c r="H8" s="2">
        <v>50.021999999999998</v>
      </c>
      <c r="I8" s="2">
        <v>1.7230000000000001</v>
      </c>
      <c r="J8">
        <f>I8*5.378</f>
        <v>9.2662940000000003</v>
      </c>
      <c r="K8" s="4"/>
      <c r="L8" s="4"/>
      <c r="M8" s="3"/>
      <c r="N8" t="s">
        <v>37</v>
      </c>
    </row>
    <row r="9" spans="1:14" x14ac:dyDescent="0.25">
      <c r="A9" t="s">
        <v>36</v>
      </c>
      <c r="B9">
        <v>2</v>
      </c>
      <c r="C9" t="s">
        <v>41</v>
      </c>
      <c r="D9" s="1">
        <v>44851</v>
      </c>
      <c r="E9" s="1">
        <v>44859</v>
      </c>
      <c r="F9">
        <v>10</v>
      </c>
      <c r="G9" s="2">
        <v>0</v>
      </c>
      <c r="H9" s="2">
        <v>50</v>
      </c>
      <c r="I9" s="2">
        <v>1.92</v>
      </c>
      <c r="J9">
        <f>I9*5.378</f>
        <v>10.325760000000001</v>
      </c>
      <c r="K9" s="4"/>
      <c r="L9" s="4"/>
      <c r="M9" s="3"/>
      <c r="N9" t="s">
        <v>38</v>
      </c>
    </row>
    <row r="10" spans="1:14" x14ac:dyDescent="0.25">
      <c r="A10" t="s">
        <v>36</v>
      </c>
      <c r="B10">
        <v>3</v>
      </c>
      <c r="C10" t="s">
        <v>41</v>
      </c>
      <c r="D10" s="1">
        <v>44851</v>
      </c>
      <c r="E10" s="1">
        <v>44859</v>
      </c>
      <c r="F10">
        <v>10</v>
      </c>
      <c r="G10" s="2">
        <v>0</v>
      </c>
      <c r="H10" s="2">
        <v>50.014000000000003</v>
      </c>
      <c r="I10" s="2">
        <v>1.9259999999999999</v>
      </c>
      <c r="J10">
        <f>I10*5.378</f>
        <v>10.358027999999999</v>
      </c>
      <c r="K10" s="4"/>
      <c r="L10" s="4"/>
      <c r="M10" s="3"/>
      <c r="N10" t="s">
        <v>39</v>
      </c>
    </row>
    <row r="11" spans="1:14" x14ac:dyDescent="0.25">
      <c r="A11" t="s">
        <v>36</v>
      </c>
      <c r="B11">
        <v>1</v>
      </c>
      <c r="C11" t="s">
        <v>11</v>
      </c>
      <c r="D11" s="1">
        <v>44831</v>
      </c>
      <c r="E11" s="1">
        <v>44839</v>
      </c>
      <c r="F11">
        <v>50</v>
      </c>
      <c r="G11" s="2"/>
      <c r="H11" s="2">
        <v>50.021000000000001</v>
      </c>
      <c r="I11" s="2">
        <v>1.9530000000000001</v>
      </c>
      <c r="J11" s="3">
        <f t="shared" ref="J11:J16" si="3">24.794*I11</f>
        <v>48.422682000000002</v>
      </c>
      <c r="K11" s="4"/>
      <c r="L11" s="4"/>
      <c r="M11" s="3"/>
      <c r="N11" t="s">
        <v>37</v>
      </c>
    </row>
    <row r="12" spans="1:14" x14ac:dyDescent="0.25">
      <c r="A12" t="s">
        <v>36</v>
      </c>
      <c r="B12">
        <v>1</v>
      </c>
      <c r="C12" t="s">
        <v>11</v>
      </c>
      <c r="D12" s="1">
        <v>44831</v>
      </c>
      <c r="E12" s="1">
        <v>44859</v>
      </c>
      <c r="F12">
        <v>50</v>
      </c>
      <c r="I12" s="2">
        <v>2.0019999999999998</v>
      </c>
      <c r="J12" s="3">
        <f t="shared" si="3"/>
        <v>49.637587999999994</v>
      </c>
    </row>
    <row r="13" spans="1:14" x14ac:dyDescent="0.25">
      <c r="A13" t="s">
        <v>36</v>
      </c>
      <c r="B13">
        <v>2</v>
      </c>
      <c r="C13" t="s">
        <v>11</v>
      </c>
      <c r="D13" s="1">
        <v>44831</v>
      </c>
      <c r="E13" s="1">
        <v>44839</v>
      </c>
      <c r="F13">
        <v>50</v>
      </c>
      <c r="G13" s="2"/>
      <c r="H13">
        <v>50.003999999999998</v>
      </c>
      <c r="I13" s="2">
        <v>1.98</v>
      </c>
      <c r="J13" s="3">
        <f t="shared" si="3"/>
        <v>49.092120000000001</v>
      </c>
      <c r="K13" s="4"/>
      <c r="L13" s="4"/>
      <c r="M13" s="3"/>
      <c r="N13" t="s">
        <v>38</v>
      </c>
    </row>
    <row r="14" spans="1:14" x14ac:dyDescent="0.25">
      <c r="A14" t="s">
        <v>36</v>
      </c>
      <c r="B14">
        <v>2</v>
      </c>
      <c r="C14" t="s">
        <v>11</v>
      </c>
      <c r="D14" s="1">
        <v>44831</v>
      </c>
      <c r="E14" s="1">
        <v>44859</v>
      </c>
      <c r="F14">
        <v>50</v>
      </c>
      <c r="I14" s="2">
        <v>1.9670000000000001</v>
      </c>
      <c r="J14" s="3">
        <f t="shared" si="3"/>
        <v>48.769798000000002</v>
      </c>
    </row>
    <row r="15" spans="1:14" x14ac:dyDescent="0.25">
      <c r="A15" t="s">
        <v>36</v>
      </c>
      <c r="B15">
        <v>3</v>
      </c>
      <c r="C15" t="s">
        <v>11</v>
      </c>
      <c r="D15" s="1">
        <v>44831</v>
      </c>
      <c r="E15" s="1">
        <v>44839</v>
      </c>
      <c r="F15">
        <v>50</v>
      </c>
      <c r="G15" s="2"/>
      <c r="H15" s="2">
        <v>50.006</v>
      </c>
      <c r="I15" s="2">
        <v>1.9830000000000001</v>
      </c>
      <c r="J15" s="3">
        <f t="shared" si="3"/>
        <v>49.166502000000001</v>
      </c>
      <c r="K15" s="4"/>
      <c r="L15" s="4"/>
      <c r="M15" s="3"/>
      <c r="N15" t="s">
        <v>39</v>
      </c>
    </row>
    <row r="16" spans="1:14" x14ac:dyDescent="0.25">
      <c r="A16" t="s">
        <v>36</v>
      </c>
      <c r="B16">
        <v>3</v>
      </c>
      <c r="C16" t="s">
        <v>11</v>
      </c>
      <c r="D16" s="1">
        <v>44831</v>
      </c>
      <c r="E16" s="1">
        <v>44859</v>
      </c>
      <c r="F16">
        <v>50</v>
      </c>
      <c r="I16" s="2">
        <v>1.9770000000000001</v>
      </c>
      <c r="J16" s="3">
        <f t="shared" si="3"/>
        <v>49.017738000000001</v>
      </c>
    </row>
    <row r="17" spans="1:14" x14ac:dyDescent="0.25">
      <c r="A17" t="s">
        <v>31</v>
      </c>
      <c r="B17">
        <v>1</v>
      </c>
      <c r="C17" t="s">
        <v>41</v>
      </c>
      <c r="D17" s="1">
        <v>44851</v>
      </c>
      <c r="E17" s="1">
        <v>44859</v>
      </c>
      <c r="F17">
        <v>10</v>
      </c>
      <c r="G17" s="2">
        <v>9.9000000000000005E-2</v>
      </c>
      <c r="H17" s="2">
        <v>50.003</v>
      </c>
      <c r="I17" s="2">
        <v>1.621</v>
      </c>
      <c r="J17">
        <f>I17*5.378</f>
        <v>8.7177380000000007</v>
      </c>
      <c r="K17" s="4">
        <f t="shared" ref="K17:K48" si="4">(50-J17)*0.05/G17*1000</f>
        <v>20849.627272727274</v>
      </c>
      <c r="L17" s="4">
        <f t="shared" ref="L17:L48" si="5">K17/J17</f>
        <v>2391.6327002173352</v>
      </c>
      <c r="M17" s="3">
        <f t="shared" ref="M17:M48" si="6">LOG10(L17)</f>
        <v>3.3786944827924588</v>
      </c>
    </row>
    <row r="18" spans="1:14" x14ac:dyDescent="0.25">
      <c r="A18" t="s">
        <v>31</v>
      </c>
      <c r="B18">
        <v>2</v>
      </c>
      <c r="C18" t="s">
        <v>41</v>
      </c>
      <c r="D18" s="1">
        <v>44851</v>
      </c>
      <c r="E18" s="1">
        <v>44859</v>
      </c>
      <c r="F18">
        <v>10</v>
      </c>
      <c r="G18" s="2">
        <v>0.1</v>
      </c>
      <c r="H18" s="2">
        <v>50.002000000000002</v>
      </c>
      <c r="I18" s="2">
        <v>1.667</v>
      </c>
      <c r="J18">
        <f>I18*5.378</f>
        <v>8.9651259999999997</v>
      </c>
      <c r="K18" s="4">
        <f t="shared" si="4"/>
        <v>20517.437000000002</v>
      </c>
      <c r="L18" s="4">
        <f t="shared" si="5"/>
        <v>2288.5832279434781</v>
      </c>
      <c r="M18" s="3">
        <f t="shared" si="6"/>
        <v>3.3595667108552307</v>
      </c>
    </row>
    <row r="19" spans="1:14" x14ac:dyDescent="0.25">
      <c r="A19" t="s">
        <v>31</v>
      </c>
      <c r="B19">
        <v>3</v>
      </c>
      <c r="C19" t="s">
        <v>41</v>
      </c>
      <c r="D19" s="1">
        <v>44851</v>
      </c>
      <c r="E19" s="1">
        <v>44859</v>
      </c>
      <c r="F19">
        <v>10</v>
      </c>
      <c r="G19" s="2">
        <v>0.10100000000000001</v>
      </c>
      <c r="H19" s="2">
        <v>49.997</v>
      </c>
      <c r="I19" s="2">
        <v>1.5940000000000001</v>
      </c>
      <c r="J19">
        <f>I19*5.378</f>
        <v>8.5725320000000007</v>
      </c>
      <c r="K19" s="4">
        <f t="shared" si="4"/>
        <v>20508.647524752476</v>
      </c>
      <c r="L19" s="4">
        <f t="shared" si="5"/>
        <v>2392.3675671029837</v>
      </c>
      <c r="M19" s="3">
        <f t="shared" si="6"/>
        <v>3.3788279061277628</v>
      </c>
    </row>
    <row r="20" spans="1:14" x14ac:dyDescent="0.25">
      <c r="A20" t="s">
        <v>31</v>
      </c>
      <c r="B20">
        <v>1</v>
      </c>
      <c r="C20" t="s">
        <v>11</v>
      </c>
      <c r="D20" s="1">
        <v>44830</v>
      </c>
      <c r="E20" s="1">
        <v>44839</v>
      </c>
      <c r="F20">
        <v>50</v>
      </c>
      <c r="G20" s="2">
        <v>0.1</v>
      </c>
      <c r="H20" s="2">
        <v>50.085000000000001</v>
      </c>
      <c r="I20" s="2">
        <v>1.901</v>
      </c>
      <c r="J20" s="3">
        <f>24.794*I20</f>
        <v>47.133394000000003</v>
      </c>
      <c r="K20" s="4">
        <f t="shared" si="4"/>
        <v>1433.3029999999987</v>
      </c>
      <c r="L20" s="4">
        <f t="shared" si="5"/>
        <v>30.409501170231845</v>
      </c>
      <c r="M20" s="3">
        <f t="shared" si="6"/>
        <v>1.4830092961456924</v>
      </c>
    </row>
    <row r="21" spans="1:14" x14ac:dyDescent="0.25">
      <c r="A21" t="s">
        <v>31</v>
      </c>
      <c r="B21">
        <v>2</v>
      </c>
      <c r="C21" t="s">
        <v>11</v>
      </c>
      <c r="D21" s="1">
        <v>44830</v>
      </c>
      <c r="E21" s="1">
        <v>44839</v>
      </c>
      <c r="F21">
        <v>50</v>
      </c>
      <c r="G21" s="2">
        <v>0.10199999999999999</v>
      </c>
      <c r="H21" s="2">
        <v>49.975000000000001</v>
      </c>
      <c r="I21" s="2">
        <v>1.859</v>
      </c>
      <c r="J21" s="3">
        <f>24.794*I21</f>
        <v>46.092046000000003</v>
      </c>
      <c r="K21" s="4">
        <f t="shared" si="4"/>
        <v>1915.6637254901948</v>
      </c>
      <c r="L21" s="4">
        <f t="shared" si="5"/>
        <v>41.561698638637012</v>
      </c>
      <c r="M21" s="3">
        <f t="shared" si="6"/>
        <v>1.618693288988879</v>
      </c>
    </row>
    <row r="22" spans="1:14" x14ac:dyDescent="0.25">
      <c r="A22" t="s">
        <v>31</v>
      </c>
      <c r="B22">
        <v>3</v>
      </c>
      <c r="C22" t="s">
        <v>11</v>
      </c>
      <c r="D22" s="1">
        <v>44830</v>
      </c>
      <c r="E22" s="1">
        <v>44839</v>
      </c>
      <c r="F22">
        <v>50</v>
      </c>
      <c r="G22" s="2">
        <v>9.9000000000000005E-2</v>
      </c>
      <c r="H22" s="2">
        <v>50.000999999999998</v>
      </c>
      <c r="I22" s="2">
        <v>1.877</v>
      </c>
      <c r="J22" s="3">
        <f>24.794*I22</f>
        <v>46.538338000000003</v>
      </c>
      <c r="K22" s="4">
        <f t="shared" si="4"/>
        <v>1748.3141414141398</v>
      </c>
      <c r="L22" s="4">
        <f t="shared" si="5"/>
        <v>37.56718044838945</v>
      </c>
      <c r="M22" s="3">
        <f t="shared" si="6"/>
        <v>1.5748086009282529</v>
      </c>
    </row>
    <row r="23" spans="1:14" x14ac:dyDescent="0.25">
      <c r="A23" t="s">
        <v>29</v>
      </c>
      <c r="B23">
        <v>1</v>
      </c>
      <c r="C23" t="s">
        <v>41</v>
      </c>
      <c r="D23" s="1">
        <v>44851</v>
      </c>
      <c r="E23" s="1">
        <v>44859</v>
      </c>
      <c r="F23">
        <v>10</v>
      </c>
      <c r="G23" s="2">
        <v>0.10299999999999999</v>
      </c>
      <c r="H23" s="2">
        <v>50</v>
      </c>
      <c r="I23" s="2">
        <v>1.171</v>
      </c>
      <c r="J23">
        <f>I23*5.378</f>
        <v>6.2976380000000001</v>
      </c>
      <c r="K23" s="4">
        <f t="shared" si="4"/>
        <v>21214.738834951459</v>
      </c>
      <c r="L23" s="4">
        <f t="shared" si="5"/>
        <v>3368.6818510291409</v>
      </c>
      <c r="M23" s="3">
        <f t="shared" si="6"/>
        <v>3.5274599967730809</v>
      </c>
    </row>
    <row r="24" spans="1:14" x14ac:dyDescent="0.25">
      <c r="A24" t="s">
        <v>29</v>
      </c>
      <c r="B24">
        <v>2</v>
      </c>
      <c r="C24" t="s">
        <v>41</v>
      </c>
      <c r="D24" s="1">
        <v>44851</v>
      </c>
      <c r="E24" s="1">
        <v>44859</v>
      </c>
      <c r="F24">
        <v>10</v>
      </c>
      <c r="G24" s="2">
        <v>0.10299999999999999</v>
      </c>
      <c r="H24" s="2">
        <v>50.006999999999998</v>
      </c>
      <c r="I24" s="2">
        <v>1.18</v>
      </c>
      <c r="J24">
        <f>I24*5.378</f>
        <v>6.3460399999999995</v>
      </c>
      <c r="K24" s="4">
        <f t="shared" si="4"/>
        <v>21191.242718446603</v>
      </c>
      <c r="L24" s="4">
        <f t="shared" si="5"/>
        <v>3339.2860300985503</v>
      </c>
      <c r="M24" s="3">
        <f t="shared" si="6"/>
        <v>3.523653620603683</v>
      </c>
      <c r="N24" t="s">
        <v>43</v>
      </c>
    </row>
    <row r="25" spans="1:14" x14ac:dyDescent="0.25">
      <c r="A25" t="s">
        <v>29</v>
      </c>
      <c r="B25">
        <v>3</v>
      </c>
      <c r="C25" t="s">
        <v>41</v>
      </c>
      <c r="D25" s="1">
        <v>44851</v>
      </c>
      <c r="E25" s="1">
        <v>44859</v>
      </c>
      <c r="F25">
        <v>10</v>
      </c>
      <c r="G25" s="2">
        <v>0.10100000000000001</v>
      </c>
      <c r="H25" s="2">
        <v>50.015999999999998</v>
      </c>
      <c r="I25" s="2">
        <v>1.226</v>
      </c>
      <c r="J25">
        <f>I25*5.378</f>
        <v>6.5934280000000003</v>
      </c>
      <c r="K25" s="4">
        <f t="shared" si="4"/>
        <v>21488.401980198018</v>
      </c>
      <c r="L25" s="4">
        <f t="shared" si="5"/>
        <v>3259.0637192364907</v>
      </c>
      <c r="M25" s="3">
        <f t="shared" si="6"/>
        <v>3.5130928516103652</v>
      </c>
    </row>
    <row r="26" spans="1:14" x14ac:dyDescent="0.25">
      <c r="A26" t="s">
        <v>29</v>
      </c>
      <c r="B26">
        <v>1</v>
      </c>
      <c r="C26" t="s">
        <v>11</v>
      </c>
      <c r="D26" s="1">
        <v>44830</v>
      </c>
      <c r="E26" s="1">
        <v>44839</v>
      </c>
      <c r="F26">
        <v>50</v>
      </c>
      <c r="G26" s="2">
        <v>0.104</v>
      </c>
      <c r="H26" s="2">
        <v>50.006999999999998</v>
      </c>
      <c r="I26" s="2">
        <v>1.8129999999999999</v>
      </c>
      <c r="J26" s="3">
        <f>24.794*I26</f>
        <v>44.951521999999997</v>
      </c>
      <c r="K26" s="4">
        <f t="shared" si="4"/>
        <v>2427.152884615386</v>
      </c>
      <c r="L26" s="4">
        <f t="shared" si="5"/>
        <v>53.994898873844278</v>
      </c>
      <c r="M26" s="3">
        <f t="shared" si="6"/>
        <v>1.7323527321269259</v>
      </c>
    </row>
    <row r="27" spans="1:14" x14ac:dyDescent="0.25">
      <c r="A27" t="s">
        <v>29</v>
      </c>
      <c r="B27">
        <v>2</v>
      </c>
      <c r="C27" t="s">
        <v>11</v>
      </c>
      <c r="D27" s="1">
        <v>44830</v>
      </c>
      <c r="E27" s="1">
        <v>44839</v>
      </c>
      <c r="F27">
        <v>50</v>
      </c>
      <c r="G27" s="2">
        <v>0.10199999999999999</v>
      </c>
      <c r="H27" s="2">
        <v>50.031999999999996</v>
      </c>
      <c r="I27" s="2">
        <v>1.8109999999999999</v>
      </c>
      <c r="J27" s="3">
        <f>24.794*I27</f>
        <v>44.901933999999997</v>
      </c>
      <c r="K27" s="4">
        <f t="shared" si="4"/>
        <v>2499.0519607843153</v>
      </c>
      <c r="L27" s="4">
        <f t="shared" si="5"/>
        <v>55.655775557113316</v>
      </c>
      <c r="M27" s="3">
        <f t="shared" si="6"/>
        <v>1.7455102389750115</v>
      </c>
    </row>
    <row r="28" spans="1:14" x14ac:dyDescent="0.25">
      <c r="A28" t="s">
        <v>29</v>
      </c>
      <c r="B28">
        <v>3</v>
      </c>
      <c r="C28" t="s">
        <v>11</v>
      </c>
      <c r="D28" s="1">
        <v>44830</v>
      </c>
      <c r="E28" s="1">
        <v>44839</v>
      </c>
      <c r="F28">
        <v>50</v>
      </c>
      <c r="G28" s="2">
        <v>0.10199999999999999</v>
      </c>
      <c r="H28" s="2">
        <v>50.048000000000002</v>
      </c>
      <c r="I28" s="2">
        <v>1.8120000000000001</v>
      </c>
      <c r="J28" s="3">
        <f>24.794*I28</f>
        <v>44.926728000000004</v>
      </c>
      <c r="K28" s="4">
        <f t="shared" si="4"/>
        <v>2486.8980392156845</v>
      </c>
      <c r="L28" s="4">
        <f t="shared" si="5"/>
        <v>55.354532812086475</v>
      </c>
      <c r="M28" s="3">
        <f t="shared" si="6"/>
        <v>1.7431531897075001</v>
      </c>
    </row>
    <row r="29" spans="1:14" x14ac:dyDescent="0.25">
      <c r="A29" t="s">
        <v>25</v>
      </c>
      <c r="B29">
        <v>1</v>
      </c>
      <c r="C29" t="s">
        <v>41</v>
      </c>
      <c r="D29" s="1">
        <v>44851</v>
      </c>
      <c r="E29" s="1">
        <v>44859</v>
      </c>
      <c r="F29">
        <v>10</v>
      </c>
      <c r="G29" s="2">
        <v>0.10100000000000001</v>
      </c>
      <c r="H29" s="2">
        <v>50.02</v>
      </c>
      <c r="I29" s="2">
        <v>0.16300000000000001</v>
      </c>
      <c r="J29">
        <f>I29*5.378</f>
        <v>0.876614</v>
      </c>
      <c r="K29" s="4">
        <f t="shared" si="4"/>
        <v>24318.507920792079</v>
      </c>
      <c r="L29" s="4">
        <f t="shared" si="5"/>
        <v>27741.409469609291</v>
      </c>
      <c r="M29" s="3">
        <f t="shared" si="6"/>
        <v>4.4431285226825876</v>
      </c>
    </row>
    <row r="30" spans="1:14" x14ac:dyDescent="0.25">
      <c r="A30" t="s">
        <v>25</v>
      </c>
      <c r="B30">
        <v>2</v>
      </c>
      <c r="C30" t="s">
        <v>41</v>
      </c>
      <c r="D30" s="1">
        <v>44851</v>
      </c>
      <c r="E30" s="1">
        <v>44859</v>
      </c>
      <c r="F30">
        <v>10</v>
      </c>
      <c r="G30" s="2">
        <v>0.10299999999999999</v>
      </c>
      <c r="H30" s="2">
        <v>50.023000000000003</v>
      </c>
      <c r="I30" s="2">
        <v>0.107</v>
      </c>
      <c r="J30">
        <f>I30*5.378</f>
        <v>0.57544600000000001</v>
      </c>
      <c r="K30" s="4">
        <f t="shared" si="4"/>
        <v>23992.501941747574</v>
      </c>
      <c r="L30" s="4">
        <f t="shared" si="5"/>
        <v>41693.75048527155</v>
      </c>
      <c r="M30" s="3">
        <f t="shared" si="6"/>
        <v>4.6200709630513908</v>
      </c>
      <c r="N30" t="s">
        <v>42</v>
      </c>
    </row>
    <row r="31" spans="1:14" x14ac:dyDescent="0.25">
      <c r="A31" t="s">
        <v>25</v>
      </c>
      <c r="B31">
        <v>3</v>
      </c>
      <c r="C31" t="s">
        <v>41</v>
      </c>
      <c r="D31" s="1">
        <v>44851</v>
      </c>
      <c r="E31" s="1">
        <v>44859</v>
      </c>
      <c r="F31">
        <v>10</v>
      </c>
      <c r="G31" s="2">
        <v>0.10299999999999999</v>
      </c>
      <c r="H31" s="2">
        <v>50.018000000000001</v>
      </c>
      <c r="I31" s="2">
        <v>7.6999999999999999E-2</v>
      </c>
      <c r="J31">
        <f>I31*5.378</f>
        <v>0.41410600000000003</v>
      </c>
      <c r="K31" s="4">
        <f t="shared" si="4"/>
        <v>24070.822330097093</v>
      </c>
      <c r="L31" s="4">
        <f t="shared" si="5"/>
        <v>58127.200113249004</v>
      </c>
      <c r="M31" s="3">
        <f t="shared" si="6"/>
        <v>4.7643794042457195</v>
      </c>
      <c r="N31" t="s">
        <v>42</v>
      </c>
    </row>
    <row r="32" spans="1:14" x14ac:dyDescent="0.25">
      <c r="A32" t="s">
        <v>25</v>
      </c>
      <c r="B32">
        <v>1</v>
      </c>
      <c r="C32" t="s">
        <v>11</v>
      </c>
      <c r="D32" s="1">
        <v>44830</v>
      </c>
      <c r="E32" s="1">
        <v>44839</v>
      </c>
      <c r="F32">
        <v>50</v>
      </c>
      <c r="G32" s="2">
        <v>0.10100000000000001</v>
      </c>
      <c r="H32" s="2">
        <v>50.005000000000003</v>
      </c>
      <c r="I32" s="2">
        <v>1.615</v>
      </c>
      <c r="J32" s="3">
        <f>24.794*I32</f>
        <v>40.042310000000001</v>
      </c>
      <c r="K32" s="4">
        <f t="shared" si="4"/>
        <v>4929.5495049504943</v>
      </c>
      <c r="L32" s="4">
        <f t="shared" si="5"/>
        <v>123.10851958716903</v>
      </c>
      <c r="M32" s="3">
        <f t="shared" si="6"/>
        <v>2.0902881088343639</v>
      </c>
    </row>
    <row r="33" spans="1:13" x14ac:dyDescent="0.25">
      <c r="A33" t="s">
        <v>25</v>
      </c>
      <c r="B33">
        <v>2</v>
      </c>
      <c r="C33" t="s">
        <v>11</v>
      </c>
      <c r="D33" s="1">
        <v>44830</v>
      </c>
      <c r="E33" s="1">
        <v>44839</v>
      </c>
      <c r="F33">
        <v>50</v>
      </c>
      <c r="G33" s="2">
        <v>0.10100000000000001</v>
      </c>
      <c r="H33" s="2">
        <v>49.973999999999997</v>
      </c>
      <c r="I33" s="2">
        <v>1.6259999999999999</v>
      </c>
      <c r="J33" s="3">
        <f>24.794*I33</f>
        <v>40.315044</v>
      </c>
      <c r="K33" s="4">
        <f t="shared" si="4"/>
        <v>4794.5326732673266</v>
      </c>
      <c r="L33" s="4">
        <f t="shared" si="5"/>
        <v>118.9266387323632</v>
      </c>
      <c r="M33" s="3">
        <f t="shared" si="6"/>
        <v>2.0752791444309708</v>
      </c>
    </row>
    <row r="34" spans="1:13" x14ac:dyDescent="0.25">
      <c r="A34" t="s">
        <v>25</v>
      </c>
      <c r="B34">
        <v>3</v>
      </c>
      <c r="C34" t="s">
        <v>11</v>
      </c>
      <c r="D34" s="1">
        <v>44830</v>
      </c>
      <c r="E34" s="1">
        <v>44839</v>
      </c>
      <c r="F34">
        <v>50</v>
      </c>
      <c r="G34" s="2">
        <v>9.8000000000000004E-2</v>
      </c>
      <c r="H34" s="2">
        <v>50.011000000000003</v>
      </c>
      <c r="I34" s="2">
        <v>1.615</v>
      </c>
      <c r="J34" s="3">
        <f>24.794*I34</f>
        <v>40.042310000000001</v>
      </c>
      <c r="K34" s="4">
        <f t="shared" si="4"/>
        <v>5080.4540816326535</v>
      </c>
      <c r="L34" s="4">
        <f t="shared" si="5"/>
        <v>126.87714773779668</v>
      </c>
      <c r="M34" s="3">
        <f t="shared" si="6"/>
        <v>2.1033834069245114</v>
      </c>
    </row>
    <row r="35" spans="1:13" x14ac:dyDescent="0.25">
      <c r="A35" t="s">
        <v>28</v>
      </c>
      <c r="B35">
        <v>1</v>
      </c>
      <c r="C35" t="s">
        <v>41</v>
      </c>
      <c r="D35" s="1">
        <v>44851</v>
      </c>
      <c r="E35" s="1">
        <v>44859</v>
      </c>
      <c r="F35">
        <v>10</v>
      </c>
      <c r="G35" s="2">
        <v>9.8000000000000004E-2</v>
      </c>
      <c r="H35" s="2">
        <v>50.023000000000003</v>
      </c>
      <c r="I35" s="2">
        <v>7.0000000000000001E-3</v>
      </c>
      <c r="J35">
        <f>I35*5.378</f>
        <v>3.7645999999999999E-2</v>
      </c>
      <c r="K35" s="4">
        <f t="shared" si="4"/>
        <v>25490.996938775508</v>
      </c>
      <c r="L35" s="4">
        <f t="shared" si="5"/>
        <v>677123.65028888884</v>
      </c>
      <c r="M35" s="3">
        <f t="shared" si="6"/>
        <v>5.8306679829165855</v>
      </c>
    </row>
    <row r="36" spans="1:13" x14ac:dyDescent="0.25">
      <c r="A36" t="s">
        <v>28</v>
      </c>
      <c r="B36">
        <v>2</v>
      </c>
      <c r="C36" t="s">
        <v>41</v>
      </c>
      <c r="D36" s="1">
        <v>44851</v>
      </c>
      <c r="E36" s="1">
        <v>44859</v>
      </c>
      <c r="F36">
        <v>10</v>
      </c>
      <c r="G36" s="2">
        <v>0.1</v>
      </c>
      <c r="H36" s="2">
        <v>50.018999999999998</v>
      </c>
      <c r="I36" s="2">
        <v>1.2E-2</v>
      </c>
      <c r="J36">
        <f>I36*5.378</f>
        <v>6.4535999999999996E-2</v>
      </c>
      <c r="K36" s="4">
        <f t="shared" si="4"/>
        <v>24967.732</v>
      </c>
      <c r="L36" s="4">
        <f t="shared" si="5"/>
        <v>386880.68674848147</v>
      </c>
      <c r="M36" s="3">
        <f t="shared" si="6"/>
        <v>5.5875770500936515</v>
      </c>
    </row>
    <row r="37" spans="1:13" x14ac:dyDescent="0.25">
      <c r="A37" t="s">
        <v>28</v>
      </c>
      <c r="B37">
        <v>3</v>
      </c>
      <c r="C37" t="s">
        <v>41</v>
      </c>
      <c r="D37" s="1">
        <v>44851</v>
      </c>
      <c r="E37" s="1">
        <v>44859</v>
      </c>
      <c r="F37">
        <v>10</v>
      </c>
      <c r="G37" s="2">
        <v>0.10299999999999999</v>
      </c>
      <c r="H37" s="2">
        <v>50.012999999999998</v>
      </c>
      <c r="I37" s="2">
        <v>0.01</v>
      </c>
      <c r="J37">
        <f>I37*5.378</f>
        <v>5.3780000000000001E-2</v>
      </c>
      <c r="K37" s="4">
        <f t="shared" si="4"/>
        <v>24245.73786407767</v>
      </c>
      <c r="L37" s="4">
        <f t="shared" si="5"/>
        <v>450831.86805648328</v>
      </c>
      <c r="M37" s="3">
        <f t="shared" si="6"/>
        <v>5.6540146075335818</v>
      </c>
    </row>
    <row r="38" spans="1:13" x14ac:dyDescent="0.25">
      <c r="A38" t="s">
        <v>28</v>
      </c>
      <c r="B38">
        <v>1</v>
      </c>
      <c r="C38" t="s">
        <v>11</v>
      </c>
      <c r="D38" s="1">
        <v>44830</v>
      </c>
      <c r="E38" s="1">
        <v>44839</v>
      </c>
      <c r="F38">
        <v>50</v>
      </c>
      <c r="G38" s="2">
        <v>9.9000000000000005E-2</v>
      </c>
      <c r="H38" s="2">
        <v>50.015000000000001</v>
      </c>
      <c r="I38" s="2">
        <v>1.7909999999999999</v>
      </c>
      <c r="J38" s="3">
        <f>24.794*I38</f>
        <v>44.406053999999997</v>
      </c>
      <c r="K38" s="4">
        <f t="shared" si="4"/>
        <v>2825.2252525252538</v>
      </c>
      <c r="L38" s="4">
        <f t="shared" si="5"/>
        <v>63.622524364025992</v>
      </c>
      <c r="M38" s="3">
        <f t="shared" si="6"/>
        <v>1.8036108967049678</v>
      </c>
    </row>
    <row r="39" spans="1:13" x14ac:dyDescent="0.25">
      <c r="A39" t="s">
        <v>28</v>
      </c>
      <c r="B39">
        <v>2</v>
      </c>
      <c r="C39" t="s">
        <v>11</v>
      </c>
      <c r="D39" s="1">
        <v>44830</v>
      </c>
      <c r="E39" s="1">
        <v>44839</v>
      </c>
      <c r="F39">
        <v>50</v>
      </c>
      <c r="G39" s="2">
        <v>9.8000000000000004E-2</v>
      </c>
      <c r="H39" s="2">
        <v>50.005000000000003</v>
      </c>
      <c r="I39" s="2">
        <v>1.8009999999999999</v>
      </c>
      <c r="J39" s="3">
        <f>24.794*I39</f>
        <v>44.653993999999997</v>
      </c>
      <c r="K39" s="4">
        <f t="shared" si="4"/>
        <v>2727.5540816326543</v>
      </c>
      <c r="L39" s="4">
        <f t="shared" si="5"/>
        <v>61.081973577383792</v>
      </c>
      <c r="M39" s="3">
        <f t="shared" si="6"/>
        <v>1.7859130607995839</v>
      </c>
    </row>
    <row r="40" spans="1:13" x14ac:dyDescent="0.25">
      <c r="A40" t="s">
        <v>28</v>
      </c>
      <c r="B40">
        <v>3</v>
      </c>
      <c r="C40" t="s">
        <v>11</v>
      </c>
      <c r="D40" s="1">
        <v>44830</v>
      </c>
      <c r="E40" s="1">
        <v>44839</v>
      </c>
      <c r="F40">
        <v>50</v>
      </c>
      <c r="G40" s="2">
        <v>9.9000000000000005E-2</v>
      </c>
      <c r="H40" s="2">
        <v>49.999000000000002</v>
      </c>
      <c r="I40" s="2">
        <v>1.786</v>
      </c>
      <c r="J40" s="3">
        <f>24.794*I40</f>
        <v>44.282084000000005</v>
      </c>
      <c r="K40" s="4">
        <f t="shared" si="4"/>
        <v>2887.8363636363611</v>
      </c>
      <c r="L40" s="4">
        <f t="shared" si="5"/>
        <v>65.214554121625369</v>
      </c>
      <c r="M40" s="3">
        <f t="shared" si="6"/>
        <v>1.8143445293108396</v>
      </c>
    </row>
    <row r="41" spans="1:13" x14ac:dyDescent="0.25">
      <c r="A41" t="s">
        <v>20</v>
      </c>
      <c r="B41">
        <v>1</v>
      </c>
      <c r="C41" t="s">
        <v>41</v>
      </c>
      <c r="D41" s="1">
        <v>44851</v>
      </c>
      <c r="E41" s="1">
        <v>44859</v>
      </c>
      <c r="F41">
        <v>10</v>
      </c>
      <c r="G41" s="2">
        <v>0.10199999999999999</v>
      </c>
      <c r="H41" s="2">
        <v>50</v>
      </c>
      <c r="I41" s="2">
        <v>1.0999999999999999E-2</v>
      </c>
      <c r="J41">
        <f>I41*5.378</f>
        <v>5.9157999999999995E-2</v>
      </c>
      <c r="K41" s="4">
        <f t="shared" si="4"/>
        <v>24480.804901960786</v>
      </c>
      <c r="L41" s="4">
        <f t="shared" si="5"/>
        <v>413820.6988397307</v>
      </c>
      <c r="M41" s="3">
        <f t="shared" si="6"/>
        <v>5.6168122097880371</v>
      </c>
    </row>
    <row r="42" spans="1:13" x14ac:dyDescent="0.25">
      <c r="A42" t="s">
        <v>20</v>
      </c>
      <c r="B42">
        <v>2</v>
      </c>
      <c r="C42" t="s">
        <v>41</v>
      </c>
      <c r="D42" s="1">
        <v>44851</v>
      </c>
      <c r="E42" s="1">
        <v>44859</v>
      </c>
      <c r="F42">
        <v>10</v>
      </c>
      <c r="G42" s="2">
        <v>0.1</v>
      </c>
      <c r="H42" s="2">
        <v>50.024000000000001</v>
      </c>
      <c r="I42" s="2">
        <v>1.7000000000000001E-2</v>
      </c>
      <c r="J42">
        <f>I42*5.378</f>
        <v>9.1426000000000007E-2</v>
      </c>
      <c r="K42" s="4">
        <f t="shared" si="4"/>
        <v>24954.287</v>
      </c>
      <c r="L42" s="4">
        <f t="shared" si="5"/>
        <v>272945.19064598688</v>
      </c>
      <c r="M42" s="3">
        <f t="shared" si="6"/>
        <v>5.4360754463455496</v>
      </c>
    </row>
    <row r="43" spans="1:13" x14ac:dyDescent="0.25">
      <c r="A43" t="s">
        <v>20</v>
      </c>
      <c r="B43">
        <v>3</v>
      </c>
      <c r="C43" t="s">
        <v>41</v>
      </c>
      <c r="D43" s="1">
        <v>44851</v>
      </c>
      <c r="E43" s="1">
        <v>44859</v>
      </c>
      <c r="F43">
        <v>10</v>
      </c>
      <c r="G43" s="2">
        <v>0.1</v>
      </c>
      <c r="H43" s="2">
        <v>50.012999999999998</v>
      </c>
      <c r="I43" s="2">
        <v>3.1E-2</v>
      </c>
      <c r="J43">
        <f>I43*5.378</f>
        <v>0.16671800000000001</v>
      </c>
      <c r="K43" s="4">
        <f t="shared" si="4"/>
        <v>24916.641</v>
      </c>
      <c r="L43" s="4">
        <f t="shared" si="5"/>
        <v>149453.81422521864</v>
      </c>
      <c r="M43" s="3">
        <f t="shared" si="6"/>
        <v>5.1745070031881282</v>
      </c>
    </row>
    <row r="44" spans="1:13" x14ac:dyDescent="0.25">
      <c r="A44" t="s">
        <v>20</v>
      </c>
      <c r="B44">
        <v>1</v>
      </c>
      <c r="C44" t="s">
        <v>11</v>
      </c>
      <c r="D44" s="1">
        <v>44830</v>
      </c>
      <c r="E44" s="1">
        <v>44839</v>
      </c>
      <c r="F44">
        <v>50</v>
      </c>
      <c r="G44" s="2">
        <v>0.1</v>
      </c>
      <c r="H44" s="2">
        <v>49.997999999999998</v>
      </c>
      <c r="I44" s="2">
        <v>0.89</v>
      </c>
      <c r="J44" s="3">
        <f>24.794*I44</f>
        <v>22.066660000000002</v>
      </c>
      <c r="K44" s="4">
        <f t="shared" si="4"/>
        <v>13966.669999999998</v>
      </c>
      <c r="L44" s="4">
        <f t="shared" si="5"/>
        <v>632.93085587034909</v>
      </c>
      <c r="M44" s="3">
        <f t="shared" si="6"/>
        <v>2.8013562683836293</v>
      </c>
    </row>
    <row r="45" spans="1:13" x14ac:dyDescent="0.25">
      <c r="A45" t="s">
        <v>20</v>
      </c>
      <c r="B45">
        <v>2</v>
      </c>
      <c r="C45" t="s">
        <v>11</v>
      </c>
      <c r="D45" s="1">
        <v>44830</v>
      </c>
      <c r="E45" s="1">
        <v>44839</v>
      </c>
      <c r="F45">
        <v>50</v>
      </c>
      <c r="G45" s="2">
        <v>9.9000000000000005E-2</v>
      </c>
      <c r="H45" s="2">
        <v>50.009</v>
      </c>
      <c r="I45" s="2">
        <v>0.91</v>
      </c>
      <c r="J45" s="3">
        <f>24.794*I45</f>
        <v>22.562540000000002</v>
      </c>
      <c r="K45" s="4">
        <f t="shared" si="4"/>
        <v>13857.30303030303</v>
      </c>
      <c r="L45" s="4">
        <f t="shared" si="5"/>
        <v>614.17300668732457</v>
      </c>
      <c r="M45" s="3">
        <f t="shared" si="6"/>
        <v>2.7882907249947784</v>
      </c>
    </row>
    <row r="46" spans="1:13" x14ac:dyDescent="0.25">
      <c r="A46" t="s">
        <v>20</v>
      </c>
      <c r="B46">
        <v>3</v>
      </c>
      <c r="C46" t="s">
        <v>11</v>
      </c>
      <c r="D46" s="1">
        <v>44830</v>
      </c>
      <c r="E46" s="1">
        <v>44839</v>
      </c>
      <c r="F46">
        <v>50</v>
      </c>
      <c r="G46" s="2">
        <v>9.8000000000000004E-2</v>
      </c>
      <c r="H46" s="2">
        <v>50.024000000000001</v>
      </c>
      <c r="I46" s="2">
        <v>0.85899999999999999</v>
      </c>
      <c r="J46" s="3">
        <f>24.794*I46</f>
        <v>21.298045999999999</v>
      </c>
      <c r="K46" s="4">
        <f t="shared" si="4"/>
        <v>14643.854081632653</v>
      </c>
      <c r="L46" s="4">
        <f t="shared" si="5"/>
        <v>687.56796194508422</v>
      </c>
      <c r="M46" s="3">
        <f t="shared" si="6"/>
        <v>2.8373156320135249</v>
      </c>
    </row>
    <row r="47" spans="1:13" x14ac:dyDescent="0.25">
      <c r="A47" t="s">
        <v>14</v>
      </c>
      <c r="B47">
        <v>1</v>
      </c>
      <c r="C47" t="s">
        <v>41</v>
      </c>
      <c r="D47" s="1">
        <v>44851</v>
      </c>
      <c r="E47" s="1">
        <v>44859</v>
      </c>
      <c r="F47">
        <v>10</v>
      </c>
      <c r="G47" s="2">
        <v>0.10100000000000001</v>
      </c>
      <c r="H47" s="2">
        <v>50.003999999999998</v>
      </c>
      <c r="I47" s="2">
        <v>8.9999999999999993E-3</v>
      </c>
      <c r="J47">
        <f>I47*5.378</f>
        <v>4.8402000000000001E-2</v>
      </c>
      <c r="K47" s="4">
        <f t="shared" si="4"/>
        <v>24728.513861386138</v>
      </c>
      <c r="L47" s="4">
        <f t="shared" si="5"/>
        <v>510898.59636763227</v>
      </c>
      <c r="M47" s="3">
        <f t="shared" si="6"/>
        <v>5.7083347095121137</v>
      </c>
    </row>
    <row r="48" spans="1:13" x14ac:dyDescent="0.25">
      <c r="A48" t="s">
        <v>14</v>
      </c>
      <c r="B48">
        <v>2</v>
      </c>
      <c r="C48" t="s">
        <v>41</v>
      </c>
      <c r="D48" s="1">
        <v>44851</v>
      </c>
      <c r="E48" s="1">
        <v>44859</v>
      </c>
      <c r="F48">
        <v>10</v>
      </c>
      <c r="G48" s="2">
        <v>9.9000000000000005E-2</v>
      </c>
      <c r="H48" s="2">
        <v>50.003</v>
      </c>
      <c r="I48" s="2">
        <v>3.0000000000000001E-3</v>
      </c>
      <c r="J48">
        <f>I48*5.378</f>
        <v>1.6133999999999999E-2</v>
      </c>
      <c r="K48" s="4">
        <f t="shared" si="4"/>
        <v>25244.376767676764</v>
      </c>
      <c r="L48" s="4">
        <f t="shared" si="5"/>
        <v>1564669.4414080058</v>
      </c>
      <c r="M48" s="3">
        <f t="shared" si="6"/>
        <v>6.1944226007093688</v>
      </c>
    </row>
    <row r="49" spans="1:13" x14ac:dyDescent="0.25">
      <c r="A49" t="s">
        <v>14</v>
      </c>
      <c r="B49">
        <v>3</v>
      </c>
      <c r="C49" t="s">
        <v>41</v>
      </c>
      <c r="D49" s="1">
        <v>44851</v>
      </c>
      <c r="E49" s="1">
        <v>44859</v>
      </c>
      <c r="F49">
        <v>10</v>
      </c>
      <c r="G49" s="2">
        <v>0.10100000000000001</v>
      </c>
      <c r="H49" s="2">
        <v>50.018999999999998</v>
      </c>
      <c r="I49" s="2">
        <v>3.5999999999999997E-2</v>
      </c>
      <c r="J49">
        <f>I49*5.378</f>
        <v>0.193608</v>
      </c>
      <c r="K49" s="4">
        <f t="shared" ref="K49:K80" si="7">(50-J49)*0.05/G49*1000</f>
        <v>24656.629702970298</v>
      </c>
      <c r="L49" s="4">
        <f t="shared" ref="L49:L80" si="8">K49/J49</f>
        <v>127353.3619631952</v>
      </c>
      <c r="M49" s="3">
        <f t="shared" ref="M49:M80" si="9">LOG10(L49)</f>
        <v>5.1050104142606996</v>
      </c>
    </row>
    <row r="50" spans="1:13" x14ac:dyDescent="0.25">
      <c r="A50" t="s">
        <v>14</v>
      </c>
      <c r="B50">
        <v>1</v>
      </c>
      <c r="C50" t="s">
        <v>11</v>
      </c>
      <c r="D50" s="1">
        <v>44830</v>
      </c>
      <c r="E50" s="1">
        <v>44839</v>
      </c>
      <c r="F50">
        <v>50</v>
      </c>
      <c r="G50" s="2">
        <v>0.10100000000000001</v>
      </c>
      <c r="H50" s="2">
        <v>50.042000000000002</v>
      </c>
      <c r="I50" s="2">
        <v>0.11</v>
      </c>
      <c r="J50" s="3">
        <f>24.794*I50</f>
        <v>2.7273399999999999</v>
      </c>
      <c r="K50" s="4">
        <f t="shared" si="7"/>
        <v>23402.30693069307</v>
      </c>
      <c r="L50" s="4">
        <f t="shared" si="8"/>
        <v>8580.6342189433926</v>
      </c>
      <c r="M50" s="3">
        <f t="shared" si="9"/>
        <v>3.9335193889685178</v>
      </c>
    </row>
    <row r="51" spans="1:13" x14ac:dyDescent="0.25">
      <c r="A51" t="s">
        <v>14</v>
      </c>
      <c r="B51">
        <v>2</v>
      </c>
      <c r="C51" t="s">
        <v>11</v>
      </c>
      <c r="D51" s="1">
        <v>44830</v>
      </c>
      <c r="E51" s="1">
        <v>44839</v>
      </c>
      <c r="F51">
        <v>50</v>
      </c>
      <c r="G51" s="2">
        <v>0.10299999999999999</v>
      </c>
      <c r="H51" s="2">
        <v>50.034999999999997</v>
      </c>
      <c r="I51" s="2">
        <v>7.0000000000000007E-2</v>
      </c>
      <c r="J51" s="3">
        <f>24.794*I51</f>
        <v>1.7355800000000001</v>
      </c>
      <c r="K51" s="4">
        <f t="shared" si="7"/>
        <v>23429.330097087379</v>
      </c>
      <c r="L51" s="4">
        <f t="shared" si="8"/>
        <v>13499.4238796756</v>
      </c>
      <c r="M51" s="3">
        <f t="shared" si="9"/>
        <v>4.1303152343307996</v>
      </c>
    </row>
    <row r="52" spans="1:13" x14ac:dyDescent="0.25">
      <c r="A52" t="s">
        <v>14</v>
      </c>
      <c r="B52">
        <v>3</v>
      </c>
      <c r="C52" t="s">
        <v>11</v>
      </c>
      <c r="D52" s="1">
        <v>44830</v>
      </c>
      <c r="E52" s="1">
        <v>44839</v>
      </c>
      <c r="F52">
        <v>50</v>
      </c>
      <c r="G52" s="2">
        <v>0.10299999999999999</v>
      </c>
      <c r="H52" s="2">
        <v>50.021000000000001</v>
      </c>
      <c r="I52" s="2">
        <v>4.3999999999999997E-2</v>
      </c>
      <c r="J52" s="3">
        <f>24.794*I52</f>
        <v>1.0909359999999999</v>
      </c>
      <c r="K52" s="4">
        <f t="shared" si="7"/>
        <v>23742.264077669905</v>
      </c>
      <c r="L52" s="4">
        <f t="shared" si="8"/>
        <v>21763.205245468027</v>
      </c>
      <c r="M52" s="3">
        <f t="shared" si="9"/>
        <v>4.3377228578417562</v>
      </c>
    </row>
    <row r="53" spans="1:13" x14ac:dyDescent="0.25">
      <c r="A53" t="s">
        <v>22</v>
      </c>
      <c r="B53">
        <v>1</v>
      </c>
      <c r="C53" t="s">
        <v>41</v>
      </c>
      <c r="D53" s="1">
        <v>44851</v>
      </c>
      <c r="E53" s="1">
        <v>44859</v>
      </c>
      <c r="F53">
        <v>10</v>
      </c>
      <c r="G53" s="2">
        <v>0.1</v>
      </c>
      <c r="H53" s="2">
        <v>50.021999999999998</v>
      </c>
      <c r="I53" s="2">
        <v>0.109</v>
      </c>
      <c r="J53">
        <f>I53*5.378</f>
        <v>0.586202</v>
      </c>
      <c r="K53" s="4">
        <f t="shared" si="7"/>
        <v>24706.899000000001</v>
      </c>
      <c r="L53" s="4">
        <f t="shared" si="8"/>
        <v>42147.415054878693</v>
      </c>
      <c r="M53" s="3">
        <f t="shared" si="9"/>
        <v>4.62477094404196</v>
      </c>
    </row>
    <row r="54" spans="1:13" x14ac:dyDescent="0.25">
      <c r="A54" t="s">
        <v>22</v>
      </c>
      <c r="B54">
        <v>2</v>
      </c>
      <c r="C54" t="s">
        <v>41</v>
      </c>
      <c r="D54" s="1">
        <v>44851</v>
      </c>
      <c r="E54" s="1">
        <v>44859</v>
      </c>
      <c r="F54">
        <v>10</v>
      </c>
      <c r="G54" s="2">
        <v>9.9000000000000005E-2</v>
      </c>
      <c r="H54" s="2">
        <v>49.991</v>
      </c>
      <c r="I54" s="2">
        <v>3.4000000000000002E-2</v>
      </c>
      <c r="J54">
        <f>I54*5.378</f>
        <v>0.18285200000000001</v>
      </c>
      <c r="K54" s="4">
        <f t="shared" si="7"/>
        <v>25160.175757575762</v>
      </c>
      <c r="L54" s="4">
        <f t="shared" si="8"/>
        <v>137598.58113433686</v>
      </c>
      <c r="M54" s="3">
        <f t="shared" si="9"/>
        <v>5.1386139556385544</v>
      </c>
    </row>
    <row r="55" spans="1:13" x14ac:dyDescent="0.25">
      <c r="A55" t="s">
        <v>22</v>
      </c>
      <c r="B55">
        <v>3</v>
      </c>
      <c r="C55" t="s">
        <v>41</v>
      </c>
      <c r="D55" s="1">
        <v>44851</v>
      </c>
      <c r="E55" s="1">
        <v>44859</v>
      </c>
      <c r="F55">
        <v>10</v>
      </c>
      <c r="G55" s="2">
        <v>0.10299999999999999</v>
      </c>
      <c r="H55" s="2">
        <v>50.024999999999999</v>
      </c>
      <c r="I55" s="2">
        <v>8.6999999999999994E-2</v>
      </c>
      <c r="J55">
        <f>I55*5.378</f>
        <v>0.46788599999999997</v>
      </c>
      <c r="K55" s="4">
        <f t="shared" si="7"/>
        <v>24044.715533980587</v>
      </c>
      <c r="L55" s="4">
        <f t="shared" si="8"/>
        <v>51390.115399863615</v>
      </c>
      <c r="M55" s="3">
        <f t="shared" si="9"/>
        <v>4.7108795929229181</v>
      </c>
    </row>
    <row r="56" spans="1:13" x14ac:dyDescent="0.25">
      <c r="A56" t="s">
        <v>22</v>
      </c>
      <c r="B56">
        <v>1</v>
      </c>
      <c r="C56" t="s">
        <v>11</v>
      </c>
      <c r="D56" s="1">
        <v>44830</v>
      </c>
      <c r="E56" s="1">
        <v>44839</v>
      </c>
      <c r="F56">
        <v>50</v>
      </c>
      <c r="G56" s="2">
        <v>9.8000000000000004E-2</v>
      </c>
      <c r="H56" s="2">
        <v>50</v>
      </c>
      <c r="I56" s="2">
        <v>1.109</v>
      </c>
      <c r="J56" s="3">
        <f>24.794*I56</f>
        <v>27.496545999999999</v>
      </c>
      <c r="K56" s="4">
        <f t="shared" si="7"/>
        <v>11481.354081632653</v>
      </c>
      <c r="L56" s="4">
        <f t="shared" si="8"/>
        <v>417.55622984911099</v>
      </c>
      <c r="M56" s="3">
        <f t="shared" si="9"/>
        <v>2.6207149676491852</v>
      </c>
    </row>
    <row r="57" spans="1:13" x14ac:dyDescent="0.25">
      <c r="A57" t="s">
        <v>22</v>
      </c>
      <c r="B57">
        <v>2</v>
      </c>
      <c r="C57" t="s">
        <v>11</v>
      </c>
      <c r="D57" s="1">
        <v>44830</v>
      </c>
      <c r="E57" s="1">
        <v>44839</v>
      </c>
      <c r="F57">
        <v>50</v>
      </c>
      <c r="G57" s="2">
        <v>9.9000000000000005E-2</v>
      </c>
      <c r="H57" s="2">
        <v>50.034999999999997</v>
      </c>
      <c r="I57" s="2">
        <v>1.075</v>
      </c>
      <c r="J57" s="3">
        <f>24.794*I57</f>
        <v>26.653549999999999</v>
      </c>
      <c r="K57" s="4">
        <f t="shared" si="7"/>
        <v>11791.136363636364</v>
      </c>
      <c r="L57" s="4">
        <f t="shared" si="8"/>
        <v>442.3852118624485</v>
      </c>
      <c r="M57" s="3">
        <f t="shared" si="9"/>
        <v>2.6458006008602046</v>
      </c>
    </row>
    <row r="58" spans="1:13" x14ac:dyDescent="0.25">
      <c r="A58" t="s">
        <v>22</v>
      </c>
      <c r="B58">
        <v>3</v>
      </c>
      <c r="C58" t="s">
        <v>11</v>
      </c>
      <c r="D58" s="1">
        <v>44830</v>
      </c>
      <c r="E58" s="1">
        <v>44839</v>
      </c>
      <c r="F58">
        <v>50</v>
      </c>
      <c r="G58" s="2">
        <v>0.10100000000000001</v>
      </c>
      <c r="H58" s="2">
        <v>50.021999999999998</v>
      </c>
      <c r="I58" s="2">
        <v>1.0760000000000001</v>
      </c>
      <c r="J58" s="3">
        <f>24.794*I58</f>
        <v>26.678344000000003</v>
      </c>
      <c r="K58" s="4">
        <f t="shared" si="7"/>
        <v>11545.374257425739</v>
      </c>
      <c r="L58" s="4">
        <f t="shared" si="8"/>
        <v>432.76202816133332</v>
      </c>
      <c r="M58" s="3">
        <f t="shared" si="9"/>
        <v>2.6362491474694405</v>
      </c>
    </row>
    <row r="59" spans="1:13" x14ac:dyDescent="0.25">
      <c r="A59" t="s">
        <v>19</v>
      </c>
      <c r="B59">
        <v>1</v>
      </c>
      <c r="C59" t="s">
        <v>41</v>
      </c>
      <c r="D59" s="1">
        <v>44851</v>
      </c>
      <c r="E59" s="1">
        <v>44859</v>
      </c>
      <c r="F59">
        <v>10</v>
      </c>
      <c r="G59" s="2">
        <v>0.10299999999999999</v>
      </c>
      <c r="H59" s="2">
        <v>50.012</v>
      </c>
      <c r="I59" s="2">
        <v>1.1830000000000001</v>
      </c>
      <c r="J59">
        <f>I59*5.378</f>
        <v>6.3621740000000004</v>
      </c>
      <c r="K59" s="4">
        <f t="shared" si="7"/>
        <v>21183.41067961165</v>
      </c>
      <c r="L59" s="4">
        <f t="shared" si="8"/>
        <v>3329.5868172752976</v>
      </c>
      <c r="M59" s="3">
        <f t="shared" si="9"/>
        <v>3.5223903433829502</v>
      </c>
    </row>
    <row r="60" spans="1:13" x14ac:dyDescent="0.25">
      <c r="A60" t="s">
        <v>19</v>
      </c>
      <c r="B60">
        <v>2</v>
      </c>
      <c r="C60" t="s">
        <v>41</v>
      </c>
      <c r="D60" s="1">
        <v>44851</v>
      </c>
      <c r="E60" s="1">
        <v>44859</v>
      </c>
      <c r="F60">
        <v>10</v>
      </c>
      <c r="G60" s="2">
        <v>0.10299999999999999</v>
      </c>
      <c r="H60" s="2">
        <v>50.012999999999998</v>
      </c>
      <c r="I60" s="2">
        <v>1.1850000000000001</v>
      </c>
      <c r="J60">
        <f>I60*5.378</f>
        <v>6.3729300000000002</v>
      </c>
      <c r="K60" s="4">
        <f t="shared" si="7"/>
        <v>21178.189320388352</v>
      </c>
      <c r="L60" s="4">
        <f t="shared" si="8"/>
        <v>3323.147958692211</v>
      </c>
      <c r="M60" s="3">
        <f t="shared" si="9"/>
        <v>3.521549678086735</v>
      </c>
    </row>
    <row r="61" spans="1:13" x14ac:dyDescent="0.25">
      <c r="A61" t="s">
        <v>19</v>
      </c>
      <c r="B61">
        <v>3</v>
      </c>
      <c r="C61" t="s">
        <v>41</v>
      </c>
      <c r="D61" s="1">
        <v>44851</v>
      </c>
      <c r="E61" s="1">
        <v>44859</v>
      </c>
      <c r="F61">
        <v>10</v>
      </c>
      <c r="G61" s="2">
        <v>0.1</v>
      </c>
      <c r="H61" s="2">
        <v>50.011000000000003</v>
      </c>
      <c r="I61" s="2">
        <v>1.091</v>
      </c>
      <c r="J61">
        <f>I61*5.378</f>
        <v>5.8673979999999997</v>
      </c>
      <c r="K61" s="4">
        <f t="shared" si="7"/>
        <v>22066.300999999999</v>
      </c>
      <c r="L61" s="4">
        <f t="shared" si="8"/>
        <v>3760.832484859558</v>
      </c>
      <c r="M61" s="3">
        <f t="shared" si="9"/>
        <v>3.5752839894922364</v>
      </c>
    </row>
    <row r="62" spans="1:13" x14ac:dyDescent="0.25">
      <c r="A62" t="s">
        <v>19</v>
      </c>
      <c r="B62">
        <v>1</v>
      </c>
      <c r="C62" t="s">
        <v>11</v>
      </c>
      <c r="D62" s="1">
        <v>44831</v>
      </c>
      <c r="E62" s="1">
        <v>44839</v>
      </c>
      <c r="F62">
        <v>50</v>
      </c>
      <c r="G62" s="2">
        <v>0.10100000000000001</v>
      </c>
      <c r="H62" s="2">
        <v>49.997</v>
      </c>
      <c r="I62" s="2">
        <v>0.79</v>
      </c>
      <c r="J62" s="3">
        <f>24.794*I62</f>
        <v>19.587260000000001</v>
      </c>
      <c r="K62" s="4">
        <f t="shared" si="7"/>
        <v>15055.811881188118</v>
      </c>
      <c r="L62" s="4">
        <f t="shared" si="8"/>
        <v>768.65329204738782</v>
      </c>
      <c r="M62" s="3">
        <f t="shared" si="9"/>
        <v>2.885730491551397</v>
      </c>
    </row>
    <row r="63" spans="1:13" x14ac:dyDescent="0.25">
      <c r="A63" t="s">
        <v>19</v>
      </c>
      <c r="B63">
        <v>2</v>
      </c>
      <c r="C63" t="s">
        <v>11</v>
      </c>
      <c r="D63" s="1">
        <v>44831</v>
      </c>
      <c r="E63" s="1">
        <v>44839</v>
      </c>
      <c r="F63">
        <v>50</v>
      </c>
      <c r="G63" s="2">
        <v>0.10199999999999999</v>
      </c>
      <c r="H63" s="2">
        <v>50.027999999999999</v>
      </c>
      <c r="I63" s="2">
        <v>0.81899999999999995</v>
      </c>
      <c r="J63" s="3">
        <f>24.794*I63</f>
        <v>20.306286</v>
      </c>
      <c r="K63" s="4">
        <f t="shared" si="7"/>
        <v>14555.742156862745</v>
      </c>
      <c r="L63" s="4">
        <f t="shared" si="8"/>
        <v>716.80966952118888</v>
      </c>
      <c r="M63" s="3">
        <f t="shared" si="9"/>
        <v>2.8554038551799761</v>
      </c>
    </row>
    <row r="64" spans="1:13" x14ac:dyDescent="0.25">
      <c r="A64" t="s">
        <v>19</v>
      </c>
      <c r="B64">
        <v>3</v>
      </c>
      <c r="C64" t="s">
        <v>11</v>
      </c>
      <c r="D64" s="1">
        <v>44831</v>
      </c>
      <c r="E64" s="1">
        <v>44839</v>
      </c>
      <c r="F64">
        <v>50</v>
      </c>
      <c r="G64" s="2">
        <v>0.1</v>
      </c>
      <c r="H64" s="2">
        <v>50.027000000000001</v>
      </c>
      <c r="I64" s="2">
        <v>0.75600000000000001</v>
      </c>
      <c r="J64" s="3">
        <f>24.794*I64</f>
        <v>18.744264000000001</v>
      </c>
      <c r="K64" s="4">
        <f t="shared" si="7"/>
        <v>15627.867999999999</v>
      </c>
      <c r="L64" s="4">
        <f t="shared" si="8"/>
        <v>833.74135148758023</v>
      </c>
      <c r="M64" s="3">
        <f t="shared" si="9"/>
        <v>2.9210313419522502</v>
      </c>
    </row>
    <row r="65" spans="1:13" x14ac:dyDescent="0.25">
      <c r="A65" t="s">
        <v>27</v>
      </c>
      <c r="B65">
        <v>1</v>
      </c>
      <c r="C65" t="s">
        <v>41</v>
      </c>
      <c r="D65" s="1">
        <v>44851</v>
      </c>
      <c r="E65" s="1">
        <v>44859</v>
      </c>
      <c r="F65">
        <v>10</v>
      </c>
      <c r="G65" s="2">
        <v>9.9000000000000005E-2</v>
      </c>
      <c r="H65" s="2">
        <v>50.000999999999998</v>
      </c>
      <c r="I65" s="2">
        <v>0.82899999999999996</v>
      </c>
      <c r="J65">
        <f>I65*5.378</f>
        <v>4.4583620000000002</v>
      </c>
      <c r="K65" s="4">
        <f t="shared" si="7"/>
        <v>23000.827272727274</v>
      </c>
      <c r="L65" s="4">
        <f t="shared" si="8"/>
        <v>5159.0308890860078</v>
      </c>
      <c r="M65" s="3">
        <f t="shared" si="9"/>
        <v>3.7125681281678311</v>
      </c>
    </row>
    <row r="66" spans="1:13" x14ac:dyDescent="0.25">
      <c r="A66" t="s">
        <v>27</v>
      </c>
      <c r="B66">
        <v>2</v>
      </c>
      <c r="C66" t="s">
        <v>41</v>
      </c>
      <c r="D66" s="1">
        <v>44851</v>
      </c>
      <c r="E66" s="1">
        <v>44859</v>
      </c>
      <c r="F66">
        <v>10</v>
      </c>
      <c r="G66" s="2">
        <v>9.9000000000000005E-2</v>
      </c>
      <c r="H66" s="2">
        <v>49.991999999999997</v>
      </c>
      <c r="I66" s="2">
        <v>0.91100000000000003</v>
      </c>
      <c r="J66">
        <f>I66*5.378</f>
        <v>4.8993580000000003</v>
      </c>
      <c r="K66" s="4">
        <f t="shared" si="7"/>
        <v>22778.102020202019</v>
      </c>
      <c r="L66" s="4">
        <f t="shared" si="8"/>
        <v>4649.201389284477</v>
      </c>
      <c r="M66" s="3">
        <f t="shared" si="9"/>
        <v>3.6673783589085409</v>
      </c>
    </row>
    <row r="67" spans="1:13" x14ac:dyDescent="0.25">
      <c r="A67" t="s">
        <v>27</v>
      </c>
      <c r="B67">
        <v>3</v>
      </c>
      <c r="C67" t="s">
        <v>41</v>
      </c>
      <c r="D67" s="1">
        <v>44851</v>
      </c>
      <c r="E67" s="1">
        <v>44859</v>
      </c>
      <c r="F67">
        <v>10</v>
      </c>
      <c r="G67" s="2">
        <v>0.10100000000000001</v>
      </c>
      <c r="H67" s="2">
        <v>50.003999999999998</v>
      </c>
      <c r="I67" s="2">
        <v>0.82</v>
      </c>
      <c r="J67">
        <f>I67*5.378</f>
        <v>4.4099599999999999</v>
      </c>
      <c r="K67" s="4">
        <f t="shared" si="7"/>
        <v>22569.326732673268</v>
      </c>
      <c r="L67" s="4">
        <f t="shared" si="8"/>
        <v>5117.8075838949262</v>
      </c>
      <c r="M67" s="3">
        <f t="shared" si="9"/>
        <v>3.7090839535278062</v>
      </c>
    </row>
    <row r="68" spans="1:13" x14ac:dyDescent="0.25">
      <c r="A68" t="s">
        <v>27</v>
      </c>
      <c r="B68">
        <v>1</v>
      </c>
      <c r="C68" t="s">
        <v>11</v>
      </c>
      <c r="D68" s="1">
        <v>44831</v>
      </c>
      <c r="E68" s="1">
        <v>44839</v>
      </c>
      <c r="F68">
        <v>50</v>
      </c>
      <c r="G68" s="2">
        <v>0.1</v>
      </c>
      <c r="H68" s="2">
        <v>50</v>
      </c>
      <c r="I68" s="2">
        <v>1.7849999999999999</v>
      </c>
      <c r="J68" s="3">
        <f>24.794*I68</f>
        <v>44.257289999999998</v>
      </c>
      <c r="K68" s="4">
        <f t="shared" si="7"/>
        <v>2871.3550000000014</v>
      </c>
      <c r="L68" s="4">
        <f t="shared" si="8"/>
        <v>64.878690041798805</v>
      </c>
      <c r="M68" s="3">
        <f t="shared" si="9"/>
        <v>1.8121020725014714</v>
      </c>
    </row>
    <row r="69" spans="1:13" x14ac:dyDescent="0.25">
      <c r="A69" t="s">
        <v>27</v>
      </c>
      <c r="B69">
        <v>2</v>
      </c>
      <c r="C69" t="s">
        <v>11</v>
      </c>
      <c r="D69" s="1">
        <v>44831</v>
      </c>
      <c r="E69" s="1">
        <v>44839</v>
      </c>
      <c r="F69">
        <v>50</v>
      </c>
      <c r="G69" s="2">
        <v>0.10199999999999999</v>
      </c>
      <c r="H69" s="2">
        <v>50.011000000000003</v>
      </c>
      <c r="I69" s="2">
        <v>1.819</v>
      </c>
      <c r="J69" s="3">
        <f>24.794*I69</f>
        <v>45.100285999999997</v>
      </c>
      <c r="K69" s="4">
        <f t="shared" si="7"/>
        <v>2401.8205882352959</v>
      </c>
      <c r="L69" s="4">
        <f t="shared" si="8"/>
        <v>53.255107700099643</v>
      </c>
      <c r="M69" s="3">
        <f t="shared" si="9"/>
        <v>1.7263612673143256</v>
      </c>
    </row>
    <row r="70" spans="1:13" x14ac:dyDescent="0.25">
      <c r="A70" t="s">
        <v>27</v>
      </c>
      <c r="B70">
        <v>3</v>
      </c>
      <c r="C70" t="s">
        <v>11</v>
      </c>
      <c r="D70" s="1">
        <v>44831</v>
      </c>
      <c r="E70" s="1">
        <v>44839</v>
      </c>
      <c r="F70">
        <v>50</v>
      </c>
      <c r="G70" s="2">
        <v>0.10199999999999999</v>
      </c>
      <c r="H70" s="2">
        <v>50.014000000000003</v>
      </c>
      <c r="I70" s="2">
        <v>1.8080000000000001</v>
      </c>
      <c r="J70" s="3">
        <f>24.794*I70</f>
        <v>44.827552000000004</v>
      </c>
      <c r="K70" s="4">
        <f t="shared" si="7"/>
        <v>2535.5137254901947</v>
      </c>
      <c r="L70" s="4">
        <f t="shared" si="8"/>
        <v>56.561503190943696</v>
      </c>
      <c r="M70" s="3">
        <f t="shared" si="9"/>
        <v>1.7525209428478454</v>
      </c>
    </row>
    <row r="71" spans="1:13" x14ac:dyDescent="0.25">
      <c r="A71" t="s">
        <v>23</v>
      </c>
      <c r="B71">
        <v>1</v>
      </c>
      <c r="C71" t="s">
        <v>41</v>
      </c>
      <c r="D71" s="1">
        <v>44851</v>
      </c>
      <c r="E71" s="1">
        <v>44859</v>
      </c>
      <c r="F71">
        <v>10</v>
      </c>
      <c r="G71" s="2">
        <v>0.1</v>
      </c>
      <c r="H71" s="2">
        <v>50.003999999999998</v>
      </c>
      <c r="I71" s="2">
        <v>6.2E-2</v>
      </c>
      <c r="J71">
        <f>I71*5.378</f>
        <v>0.33343600000000001</v>
      </c>
      <c r="K71" s="4">
        <f t="shared" si="7"/>
        <v>24833.281999999999</v>
      </c>
      <c r="L71" s="4">
        <f t="shared" si="8"/>
        <v>74476.907112609319</v>
      </c>
      <c r="M71" s="3">
        <f t="shared" si="9"/>
        <v>4.8720216329059216</v>
      </c>
    </row>
    <row r="72" spans="1:13" x14ac:dyDescent="0.25">
      <c r="A72" t="s">
        <v>23</v>
      </c>
      <c r="B72">
        <v>2</v>
      </c>
      <c r="C72" t="s">
        <v>41</v>
      </c>
      <c r="D72" s="1">
        <v>44851</v>
      </c>
      <c r="E72" s="1">
        <v>44859</v>
      </c>
      <c r="F72">
        <v>10</v>
      </c>
      <c r="G72" s="2">
        <v>0.10199999999999999</v>
      </c>
      <c r="H72" s="2">
        <v>50.027000000000001</v>
      </c>
      <c r="I72" s="2">
        <v>0.03</v>
      </c>
      <c r="J72">
        <f>I72*5.378</f>
        <v>0.16134000000000001</v>
      </c>
      <c r="K72" s="4">
        <f t="shared" si="7"/>
        <v>24430.715686274511</v>
      </c>
      <c r="L72" s="4">
        <f t="shared" si="8"/>
        <v>151423.79872489467</v>
      </c>
      <c r="M72" s="3">
        <f t="shared" si="9"/>
        <v>5.1801941370045226</v>
      </c>
    </row>
    <row r="73" spans="1:13" x14ac:dyDescent="0.25">
      <c r="A73" t="s">
        <v>23</v>
      </c>
      <c r="B73">
        <v>3</v>
      </c>
      <c r="C73" t="s">
        <v>41</v>
      </c>
      <c r="D73" s="1">
        <v>44851</v>
      </c>
      <c r="E73" s="1">
        <v>44859</v>
      </c>
      <c r="F73">
        <v>10</v>
      </c>
      <c r="G73" s="2">
        <v>9.9000000000000005E-2</v>
      </c>
      <c r="H73" s="2">
        <v>49.988999999999997</v>
      </c>
      <c r="I73" s="2">
        <v>0.20799999999999999</v>
      </c>
      <c r="J73">
        <f>I73*5.378</f>
        <v>1.1186240000000001</v>
      </c>
      <c r="K73" s="4">
        <f t="shared" si="7"/>
        <v>24687.563636363637</v>
      </c>
      <c r="L73" s="4">
        <f t="shared" si="8"/>
        <v>22069.581589849346</v>
      </c>
      <c r="M73" s="3">
        <f t="shared" si="9"/>
        <v>4.3437940995892896</v>
      </c>
    </row>
    <row r="74" spans="1:13" x14ac:dyDescent="0.25">
      <c r="A74" t="s">
        <v>23</v>
      </c>
      <c r="B74">
        <v>1</v>
      </c>
      <c r="C74" t="s">
        <v>11</v>
      </c>
      <c r="D74" s="1">
        <v>44831</v>
      </c>
      <c r="E74" s="1">
        <v>44839</v>
      </c>
      <c r="F74">
        <v>50</v>
      </c>
      <c r="G74" s="2">
        <v>9.8000000000000004E-2</v>
      </c>
      <c r="H74" s="2">
        <v>49.984999999999999</v>
      </c>
      <c r="I74" s="2">
        <v>1.3220000000000001</v>
      </c>
      <c r="J74" s="3">
        <f>24.794*I74</f>
        <v>32.777668000000006</v>
      </c>
      <c r="K74" s="4">
        <f t="shared" si="7"/>
        <v>8786.9040816326506</v>
      </c>
      <c r="L74" s="4">
        <f t="shared" si="8"/>
        <v>268.0759376058312</v>
      </c>
      <c r="M74" s="3">
        <f t="shared" si="9"/>
        <v>2.428257833624818</v>
      </c>
    </row>
    <row r="75" spans="1:13" x14ac:dyDescent="0.25">
      <c r="A75" t="s">
        <v>23</v>
      </c>
      <c r="B75">
        <v>2</v>
      </c>
      <c r="C75" t="s">
        <v>11</v>
      </c>
      <c r="D75" s="1">
        <v>44831</v>
      </c>
      <c r="E75" s="1">
        <v>44839</v>
      </c>
      <c r="F75">
        <v>50</v>
      </c>
      <c r="G75" s="2">
        <v>0.10100000000000001</v>
      </c>
      <c r="H75" s="2">
        <v>50.01</v>
      </c>
      <c r="I75" s="2">
        <v>1.337</v>
      </c>
      <c r="J75" s="3">
        <f>24.794*I75</f>
        <v>33.149577999999998</v>
      </c>
      <c r="K75" s="4">
        <f t="shared" si="7"/>
        <v>8341.7930693069302</v>
      </c>
      <c r="L75" s="4">
        <f t="shared" si="8"/>
        <v>251.64100337286135</v>
      </c>
      <c r="M75" s="3">
        <f t="shared" si="9"/>
        <v>2.4007814081869006</v>
      </c>
    </row>
    <row r="76" spans="1:13" x14ac:dyDescent="0.25">
      <c r="A76" t="s">
        <v>23</v>
      </c>
      <c r="B76">
        <v>3</v>
      </c>
      <c r="C76" t="s">
        <v>11</v>
      </c>
      <c r="D76" s="1">
        <v>44831</v>
      </c>
      <c r="E76" s="1">
        <v>44839</v>
      </c>
      <c r="F76">
        <v>50</v>
      </c>
      <c r="G76" s="2">
        <v>0.1</v>
      </c>
      <c r="H76" s="2">
        <v>50.008000000000003</v>
      </c>
      <c r="I76" s="2">
        <v>1.3109999999999999</v>
      </c>
      <c r="J76" s="3">
        <f>24.794*I76</f>
        <v>32.504933999999999</v>
      </c>
      <c r="K76" s="4">
        <f t="shared" si="7"/>
        <v>8747.5330000000013</v>
      </c>
      <c r="L76" s="4">
        <f t="shared" si="8"/>
        <v>269.11400589215168</v>
      </c>
      <c r="M76" s="3">
        <f t="shared" si="9"/>
        <v>2.4299363009721824</v>
      </c>
    </row>
    <row r="77" spans="1:13" x14ac:dyDescent="0.25">
      <c r="A77" t="s">
        <v>34</v>
      </c>
      <c r="B77">
        <v>1</v>
      </c>
      <c r="C77" t="s">
        <v>41</v>
      </c>
      <c r="D77" s="1">
        <v>44851</v>
      </c>
      <c r="E77" s="1">
        <v>44859</v>
      </c>
      <c r="F77">
        <v>10</v>
      </c>
      <c r="G77" s="2">
        <v>0.10199999999999999</v>
      </c>
      <c r="H77" s="2">
        <v>50.014000000000003</v>
      </c>
      <c r="I77" s="2">
        <v>0.625</v>
      </c>
      <c r="J77">
        <f>I77*5.378</f>
        <v>3.3612500000000001</v>
      </c>
      <c r="K77" s="4">
        <f t="shared" si="7"/>
        <v>22862.132352941178</v>
      </c>
      <c r="L77" s="4">
        <f t="shared" si="8"/>
        <v>6801.6756721282791</v>
      </c>
      <c r="M77" s="3">
        <f t="shared" si="9"/>
        <v>3.8326159193986489</v>
      </c>
    </row>
    <row r="78" spans="1:13" x14ac:dyDescent="0.25">
      <c r="A78" t="s">
        <v>34</v>
      </c>
      <c r="B78">
        <v>2</v>
      </c>
      <c r="C78" t="s">
        <v>41</v>
      </c>
      <c r="D78" s="1">
        <v>44851</v>
      </c>
      <c r="E78" s="1">
        <v>44859</v>
      </c>
      <c r="F78">
        <v>10</v>
      </c>
      <c r="G78" s="2">
        <v>0.10199999999999999</v>
      </c>
      <c r="H78" s="2">
        <v>50.021000000000001</v>
      </c>
      <c r="I78" s="2">
        <v>0.69599999999999995</v>
      </c>
      <c r="J78">
        <f>I78*5.378</f>
        <v>3.7430879999999997</v>
      </c>
      <c r="K78" s="4">
        <f t="shared" si="7"/>
        <v>22674.956862745101</v>
      </c>
      <c r="L78" s="4">
        <f t="shared" si="8"/>
        <v>6057.8209389533731</v>
      </c>
      <c r="M78" s="3">
        <f t="shared" si="9"/>
        <v>3.7823164320252656</v>
      </c>
    </row>
    <row r="79" spans="1:13" x14ac:dyDescent="0.25">
      <c r="A79" t="s">
        <v>34</v>
      </c>
      <c r="B79">
        <v>3</v>
      </c>
      <c r="C79" t="s">
        <v>41</v>
      </c>
      <c r="D79" s="1">
        <v>44851</v>
      </c>
      <c r="E79" s="1">
        <v>44859</v>
      </c>
      <c r="F79">
        <v>10</v>
      </c>
      <c r="G79" s="2">
        <v>0.10100000000000001</v>
      </c>
      <c r="H79" s="2">
        <v>50.021000000000001</v>
      </c>
      <c r="I79" s="2">
        <v>0.7</v>
      </c>
      <c r="J79">
        <f>I79*5.378</f>
        <v>3.7645999999999997</v>
      </c>
      <c r="K79" s="4">
        <f t="shared" si="7"/>
        <v>22888.811881188118</v>
      </c>
      <c r="L79" s="4">
        <f t="shared" si="8"/>
        <v>6080.011656268427</v>
      </c>
      <c r="M79" s="3">
        <f t="shared" si="9"/>
        <v>3.7839044118793477</v>
      </c>
    </row>
    <row r="80" spans="1:13" x14ac:dyDescent="0.25">
      <c r="A80" t="s">
        <v>34</v>
      </c>
      <c r="B80">
        <v>1</v>
      </c>
      <c r="C80" t="s">
        <v>11</v>
      </c>
      <c r="D80" s="1">
        <v>44831</v>
      </c>
      <c r="E80" s="1">
        <v>44839</v>
      </c>
      <c r="F80">
        <v>50</v>
      </c>
      <c r="G80" s="2">
        <v>0.10199999999999999</v>
      </c>
      <c r="H80" s="2">
        <v>49.997999999999998</v>
      </c>
      <c r="I80" s="2">
        <v>1.8979999999999999</v>
      </c>
      <c r="J80" s="3">
        <f>24.794*I80</f>
        <v>47.059011999999996</v>
      </c>
      <c r="K80" s="4">
        <f t="shared" si="7"/>
        <v>1441.6607843137276</v>
      </c>
      <c r="L80" s="4">
        <f t="shared" si="8"/>
        <v>30.635168972814977</v>
      </c>
      <c r="M80" s="3">
        <f t="shared" si="9"/>
        <v>1.4862202800901616</v>
      </c>
    </row>
    <row r="81" spans="1:13" x14ac:dyDescent="0.25">
      <c r="A81" t="s">
        <v>34</v>
      </c>
      <c r="B81">
        <v>2</v>
      </c>
      <c r="C81" t="s">
        <v>11</v>
      </c>
      <c r="D81" s="1">
        <v>44831</v>
      </c>
      <c r="E81" s="1">
        <v>44839</v>
      </c>
      <c r="F81">
        <v>50</v>
      </c>
      <c r="G81" s="2">
        <v>9.9000000000000005E-2</v>
      </c>
      <c r="H81" s="2">
        <v>50.012999999999998</v>
      </c>
      <c r="I81" s="2">
        <v>1.891</v>
      </c>
      <c r="J81" s="3">
        <f>24.794*I81</f>
        <v>46.885454000000003</v>
      </c>
      <c r="K81" s="4">
        <f t="shared" ref="K81:K112" si="10">(50-J81)*0.05/G81*1000</f>
        <v>1573.0030303030289</v>
      </c>
      <c r="L81" s="4">
        <f t="shared" ref="L81:L112" si="11">K81/J81</f>
        <v>33.549915722326773</v>
      </c>
      <c r="M81" s="3">
        <f t="shared" ref="M81:M112" si="12">LOG10(L81)</f>
        <v>1.5256914335549543</v>
      </c>
    </row>
    <row r="82" spans="1:13" x14ac:dyDescent="0.25">
      <c r="A82" t="s">
        <v>34</v>
      </c>
      <c r="B82">
        <v>3</v>
      </c>
      <c r="C82" t="s">
        <v>11</v>
      </c>
      <c r="D82" s="1">
        <v>44831</v>
      </c>
      <c r="E82" s="1">
        <v>44839</v>
      </c>
      <c r="F82">
        <v>50</v>
      </c>
      <c r="G82" s="2">
        <v>0.10199999999999999</v>
      </c>
      <c r="H82" s="2">
        <v>50.027000000000001</v>
      </c>
      <c r="I82" s="2">
        <v>1.887</v>
      </c>
      <c r="J82" s="3">
        <f>24.794*I82</f>
        <v>46.786278000000003</v>
      </c>
      <c r="K82" s="4">
        <f t="shared" si="10"/>
        <v>1575.353921568626</v>
      </c>
      <c r="L82" s="4">
        <f t="shared" si="11"/>
        <v>33.671281172839308</v>
      </c>
      <c r="M82" s="3">
        <f t="shared" si="12"/>
        <v>1.5272596413571671</v>
      </c>
    </row>
    <row r="83" spans="1:13" x14ac:dyDescent="0.25">
      <c r="A83" t="s">
        <v>21</v>
      </c>
      <c r="B83">
        <v>1</v>
      </c>
      <c r="C83" t="s">
        <v>41</v>
      </c>
      <c r="D83" s="1">
        <v>44851</v>
      </c>
      <c r="E83" s="1">
        <v>44859</v>
      </c>
      <c r="F83">
        <v>10</v>
      </c>
      <c r="G83" s="2">
        <v>0.10100000000000001</v>
      </c>
      <c r="H83" s="2">
        <v>50.024999999999999</v>
      </c>
      <c r="I83" s="2">
        <v>3.1E-2</v>
      </c>
      <c r="J83">
        <f>I83*5.378</f>
        <v>0.16671800000000001</v>
      </c>
      <c r="K83" s="4">
        <f t="shared" si="10"/>
        <v>24669.941584158412</v>
      </c>
      <c r="L83" s="4">
        <f t="shared" si="11"/>
        <v>147974.07349031547</v>
      </c>
      <c r="M83" s="3">
        <f t="shared" si="12"/>
        <v>5.1701856294054851</v>
      </c>
    </row>
    <row r="84" spans="1:13" x14ac:dyDescent="0.25">
      <c r="A84" t="s">
        <v>21</v>
      </c>
      <c r="B84">
        <v>2</v>
      </c>
      <c r="C84" t="s">
        <v>41</v>
      </c>
      <c r="D84" s="1">
        <v>44851</v>
      </c>
      <c r="E84" s="1">
        <v>44859</v>
      </c>
      <c r="F84">
        <v>10</v>
      </c>
      <c r="G84" s="2">
        <v>0.10199999999999999</v>
      </c>
      <c r="H84" s="2">
        <v>50.003</v>
      </c>
      <c r="I84" s="2">
        <v>0.03</v>
      </c>
      <c r="J84">
        <f>I84*5.378</f>
        <v>0.16134000000000001</v>
      </c>
      <c r="K84" s="4">
        <f t="shared" si="10"/>
        <v>24430.715686274511</v>
      </c>
      <c r="L84" s="4">
        <f t="shared" si="11"/>
        <v>151423.79872489467</v>
      </c>
      <c r="M84" s="3">
        <f t="shared" si="12"/>
        <v>5.1801941370045226</v>
      </c>
    </row>
    <row r="85" spans="1:13" x14ac:dyDescent="0.25">
      <c r="A85" t="s">
        <v>21</v>
      </c>
      <c r="B85">
        <v>3</v>
      </c>
      <c r="C85" t="s">
        <v>41</v>
      </c>
      <c r="D85" s="1">
        <v>44851</v>
      </c>
      <c r="E85" s="1">
        <v>44859</v>
      </c>
      <c r="F85">
        <v>10</v>
      </c>
      <c r="G85" s="2">
        <v>0.10199999999999999</v>
      </c>
      <c r="H85" s="2">
        <v>50.021000000000001</v>
      </c>
      <c r="I85" s="2">
        <v>3.3000000000000002E-2</v>
      </c>
      <c r="J85">
        <f>I85*5.378</f>
        <v>0.17747400000000002</v>
      </c>
      <c r="K85" s="4">
        <f t="shared" si="10"/>
        <v>24422.806862745103</v>
      </c>
      <c r="L85" s="4">
        <f t="shared" si="11"/>
        <v>137613.43556095599</v>
      </c>
      <c r="M85" s="3">
        <f t="shared" si="12"/>
        <v>5.1386608372798159</v>
      </c>
    </row>
    <row r="86" spans="1:13" x14ac:dyDescent="0.25">
      <c r="A86" t="s">
        <v>21</v>
      </c>
      <c r="B86">
        <v>1</v>
      </c>
      <c r="C86" t="s">
        <v>11</v>
      </c>
      <c r="D86" s="1">
        <v>44831</v>
      </c>
      <c r="E86" s="1">
        <v>44839</v>
      </c>
      <c r="F86">
        <v>50</v>
      </c>
      <c r="G86" s="2">
        <v>0.1</v>
      </c>
      <c r="H86" s="2">
        <v>50.023000000000003</v>
      </c>
      <c r="I86" s="2">
        <v>1.0129999999999999</v>
      </c>
      <c r="J86" s="3">
        <f>24.794*I86</f>
        <v>25.116321999999997</v>
      </c>
      <c r="K86" s="4">
        <f t="shared" si="10"/>
        <v>12441.839000000004</v>
      </c>
      <c r="L86" s="4">
        <f t="shared" si="11"/>
        <v>495.36866902725666</v>
      </c>
      <c r="M86" s="3">
        <f t="shared" si="12"/>
        <v>2.6949285349529508</v>
      </c>
    </row>
    <row r="87" spans="1:13" x14ac:dyDescent="0.25">
      <c r="A87" t="s">
        <v>21</v>
      </c>
      <c r="B87">
        <v>2</v>
      </c>
      <c r="C87" t="s">
        <v>11</v>
      </c>
      <c r="D87" s="1">
        <v>44831</v>
      </c>
      <c r="E87" s="1">
        <v>44839</v>
      </c>
      <c r="F87">
        <v>50</v>
      </c>
      <c r="G87" s="2">
        <v>0.10199999999999999</v>
      </c>
      <c r="H87" s="2">
        <v>49.991</v>
      </c>
      <c r="I87" s="2">
        <v>1.159</v>
      </c>
      <c r="J87" s="3">
        <f>24.794*I87</f>
        <v>28.736246000000001</v>
      </c>
      <c r="K87" s="4">
        <f t="shared" si="10"/>
        <v>10423.408823529413</v>
      </c>
      <c r="L87" s="4">
        <f t="shared" si="11"/>
        <v>362.72687892250826</v>
      </c>
      <c r="M87" s="3">
        <f t="shared" si="12"/>
        <v>2.5595797390246084</v>
      </c>
    </row>
    <row r="88" spans="1:13" x14ac:dyDescent="0.25">
      <c r="A88" t="s">
        <v>21</v>
      </c>
      <c r="B88">
        <v>3</v>
      </c>
      <c r="C88" t="s">
        <v>11</v>
      </c>
      <c r="D88" s="1">
        <v>44831</v>
      </c>
      <c r="E88" s="1">
        <v>44839</v>
      </c>
      <c r="F88">
        <v>50</v>
      </c>
      <c r="G88" s="2">
        <v>9.9000000000000005E-2</v>
      </c>
      <c r="H88" s="2">
        <v>49.99</v>
      </c>
      <c r="I88" s="2">
        <v>1.147</v>
      </c>
      <c r="J88" s="3">
        <f>24.794*I88</f>
        <v>28.438718000000001</v>
      </c>
      <c r="K88" s="4">
        <f t="shared" si="10"/>
        <v>10889.536363636364</v>
      </c>
      <c r="L88" s="4">
        <f t="shared" si="11"/>
        <v>382.9123508182177</v>
      </c>
      <c r="M88" s="3">
        <f t="shared" si="12"/>
        <v>2.5830993747198265</v>
      </c>
    </row>
    <row r="89" spans="1:13" x14ac:dyDescent="0.25">
      <c r="A89" t="s">
        <v>15</v>
      </c>
      <c r="B89">
        <v>1</v>
      </c>
      <c r="C89" t="s">
        <v>41</v>
      </c>
      <c r="D89" s="1">
        <v>44851</v>
      </c>
      <c r="E89" s="1">
        <v>44859</v>
      </c>
      <c r="F89">
        <v>10</v>
      </c>
      <c r="G89" s="2">
        <v>9.9000000000000005E-2</v>
      </c>
      <c r="H89" s="2">
        <v>49.993000000000002</v>
      </c>
      <c r="I89" s="2">
        <v>4.0000000000000001E-3</v>
      </c>
      <c r="J89">
        <f>I89*5.378</f>
        <v>2.1512E-2</v>
      </c>
      <c r="K89" s="4">
        <f t="shared" si="10"/>
        <v>25241.660606060606</v>
      </c>
      <c r="L89" s="4">
        <f t="shared" si="11"/>
        <v>1173375.8184297418</v>
      </c>
      <c r="M89" s="3">
        <f t="shared" si="12"/>
        <v>6.0694371337944588</v>
      </c>
    </row>
    <row r="90" spans="1:13" x14ac:dyDescent="0.25">
      <c r="A90" t="s">
        <v>15</v>
      </c>
      <c r="B90">
        <v>2</v>
      </c>
      <c r="C90" t="s">
        <v>41</v>
      </c>
      <c r="D90" s="1">
        <v>44851</v>
      </c>
      <c r="E90" s="1">
        <v>44859</v>
      </c>
      <c r="F90">
        <v>10</v>
      </c>
      <c r="G90" s="2">
        <v>9.9000000000000005E-2</v>
      </c>
      <c r="H90" s="2">
        <v>50.031999999999996</v>
      </c>
      <c r="I90" s="2">
        <v>3.0000000000000001E-3</v>
      </c>
      <c r="J90">
        <f>I90*5.378</f>
        <v>1.6133999999999999E-2</v>
      </c>
      <c r="K90" s="4">
        <f t="shared" si="10"/>
        <v>25244.376767676764</v>
      </c>
      <c r="L90" s="4">
        <f t="shared" si="11"/>
        <v>1564669.4414080058</v>
      </c>
      <c r="M90" s="3">
        <f t="shared" si="12"/>
        <v>6.1944226007093688</v>
      </c>
    </row>
    <row r="91" spans="1:13" x14ac:dyDescent="0.25">
      <c r="A91" t="s">
        <v>15</v>
      </c>
      <c r="B91">
        <v>3</v>
      </c>
      <c r="C91" t="s">
        <v>41</v>
      </c>
      <c r="D91" s="1">
        <v>44851</v>
      </c>
      <c r="E91" s="1">
        <v>44859</v>
      </c>
      <c r="F91">
        <v>10</v>
      </c>
      <c r="G91" s="2">
        <v>0.1</v>
      </c>
      <c r="H91" s="2">
        <v>49.994</v>
      </c>
      <c r="I91" s="2">
        <v>4.9000000000000002E-2</v>
      </c>
      <c r="J91">
        <f>I91*5.378</f>
        <v>0.26352200000000003</v>
      </c>
      <c r="K91" s="4">
        <f t="shared" si="10"/>
        <v>24868.238999999998</v>
      </c>
      <c r="L91" s="4">
        <f t="shared" si="11"/>
        <v>94368.739611872996</v>
      </c>
      <c r="M91" s="3">
        <f t="shared" si="12"/>
        <v>4.974828154653669</v>
      </c>
    </row>
    <row r="92" spans="1:13" x14ac:dyDescent="0.25">
      <c r="A92" t="s">
        <v>15</v>
      </c>
      <c r="B92">
        <v>1</v>
      </c>
      <c r="C92" t="s">
        <v>11</v>
      </c>
      <c r="D92" s="1">
        <v>44831</v>
      </c>
      <c r="E92" s="1">
        <v>44839</v>
      </c>
      <c r="F92">
        <v>50</v>
      </c>
      <c r="G92">
        <v>0.104</v>
      </c>
      <c r="H92" s="2">
        <v>50.026000000000003</v>
      </c>
      <c r="I92" s="2">
        <v>0.38900000000000001</v>
      </c>
      <c r="J92" s="3">
        <f>24.794*I92</f>
        <v>9.6448660000000004</v>
      </c>
      <c r="K92" s="4">
        <f t="shared" si="10"/>
        <v>19401.50673076923</v>
      </c>
      <c r="L92" s="4">
        <f t="shared" si="11"/>
        <v>2011.589039263918</v>
      </c>
      <c r="M92" s="3">
        <f t="shared" si="12"/>
        <v>3.3035392605737819</v>
      </c>
    </row>
    <row r="93" spans="1:13" x14ac:dyDescent="0.25">
      <c r="A93" t="s">
        <v>15</v>
      </c>
      <c r="B93">
        <v>2</v>
      </c>
      <c r="C93" t="s">
        <v>11</v>
      </c>
      <c r="D93" s="1">
        <v>44831</v>
      </c>
      <c r="E93" s="1">
        <v>44839</v>
      </c>
      <c r="F93">
        <v>50</v>
      </c>
      <c r="G93" s="2">
        <v>0.10199999999999999</v>
      </c>
      <c r="H93" s="2">
        <v>50.018000000000001</v>
      </c>
      <c r="I93" s="2">
        <v>0.83899999999999997</v>
      </c>
      <c r="J93" s="3">
        <f>24.794*I93</f>
        <v>20.802166</v>
      </c>
      <c r="K93" s="4">
        <f t="shared" si="10"/>
        <v>14312.663725490196</v>
      </c>
      <c r="L93" s="4">
        <f t="shared" si="11"/>
        <v>688.03718446868447</v>
      </c>
      <c r="M93" s="3">
        <f t="shared" si="12"/>
        <v>2.8376119099988451</v>
      </c>
    </row>
    <row r="94" spans="1:13" x14ac:dyDescent="0.25">
      <c r="A94" t="s">
        <v>15</v>
      </c>
      <c r="B94">
        <v>3</v>
      </c>
      <c r="C94" t="s">
        <v>11</v>
      </c>
      <c r="D94" s="1">
        <v>44831</v>
      </c>
      <c r="E94" s="1">
        <v>44839</v>
      </c>
      <c r="F94">
        <v>50</v>
      </c>
      <c r="G94" s="2">
        <v>0.10199999999999999</v>
      </c>
      <c r="H94" s="2">
        <v>50.009</v>
      </c>
      <c r="I94" s="2">
        <v>0.74099999999999999</v>
      </c>
      <c r="J94" s="3">
        <f>24.794*I94</f>
        <v>18.372354000000001</v>
      </c>
      <c r="K94" s="4">
        <f t="shared" si="10"/>
        <v>15503.748039215689</v>
      </c>
      <c r="L94" s="4">
        <f t="shared" si="11"/>
        <v>843.86290614777442</v>
      </c>
      <c r="M94" s="3">
        <f t="shared" si="12"/>
        <v>2.9262718969341623</v>
      </c>
    </row>
    <row r="95" spans="1:13" x14ac:dyDescent="0.25">
      <c r="A95" t="s">
        <v>18</v>
      </c>
      <c r="B95">
        <v>1</v>
      </c>
      <c r="C95" t="s">
        <v>41</v>
      </c>
      <c r="D95" s="1">
        <v>44851</v>
      </c>
      <c r="E95" s="1">
        <v>44859</v>
      </c>
      <c r="F95">
        <v>10</v>
      </c>
      <c r="G95" s="2">
        <v>0.1</v>
      </c>
      <c r="H95" s="2">
        <v>50.018000000000001</v>
      </c>
      <c r="I95" s="2">
        <v>0.01</v>
      </c>
      <c r="J95">
        <f>I95*5.378</f>
        <v>5.3780000000000001E-2</v>
      </c>
      <c r="K95" s="4">
        <f t="shared" si="10"/>
        <v>24973.109999999997</v>
      </c>
      <c r="L95" s="4">
        <f t="shared" si="11"/>
        <v>464356.82409817772</v>
      </c>
      <c r="M95" s="3">
        <f t="shared" si="12"/>
        <v>5.6668518322387538</v>
      </c>
    </row>
    <row r="96" spans="1:13" x14ac:dyDescent="0.25">
      <c r="A96" t="s">
        <v>18</v>
      </c>
      <c r="B96">
        <v>2</v>
      </c>
      <c r="C96" t="s">
        <v>41</v>
      </c>
      <c r="D96" s="1">
        <v>44851</v>
      </c>
      <c r="E96" s="1">
        <v>44859</v>
      </c>
      <c r="F96">
        <v>10</v>
      </c>
      <c r="G96" s="2">
        <v>0.1</v>
      </c>
      <c r="H96" s="2">
        <v>49.988</v>
      </c>
      <c r="I96" s="2">
        <v>1.4999999999999999E-2</v>
      </c>
      <c r="J96">
        <f>I96*5.378</f>
        <v>8.0670000000000006E-2</v>
      </c>
      <c r="K96" s="4">
        <f t="shared" si="10"/>
        <v>24959.665000000001</v>
      </c>
      <c r="L96" s="4">
        <f t="shared" si="11"/>
        <v>309404.54939878517</v>
      </c>
      <c r="M96" s="3">
        <f t="shared" si="12"/>
        <v>5.4905266951560527</v>
      </c>
    </row>
    <row r="97" spans="1:14" x14ac:dyDescent="0.25">
      <c r="A97" t="s">
        <v>18</v>
      </c>
      <c r="B97">
        <v>3</v>
      </c>
      <c r="C97" t="s">
        <v>41</v>
      </c>
      <c r="D97" s="1">
        <v>44851</v>
      </c>
      <c r="E97" s="1">
        <v>44859</v>
      </c>
      <c r="F97">
        <v>10</v>
      </c>
      <c r="G97" s="2">
        <v>0.1</v>
      </c>
      <c r="H97" s="2">
        <v>50.005000000000003</v>
      </c>
      <c r="I97" s="2">
        <v>1.0999999999999999E-2</v>
      </c>
      <c r="J97">
        <f>I97*5.378</f>
        <v>5.9157999999999995E-2</v>
      </c>
      <c r="K97" s="4">
        <f t="shared" si="10"/>
        <v>24970.421000000002</v>
      </c>
      <c r="L97" s="4">
        <f t="shared" si="11"/>
        <v>422097.11281652533</v>
      </c>
      <c r="M97" s="3">
        <f t="shared" si="12"/>
        <v>5.625412381549955</v>
      </c>
    </row>
    <row r="98" spans="1:14" x14ac:dyDescent="0.25">
      <c r="A98" t="s">
        <v>18</v>
      </c>
      <c r="B98">
        <v>1</v>
      </c>
      <c r="C98" t="s">
        <v>11</v>
      </c>
      <c r="D98" s="1">
        <v>44831</v>
      </c>
      <c r="E98" s="1">
        <v>44839</v>
      </c>
      <c r="F98">
        <v>50</v>
      </c>
      <c r="G98" s="2">
        <v>0.10100000000000001</v>
      </c>
      <c r="H98" s="2">
        <v>49.996000000000002</v>
      </c>
      <c r="I98" s="2">
        <v>0.56200000000000006</v>
      </c>
      <c r="J98" s="3">
        <f>24.794*I98</f>
        <v>13.934228000000001</v>
      </c>
      <c r="K98" s="4">
        <f t="shared" si="10"/>
        <v>17854.342574257422</v>
      </c>
      <c r="L98" s="4">
        <f t="shared" si="11"/>
        <v>1281.329871612365</v>
      </c>
      <c r="M98" s="3">
        <f t="shared" si="12"/>
        <v>3.1076609509612791</v>
      </c>
    </row>
    <row r="99" spans="1:14" x14ac:dyDescent="0.25">
      <c r="A99" t="s">
        <v>18</v>
      </c>
      <c r="B99">
        <v>2</v>
      </c>
      <c r="C99" t="s">
        <v>11</v>
      </c>
      <c r="D99" s="1">
        <v>44831</v>
      </c>
      <c r="E99" s="1">
        <v>44839</v>
      </c>
      <c r="F99">
        <v>50</v>
      </c>
      <c r="G99" s="2">
        <v>0.10100000000000001</v>
      </c>
      <c r="H99" s="2">
        <v>49.988999999999997</v>
      </c>
      <c r="I99" s="2">
        <v>0.47799999999999998</v>
      </c>
      <c r="J99" s="3">
        <f>24.794*I99</f>
        <v>11.851532000000001</v>
      </c>
      <c r="K99" s="4">
        <f t="shared" si="10"/>
        <v>18885.380198019804</v>
      </c>
      <c r="L99" s="4">
        <f t="shared" si="11"/>
        <v>1593.4969587070939</v>
      </c>
      <c r="M99" s="3">
        <f t="shared" si="12"/>
        <v>3.2023512389311901</v>
      </c>
    </row>
    <row r="100" spans="1:14" x14ac:dyDescent="0.25">
      <c r="A100" t="s">
        <v>18</v>
      </c>
      <c r="B100">
        <v>3</v>
      </c>
      <c r="C100" t="s">
        <v>11</v>
      </c>
      <c r="D100" s="1">
        <v>44831</v>
      </c>
      <c r="E100" s="1">
        <v>44839</v>
      </c>
      <c r="F100">
        <v>50</v>
      </c>
      <c r="G100" s="2">
        <v>9.8000000000000004E-2</v>
      </c>
      <c r="H100" s="2">
        <v>49.993000000000002</v>
      </c>
      <c r="I100" s="2">
        <v>0.47799999999999998</v>
      </c>
      <c r="J100" s="3">
        <f>24.794*I100</f>
        <v>11.851532000000001</v>
      </c>
      <c r="K100" s="4">
        <f t="shared" si="10"/>
        <v>19463.504081632655</v>
      </c>
      <c r="L100" s="4">
        <f t="shared" si="11"/>
        <v>1642.2774778511887</v>
      </c>
      <c r="M100" s="3">
        <f t="shared" si="12"/>
        <v>3.2154465370213381</v>
      </c>
    </row>
    <row r="101" spans="1:14" x14ac:dyDescent="0.25">
      <c r="A101" t="s">
        <v>10</v>
      </c>
      <c r="B101">
        <v>1</v>
      </c>
      <c r="C101" t="s">
        <v>41</v>
      </c>
      <c r="D101" s="1">
        <v>44851</v>
      </c>
      <c r="E101" s="1">
        <v>44859</v>
      </c>
      <c r="F101">
        <v>10</v>
      </c>
      <c r="G101" s="2">
        <v>9.9000000000000005E-2</v>
      </c>
      <c r="H101" s="2">
        <v>50.012999999999998</v>
      </c>
      <c r="I101" s="2">
        <v>1.2E-2</v>
      </c>
      <c r="J101">
        <f>I101*5.378</f>
        <v>6.4535999999999996E-2</v>
      </c>
      <c r="K101" s="4">
        <f t="shared" si="10"/>
        <v>25219.931313131314</v>
      </c>
      <c r="L101" s="4">
        <f t="shared" si="11"/>
        <v>390788.57247321366</v>
      </c>
      <c r="M101" s="3">
        <f t="shared" si="12"/>
        <v>5.5919418554961018</v>
      </c>
    </row>
    <row r="102" spans="1:14" x14ac:dyDescent="0.25">
      <c r="A102" t="s">
        <v>10</v>
      </c>
      <c r="B102">
        <v>2</v>
      </c>
      <c r="C102" t="s">
        <v>41</v>
      </c>
      <c r="D102" s="1">
        <v>44851</v>
      </c>
      <c r="E102" s="1">
        <v>44859</v>
      </c>
      <c r="F102">
        <v>10</v>
      </c>
      <c r="G102" s="2">
        <v>0.10199999999999999</v>
      </c>
      <c r="H102" s="2">
        <v>50.018999999999998</v>
      </c>
      <c r="I102" s="2">
        <v>2E-3</v>
      </c>
      <c r="J102">
        <f>I102*5.378</f>
        <v>1.0756E-2</v>
      </c>
      <c r="K102" s="4">
        <f t="shared" si="10"/>
        <v>24504.53137254902</v>
      </c>
      <c r="L102" s="4">
        <f t="shared" si="11"/>
        <v>2278219.7259714594</v>
      </c>
      <c r="M102" s="3">
        <f t="shared" si="12"/>
        <v>6.3575956078796283</v>
      </c>
    </row>
    <row r="103" spans="1:14" x14ac:dyDescent="0.25">
      <c r="A103" t="s">
        <v>10</v>
      </c>
      <c r="B103">
        <v>3</v>
      </c>
      <c r="C103" t="s">
        <v>41</v>
      </c>
      <c r="D103" s="1">
        <v>44851</v>
      </c>
      <c r="E103" s="1">
        <v>44859</v>
      </c>
      <c r="F103">
        <v>10</v>
      </c>
      <c r="G103" s="2">
        <v>9.9000000000000005E-2</v>
      </c>
      <c r="H103" s="2">
        <v>50.021000000000001</v>
      </c>
      <c r="I103" s="2">
        <v>3.0000000000000001E-3</v>
      </c>
      <c r="J103">
        <f>I103*5.378</f>
        <v>1.6133999999999999E-2</v>
      </c>
      <c r="K103" s="4">
        <f t="shared" si="10"/>
        <v>25244.376767676764</v>
      </c>
      <c r="L103" s="4">
        <f t="shared" si="11"/>
        <v>1564669.4414080058</v>
      </c>
      <c r="M103" s="3">
        <f t="shared" si="12"/>
        <v>6.1944226007093688</v>
      </c>
    </row>
    <row r="104" spans="1:14" x14ac:dyDescent="0.25">
      <c r="A104" t="s">
        <v>10</v>
      </c>
      <c r="B104">
        <v>1</v>
      </c>
      <c r="C104" t="s">
        <v>11</v>
      </c>
      <c r="D104" s="1">
        <v>44831</v>
      </c>
      <c r="E104" s="1">
        <v>44839</v>
      </c>
      <c r="F104">
        <v>50</v>
      </c>
      <c r="G104" s="2">
        <v>9.9000000000000005E-2</v>
      </c>
      <c r="H104" s="2">
        <v>50.011000000000003</v>
      </c>
      <c r="I104" s="2">
        <v>0.216</v>
      </c>
      <c r="J104" s="3">
        <f t="shared" ref="J104:J112" si="13">24.794*I104</f>
        <v>5.3555039999999998</v>
      </c>
      <c r="K104" s="4">
        <f t="shared" si="10"/>
        <v>22547.725252525259</v>
      </c>
      <c r="L104" s="4">
        <f t="shared" si="11"/>
        <v>4210.1966971783158</v>
      </c>
      <c r="M104" s="3">
        <f t="shared" si="12"/>
        <v>3.6243023862165789</v>
      </c>
    </row>
    <row r="105" spans="1:14" x14ac:dyDescent="0.25">
      <c r="A105" t="s">
        <v>10</v>
      </c>
      <c r="B105">
        <v>2</v>
      </c>
      <c r="C105" t="s">
        <v>11</v>
      </c>
      <c r="D105" s="1">
        <v>44831</v>
      </c>
      <c r="E105" s="1">
        <v>44839</v>
      </c>
      <c r="F105">
        <v>50</v>
      </c>
      <c r="G105" s="2">
        <v>9.8000000000000004E-2</v>
      </c>
      <c r="H105" s="2">
        <v>50.006</v>
      </c>
      <c r="I105" s="2">
        <v>0</v>
      </c>
      <c r="J105" s="3">
        <f t="shared" si="13"/>
        <v>0</v>
      </c>
      <c r="K105" s="4">
        <f t="shared" si="10"/>
        <v>25510.204081632652</v>
      </c>
      <c r="L105" s="4">
        <v>0</v>
      </c>
      <c r="M105" s="3">
        <v>0</v>
      </c>
    </row>
    <row r="106" spans="1:14" x14ac:dyDescent="0.25">
      <c r="A106" t="s">
        <v>10</v>
      </c>
      <c r="B106">
        <v>3</v>
      </c>
      <c r="C106" t="s">
        <v>11</v>
      </c>
      <c r="D106" s="1">
        <v>44831</v>
      </c>
      <c r="E106" s="1">
        <v>44839</v>
      </c>
      <c r="F106">
        <v>50</v>
      </c>
      <c r="G106" s="2">
        <v>9.9000000000000005E-2</v>
      </c>
      <c r="H106" s="2">
        <v>49.978999999999999</v>
      </c>
      <c r="I106" s="2">
        <v>0.218</v>
      </c>
      <c r="J106" s="3">
        <f t="shared" si="13"/>
        <v>5.4050919999999998</v>
      </c>
      <c r="K106" s="4">
        <f t="shared" si="10"/>
        <v>22522.680808080808</v>
      </c>
      <c r="L106" s="4">
        <f>K106/J106</f>
        <v>4166.9375485340133</v>
      </c>
      <c r="M106" s="3">
        <f>LOG10(L106)</f>
        <v>3.6198169915707146</v>
      </c>
    </row>
    <row r="107" spans="1:14" x14ac:dyDescent="0.25">
      <c r="A107" t="s">
        <v>35</v>
      </c>
      <c r="B107">
        <v>1</v>
      </c>
      <c r="C107" t="s">
        <v>11</v>
      </c>
      <c r="D107" s="1">
        <v>44831</v>
      </c>
      <c r="E107" s="1">
        <v>44831</v>
      </c>
      <c r="F107">
        <v>50</v>
      </c>
      <c r="G107" s="2"/>
      <c r="H107" s="2"/>
      <c r="I107" s="2">
        <v>2.036</v>
      </c>
      <c r="J107" s="3">
        <f t="shared" si="13"/>
        <v>50.480584</v>
      </c>
      <c r="L107" s="4"/>
      <c r="M107" s="3"/>
      <c r="N107" t="s">
        <v>40</v>
      </c>
    </row>
    <row r="108" spans="1:14" x14ac:dyDescent="0.25">
      <c r="A108" t="s">
        <v>35</v>
      </c>
      <c r="B108">
        <v>1</v>
      </c>
      <c r="C108" t="s">
        <v>11</v>
      </c>
      <c r="D108" s="1">
        <v>44831</v>
      </c>
      <c r="E108" s="1">
        <v>44839</v>
      </c>
      <c r="F108">
        <v>50</v>
      </c>
      <c r="G108" s="2"/>
      <c r="H108" s="2"/>
      <c r="I108" s="2">
        <v>2.0870000000000002</v>
      </c>
      <c r="J108" s="3">
        <f t="shared" si="13"/>
        <v>51.745078000000007</v>
      </c>
      <c r="K108" s="4"/>
      <c r="L108" s="4"/>
      <c r="M108" s="3"/>
    </row>
    <row r="109" spans="1:14" x14ac:dyDescent="0.25">
      <c r="A109" t="s">
        <v>35</v>
      </c>
      <c r="B109">
        <v>2</v>
      </c>
      <c r="C109" t="s">
        <v>11</v>
      </c>
      <c r="D109" s="1">
        <v>44831</v>
      </c>
      <c r="E109" s="1">
        <v>44839</v>
      </c>
      <c r="F109">
        <v>50</v>
      </c>
      <c r="G109" s="2"/>
      <c r="H109" s="2"/>
      <c r="I109" s="2">
        <v>1.9419999999999999</v>
      </c>
      <c r="J109" s="3">
        <f t="shared" si="13"/>
        <v>48.149948000000002</v>
      </c>
      <c r="K109" s="4"/>
      <c r="L109" s="4"/>
      <c r="M109" s="3"/>
    </row>
    <row r="110" spans="1:14" x14ac:dyDescent="0.25">
      <c r="A110" t="s">
        <v>35</v>
      </c>
      <c r="B110">
        <v>2</v>
      </c>
      <c r="C110" t="s">
        <v>11</v>
      </c>
      <c r="D110" s="1">
        <v>44831</v>
      </c>
      <c r="E110" s="1">
        <v>44831</v>
      </c>
      <c r="F110">
        <v>50</v>
      </c>
      <c r="G110" s="2"/>
      <c r="H110" s="2"/>
      <c r="I110" s="2">
        <v>2.0259999999999998</v>
      </c>
      <c r="J110" s="3">
        <f t="shared" si="13"/>
        <v>50.232643999999993</v>
      </c>
      <c r="L110" s="4"/>
      <c r="M110" s="3"/>
      <c r="N110" t="s">
        <v>40</v>
      </c>
    </row>
    <row r="111" spans="1:14" x14ac:dyDescent="0.25">
      <c r="A111" t="s">
        <v>35</v>
      </c>
      <c r="B111">
        <v>3</v>
      </c>
      <c r="C111" t="s">
        <v>11</v>
      </c>
      <c r="D111" s="1">
        <v>44831</v>
      </c>
      <c r="E111" s="1">
        <v>44839</v>
      </c>
      <c r="F111">
        <v>50</v>
      </c>
      <c r="G111" s="2"/>
      <c r="H111" s="2"/>
      <c r="I111" s="2">
        <v>1.9430000000000001</v>
      </c>
      <c r="J111" s="3">
        <f t="shared" si="13"/>
        <v>48.174742000000002</v>
      </c>
      <c r="K111" s="4"/>
      <c r="L111" s="4"/>
      <c r="M111" s="3"/>
    </row>
    <row r="112" spans="1:14" x14ac:dyDescent="0.25">
      <c r="A112" t="s">
        <v>35</v>
      </c>
      <c r="B112">
        <v>3</v>
      </c>
      <c r="C112" t="s">
        <v>11</v>
      </c>
      <c r="D112" s="1">
        <v>44831</v>
      </c>
      <c r="E112" s="1">
        <v>44831</v>
      </c>
      <c r="F112">
        <v>50</v>
      </c>
      <c r="G112" s="2"/>
      <c r="H112" s="2"/>
      <c r="I112" s="2">
        <v>2.02</v>
      </c>
      <c r="J112" s="3">
        <f t="shared" si="13"/>
        <v>50.083880000000001</v>
      </c>
      <c r="K112" s="4"/>
      <c r="L112" s="4"/>
      <c r="M112" s="3"/>
      <c r="N112" t="s">
        <v>40</v>
      </c>
    </row>
    <row r="113" spans="1:13" x14ac:dyDescent="0.25">
      <c r="A113" t="s">
        <v>17</v>
      </c>
      <c r="B113">
        <v>1</v>
      </c>
      <c r="C113" t="s">
        <v>41</v>
      </c>
      <c r="D113" s="1">
        <v>44851</v>
      </c>
      <c r="E113" s="1">
        <v>44859</v>
      </c>
      <c r="F113">
        <v>10</v>
      </c>
      <c r="G113" s="2">
        <v>9.8000000000000004E-2</v>
      </c>
      <c r="H113" s="2">
        <v>49.997</v>
      </c>
      <c r="I113" s="2">
        <v>2.1000000000000001E-2</v>
      </c>
      <c r="J113">
        <f>I113*5.378</f>
        <v>0.11293800000000001</v>
      </c>
      <c r="K113" s="4">
        <f t="shared" ref="K113:K160" si="14">(50-J113)*0.05/G113*1000</f>
        <v>25452.582653061225</v>
      </c>
      <c r="L113" s="4">
        <f t="shared" ref="L113:L160" si="15">K113/J113</f>
        <v>225367.74737520784</v>
      </c>
      <c r="M113" s="3">
        <f t="shared" ref="M113:M160" si="16">LOG10(L113)</f>
        <v>5.3528917637987536</v>
      </c>
    </row>
    <row r="114" spans="1:13" x14ac:dyDescent="0.25">
      <c r="A114" t="s">
        <v>17</v>
      </c>
      <c r="B114">
        <v>2</v>
      </c>
      <c r="C114" t="s">
        <v>41</v>
      </c>
      <c r="D114" s="1">
        <v>44851</v>
      </c>
      <c r="E114" s="1">
        <v>44859</v>
      </c>
      <c r="F114">
        <v>10</v>
      </c>
      <c r="G114" s="2">
        <v>0.10199999999999999</v>
      </c>
      <c r="H114" s="2">
        <v>49.991</v>
      </c>
      <c r="I114" s="2">
        <v>1.7999999999999999E-2</v>
      </c>
      <c r="J114">
        <f>I114*5.378</f>
        <v>9.6804000000000001E-2</v>
      </c>
      <c r="K114" s="4">
        <f t="shared" si="14"/>
        <v>24462.350980392159</v>
      </c>
      <c r="L114" s="4">
        <f t="shared" si="15"/>
        <v>252699.79526044542</v>
      </c>
      <c r="M114" s="3">
        <f t="shared" si="16"/>
        <v>5.4026048900509203</v>
      </c>
    </row>
    <row r="115" spans="1:13" x14ac:dyDescent="0.25">
      <c r="A115" t="s">
        <v>17</v>
      </c>
      <c r="B115">
        <v>3</v>
      </c>
      <c r="C115" t="s">
        <v>41</v>
      </c>
      <c r="D115" s="1">
        <v>44851</v>
      </c>
      <c r="E115" s="1">
        <v>44859</v>
      </c>
      <c r="F115">
        <v>10</v>
      </c>
      <c r="G115" s="2">
        <v>0.1</v>
      </c>
      <c r="H115" s="2">
        <v>50.02</v>
      </c>
      <c r="I115" s="2">
        <v>2.1000000000000001E-2</v>
      </c>
      <c r="J115">
        <f>I115*5.378</f>
        <v>0.11293800000000001</v>
      </c>
      <c r="K115" s="4">
        <f t="shared" si="14"/>
        <v>24943.530999999999</v>
      </c>
      <c r="L115" s="4">
        <f t="shared" si="15"/>
        <v>220860.39242770366</v>
      </c>
      <c r="M115" s="3">
        <f t="shared" si="16"/>
        <v>5.3441178394912487</v>
      </c>
    </row>
    <row r="116" spans="1:13" x14ac:dyDescent="0.25">
      <c r="A116" t="s">
        <v>17</v>
      </c>
      <c r="B116">
        <v>1</v>
      </c>
      <c r="C116" t="s">
        <v>11</v>
      </c>
      <c r="D116" s="1">
        <v>44831</v>
      </c>
      <c r="E116" s="1">
        <v>44839</v>
      </c>
      <c r="F116">
        <v>50</v>
      </c>
      <c r="G116" s="2">
        <v>0.1</v>
      </c>
      <c r="H116" s="2">
        <v>50.018000000000001</v>
      </c>
      <c r="I116" s="2">
        <v>0.45500000000000002</v>
      </c>
      <c r="J116" s="3">
        <f>24.794*I116</f>
        <v>11.281270000000001</v>
      </c>
      <c r="K116" s="4">
        <f t="shared" si="14"/>
        <v>19359.365000000002</v>
      </c>
      <c r="L116" s="4">
        <f t="shared" si="15"/>
        <v>1716.0625532409028</v>
      </c>
      <c r="M116" s="3">
        <f t="shared" si="16"/>
        <v>3.234533114533789</v>
      </c>
    </row>
    <row r="117" spans="1:13" x14ac:dyDescent="0.25">
      <c r="A117" t="s">
        <v>17</v>
      </c>
      <c r="B117">
        <v>2</v>
      </c>
      <c r="C117" t="s">
        <v>11</v>
      </c>
      <c r="D117" s="1">
        <v>44831</v>
      </c>
      <c r="E117" s="1">
        <v>44839</v>
      </c>
      <c r="F117">
        <v>50</v>
      </c>
      <c r="G117" s="2">
        <v>9.9000000000000005E-2</v>
      </c>
      <c r="H117" s="2">
        <v>50.008000000000003</v>
      </c>
      <c r="I117" s="2">
        <v>0.45400000000000001</v>
      </c>
      <c r="J117" s="3">
        <f>24.794*I117</f>
        <v>11.256476000000001</v>
      </c>
      <c r="K117" s="4">
        <f t="shared" si="14"/>
        <v>19567.436363636363</v>
      </c>
      <c r="L117" s="4">
        <f t="shared" si="15"/>
        <v>1738.3270184768628</v>
      </c>
      <c r="M117" s="3">
        <f t="shared" si="16"/>
        <v>3.2401314803752168</v>
      </c>
    </row>
    <row r="118" spans="1:13" x14ac:dyDescent="0.25">
      <c r="A118" t="s">
        <v>17</v>
      </c>
      <c r="B118">
        <v>3</v>
      </c>
      <c r="C118" t="s">
        <v>11</v>
      </c>
      <c r="D118" s="1">
        <v>44831</v>
      </c>
      <c r="E118" s="1">
        <v>44839</v>
      </c>
      <c r="F118">
        <v>50</v>
      </c>
      <c r="G118" s="2">
        <v>9.8000000000000004E-2</v>
      </c>
      <c r="H118" s="2">
        <v>50.006</v>
      </c>
      <c r="I118" s="2">
        <v>0.48699999999999999</v>
      </c>
      <c r="J118" s="3">
        <f>24.794*I118</f>
        <v>12.074678</v>
      </c>
      <c r="K118" s="4">
        <f t="shared" si="14"/>
        <v>19349.654081632652</v>
      </c>
      <c r="L118" s="4">
        <f t="shared" si="15"/>
        <v>1602.4985578607273</v>
      </c>
      <c r="M118" s="3">
        <f t="shared" si="16"/>
        <v>3.2047976473556536</v>
      </c>
    </row>
    <row r="119" spans="1:13" x14ac:dyDescent="0.25">
      <c r="A119" t="s">
        <v>13</v>
      </c>
      <c r="B119">
        <v>1</v>
      </c>
      <c r="C119" t="s">
        <v>41</v>
      </c>
      <c r="D119" s="1">
        <v>44851</v>
      </c>
      <c r="E119" s="1">
        <v>44859</v>
      </c>
      <c r="F119">
        <v>10</v>
      </c>
      <c r="G119" s="2">
        <v>9.9000000000000005E-2</v>
      </c>
      <c r="H119" s="2">
        <v>50.009</v>
      </c>
      <c r="I119" s="2">
        <v>1E-3</v>
      </c>
      <c r="J119">
        <f>I119*5.378</f>
        <v>5.378E-3</v>
      </c>
      <c r="K119" s="4">
        <f t="shared" si="14"/>
        <v>25249.80909090909</v>
      </c>
      <c r="L119" s="4">
        <f t="shared" si="15"/>
        <v>4695018.4252341185</v>
      </c>
      <c r="M119" s="3">
        <f t="shared" si="16"/>
        <v>6.6716373009603416</v>
      </c>
    </row>
    <row r="120" spans="1:13" x14ac:dyDescent="0.25">
      <c r="A120" t="s">
        <v>13</v>
      </c>
      <c r="B120">
        <v>2</v>
      </c>
      <c r="C120" t="s">
        <v>41</v>
      </c>
      <c r="D120" s="1">
        <v>44851</v>
      </c>
      <c r="E120" s="1">
        <v>44859</v>
      </c>
      <c r="F120">
        <v>10</v>
      </c>
      <c r="G120" s="2">
        <v>9.9000000000000005E-2</v>
      </c>
      <c r="H120" s="2">
        <v>50.008000000000003</v>
      </c>
      <c r="I120" s="2">
        <v>4.0000000000000001E-3</v>
      </c>
      <c r="J120">
        <f>I120*5.378</f>
        <v>2.1512E-2</v>
      </c>
      <c r="K120" s="4">
        <f t="shared" si="14"/>
        <v>25241.660606060606</v>
      </c>
      <c r="L120" s="4">
        <f t="shared" si="15"/>
        <v>1173375.8184297418</v>
      </c>
      <c r="M120" s="3">
        <f t="shared" si="16"/>
        <v>6.0694371337944588</v>
      </c>
    </row>
    <row r="121" spans="1:13" x14ac:dyDescent="0.25">
      <c r="A121" t="s">
        <v>13</v>
      </c>
      <c r="B121">
        <v>3</v>
      </c>
      <c r="C121" t="s">
        <v>41</v>
      </c>
      <c r="D121" s="1">
        <v>44851</v>
      </c>
      <c r="E121" s="1">
        <v>44859</v>
      </c>
      <c r="F121">
        <v>10</v>
      </c>
      <c r="G121" s="2">
        <v>0.10299999999999999</v>
      </c>
      <c r="H121" s="2">
        <v>50.002000000000002</v>
      </c>
      <c r="I121" s="2">
        <v>2E-3</v>
      </c>
      <c r="J121">
        <f>I121*5.378</f>
        <v>1.0756E-2</v>
      </c>
      <c r="K121" s="4">
        <f t="shared" si="14"/>
        <v>24266.623300970874</v>
      </c>
      <c r="L121" s="4">
        <f t="shared" si="15"/>
        <v>2256101.0878552319</v>
      </c>
      <c r="M121" s="3">
        <f t="shared" si="16"/>
        <v>6.3533585549363742</v>
      </c>
    </row>
    <row r="122" spans="1:13" x14ac:dyDescent="0.25">
      <c r="A122" t="s">
        <v>13</v>
      </c>
      <c r="B122">
        <v>1</v>
      </c>
      <c r="C122" t="s">
        <v>11</v>
      </c>
      <c r="D122" s="1">
        <v>44831</v>
      </c>
      <c r="E122" s="1">
        <v>44839</v>
      </c>
      <c r="F122">
        <v>50</v>
      </c>
      <c r="G122" s="2">
        <v>0.10100000000000001</v>
      </c>
      <c r="H122" s="2">
        <v>49.997</v>
      </c>
      <c r="I122" s="2">
        <v>6.0000000000000001E-3</v>
      </c>
      <c r="J122" s="3">
        <f>24.794*I122</f>
        <v>0.14876400000000001</v>
      </c>
      <c r="K122" s="4">
        <f t="shared" si="14"/>
        <v>24678.829702970299</v>
      </c>
      <c r="L122" s="4">
        <f t="shared" si="15"/>
        <v>165892.4854331041</v>
      </c>
      <c r="M122" s="3">
        <f t="shared" si="16"/>
        <v>5.219826713879387</v>
      </c>
    </row>
    <row r="123" spans="1:13" x14ac:dyDescent="0.25">
      <c r="A123" t="s">
        <v>13</v>
      </c>
      <c r="B123">
        <v>2</v>
      </c>
      <c r="C123" t="s">
        <v>11</v>
      </c>
      <c r="D123" s="1">
        <v>44831</v>
      </c>
      <c r="E123" s="1">
        <v>44839</v>
      </c>
      <c r="F123">
        <v>50</v>
      </c>
      <c r="G123" s="2">
        <v>0.10299999999999999</v>
      </c>
      <c r="H123" s="2">
        <v>50.024000000000001</v>
      </c>
      <c r="I123" s="2">
        <v>9.6000000000000002E-2</v>
      </c>
      <c r="J123" s="3">
        <f>24.794*I123</f>
        <v>2.3802240000000001</v>
      </c>
      <c r="K123" s="4">
        <f t="shared" si="14"/>
        <v>23116.39611650486</v>
      </c>
      <c r="L123" s="4">
        <f t="shared" si="15"/>
        <v>9711.8574203540757</v>
      </c>
      <c r="M123" s="3">
        <f t="shared" si="16"/>
        <v>3.9873022979066364</v>
      </c>
    </row>
    <row r="124" spans="1:13" x14ac:dyDescent="0.25">
      <c r="A124" t="s">
        <v>13</v>
      </c>
      <c r="B124">
        <v>3</v>
      </c>
      <c r="C124" t="s">
        <v>11</v>
      </c>
      <c r="D124" s="1">
        <v>44831</v>
      </c>
      <c r="E124" s="1">
        <v>44839</v>
      </c>
      <c r="F124">
        <v>50</v>
      </c>
      <c r="G124" s="2">
        <v>0.10299999999999999</v>
      </c>
      <c r="H124" s="2">
        <v>50.008000000000003</v>
      </c>
      <c r="I124" s="2">
        <v>6.0000000000000001E-3</v>
      </c>
      <c r="J124" s="3">
        <f>24.794*I124</f>
        <v>0.14876400000000001</v>
      </c>
      <c r="K124" s="4">
        <f t="shared" si="14"/>
        <v>24199.629126213596</v>
      </c>
      <c r="L124" s="4">
        <f t="shared" si="15"/>
        <v>162671.27212372344</v>
      </c>
      <c r="M124" s="3">
        <f t="shared" si="16"/>
        <v>5.2113108629568572</v>
      </c>
    </row>
    <row r="125" spans="1:13" x14ac:dyDescent="0.25">
      <c r="A125" t="s">
        <v>12</v>
      </c>
      <c r="B125">
        <v>1</v>
      </c>
      <c r="C125" t="s">
        <v>41</v>
      </c>
      <c r="D125" s="1">
        <v>44851</v>
      </c>
      <c r="E125" s="1">
        <v>44859</v>
      </c>
      <c r="F125">
        <v>10</v>
      </c>
      <c r="G125" s="2">
        <v>0.10100000000000001</v>
      </c>
      <c r="H125" s="2">
        <v>50.008000000000003</v>
      </c>
      <c r="I125" s="2">
        <v>4.0000000000000001E-3</v>
      </c>
      <c r="J125">
        <f>I125*5.378</f>
        <v>2.1512E-2</v>
      </c>
      <c r="K125" s="4">
        <f t="shared" si="14"/>
        <v>24741.825742574256</v>
      </c>
      <c r="L125" s="4">
        <f t="shared" si="15"/>
        <v>1150140.6537083606</v>
      </c>
      <c r="M125" s="3">
        <f t="shared" si="16"/>
        <v>6.0607509546093663</v>
      </c>
    </row>
    <row r="126" spans="1:13" x14ac:dyDescent="0.25">
      <c r="A126" t="s">
        <v>12</v>
      </c>
      <c r="B126">
        <v>2</v>
      </c>
      <c r="C126" t="s">
        <v>41</v>
      </c>
      <c r="D126" s="1">
        <v>44851</v>
      </c>
      <c r="E126" s="1">
        <v>44859</v>
      </c>
      <c r="F126">
        <v>10</v>
      </c>
      <c r="G126" s="2">
        <v>0.10100000000000001</v>
      </c>
      <c r="H126" s="2">
        <v>49.997</v>
      </c>
      <c r="I126" s="2">
        <v>1.4E-2</v>
      </c>
      <c r="J126">
        <f>I126*5.378</f>
        <v>7.5291999999999998E-2</v>
      </c>
      <c r="K126" s="4">
        <f t="shared" si="14"/>
        <v>24715.20198019802</v>
      </c>
      <c r="L126" s="4">
        <f t="shared" si="15"/>
        <v>328258.00855599559</v>
      </c>
      <c r="M126" s="3">
        <f t="shared" si="16"/>
        <v>5.5162153304332584</v>
      </c>
    </row>
    <row r="127" spans="1:13" x14ac:dyDescent="0.25">
      <c r="A127" t="s">
        <v>12</v>
      </c>
      <c r="B127">
        <v>3</v>
      </c>
      <c r="C127" t="s">
        <v>41</v>
      </c>
      <c r="D127" s="1">
        <v>44851</v>
      </c>
      <c r="E127" s="1">
        <v>44859</v>
      </c>
      <c r="F127">
        <v>10</v>
      </c>
      <c r="G127" s="2">
        <v>0.10199999999999999</v>
      </c>
      <c r="H127" s="2">
        <v>49.991999999999997</v>
      </c>
      <c r="I127" s="2">
        <v>5.0000000000000001E-3</v>
      </c>
      <c r="J127">
        <f>I127*5.378</f>
        <v>2.6890000000000001E-2</v>
      </c>
      <c r="K127" s="4">
        <f t="shared" si="14"/>
        <v>24496.622549019608</v>
      </c>
      <c r="L127" s="4">
        <f t="shared" si="15"/>
        <v>910993.77274152497</v>
      </c>
      <c r="M127" s="3">
        <f t="shared" si="16"/>
        <v>5.9595154082866797</v>
      </c>
    </row>
    <row r="128" spans="1:13" x14ac:dyDescent="0.25">
      <c r="A128" t="s">
        <v>12</v>
      </c>
      <c r="B128">
        <v>1</v>
      </c>
      <c r="C128" t="s">
        <v>11</v>
      </c>
      <c r="D128" s="1">
        <v>44831</v>
      </c>
      <c r="E128" s="1">
        <v>44839</v>
      </c>
      <c r="F128">
        <v>50</v>
      </c>
      <c r="G128" s="2">
        <v>9.8000000000000004E-2</v>
      </c>
      <c r="H128" s="2">
        <v>49.994</v>
      </c>
      <c r="I128" s="2">
        <v>1.2999999999999999E-2</v>
      </c>
      <c r="J128" s="3">
        <f>24.794*I128</f>
        <v>0.322322</v>
      </c>
      <c r="K128" s="4">
        <f t="shared" si="14"/>
        <v>25345.754081632655</v>
      </c>
      <c r="L128" s="4">
        <f t="shared" si="15"/>
        <v>78634.887105542453</v>
      </c>
      <c r="M128" s="3">
        <f t="shared" si="16"/>
        <v>4.895615267616078</v>
      </c>
    </row>
    <row r="129" spans="1:13" x14ac:dyDescent="0.25">
      <c r="A129" t="s">
        <v>12</v>
      </c>
      <c r="B129">
        <v>2</v>
      </c>
      <c r="C129" t="s">
        <v>11</v>
      </c>
      <c r="D129" s="1">
        <v>44831</v>
      </c>
      <c r="E129" s="1">
        <v>44839</v>
      </c>
      <c r="F129">
        <v>50</v>
      </c>
      <c r="G129" s="2">
        <v>9.9000000000000005E-2</v>
      </c>
      <c r="H129" s="2">
        <v>50.01</v>
      </c>
      <c r="I129" s="2">
        <v>1.2E-2</v>
      </c>
      <c r="J129" s="3">
        <f>24.794*I129</f>
        <v>0.29752800000000001</v>
      </c>
      <c r="K129" s="4">
        <f t="shared" si="14"/>
        <v>25102.258585858584</v>
      </c>
      <c r="L129" s="4">
        <f t="shared" si="15"/>
        <v>84369.399135068234</v>
      </c>
      <c r="M129" s="3">
        <f t="shared" si="16"/>
        <v>4.9261849561446187</v>
      </c>
    </row>
    <row r="130" spans="1:13" x14ac:dyDescent="0.25">
      <c r="A130" t="s">
        <v>12</v>
      </c>
      <c r="B130">
        <v>3</v>
      </c>
      <c r="C130" t="s">
        <v>11</v>
      </c>
      <c r="D130" s="1">
        <v>44831</v>
      </c>
      <c r="E130" s="1">
        <v>44839</v>
      </c>
      <c r="F130">
        <v>50</v>
      </c>
      <c r="G130" s="2">
        <v>0.10100000000000001</v>
      </c>
      <c r="H130" s="2">
        <v>50.018000000000001</v>
      </c>
      <c r="I130" s="2">
        <v>2E-3</v>
      </c>
      <c r="J130" s="3">
        <f>24.794*I130</f>
        <v>4.9588E-2</v>
      </c>
      <c r="K130" s="4">
        <f t="shared" si="14"/>
        <v>24727.926732673266</v>
      </c>
      <c r="L130" s="4">
        <f t="shared" si="15"/>
        <v>498667.55530921323</v>
      </c>
      <c r="M130" s="3">
        <f t="shared" si="16"/>
        <v>5.6978111127370097</v>
      </c>
    </row>
    <row r="131" spans="1:13" x14ac:dyDescent="0.25">
      <c r="A131" t="s">
        <v>16</v>
      </c>
      <c r="B131">
        <v>1</v>
      </c>
      <c r="C131" t="s">
        <v>41</v>
      </c>
      <c r="D131" s="1">
        <v>44851</v>
      </c>
      <c r="E131" s="1">
        <v>44859</v>
      </c>
      <c r="F131">
        <v>10</v>
      </c>
      <c r="G131" s="2">
        <v>0.1</v>
      </c>
      <c r="H131" s="2">
        <v>49.997</v>
      </c>
      <c r="I131" s="2">
        <v>6.8000000000000005E-2</v>
      </c>
      <c r="J131">
        <f>I131*5.378</f>
        <v>0.36570400000000003</v>
      </c>
      <c r="K131" s="4">
        <f t="shared" si="14"/>
        <v>24817.148000000001</v>
      </c>
      <c r="L131" s="4">
        <f t="shared" si="15"/>
        <v>67861.297661496734</v>
      </c>
      <c r="M131" s="3">
        <f t="shared" si="16"/>
        <v>4.8316221600812623</v>
      </c>
    </row>
    <row r="132" spans="1:13" x14ac:dyDescent="0.25">
      <c r="A132" t="s">
        <v>16</v>
      </c>
      <c r="B132">
        <v>2</v>
      </c>
      <c r="C132" t="s">
        <v>41</v>
      </c>
      <c r="D132" s="1">
        <v>44851</v>
      </c>
      <c r="E132" s="1">
        <v>44859</v>
      </c>
      <c r="F132">
        <v>10</v>
      </c>
      <c r="G132" s="2">
        <v>0.1</v>
      </c>
      <c r="H132" s="2">
        <v>50.006</v>
      </c>
      <c r="I132" s="2">
        <v>0.01</v>
      </c>
      <c r="J132">
        <f>I132*5.378</f>
        <v>5.3780000000000001E-2</v>
      </c>
      <c r="K132" s="4">
        <f t="shared" si="14"/>
        <v>24973.109999999997</v>
      </c>
      <c r="L132" s="4">
        <f t="shared" si="15"/>
        <v>464356.82409817772</v>
      </c>
      <c r="M132" s="3">
        <f t="shared" si="16"/>
        <v>5.6668518322387538</v>
      </c>
    </row>
    <row r="133" spans="1:13" x14ac:dyDescent="0.25">
      <c r="A133" t="s">
        <v>16</v>
      </c>
      <c r="B133">
        <v>3</v>
      </c>
      <c r="C133" t="s">
        <v>41</v>
      </c>
      <c r="D133" s="1">
        <v>44851</v>
      </c>
      <c r="E133" s="1">
        <v>44859</v>
      </c>
      <c r="F133">
        <v>10</v>
      </c>
      <c r="G133" s="2">
        <v>9.9000000000000005E-2</v>
      </c>
      <c r="H133" s="2">
        <v>50.02</v>
      </c>
      <c r="I133" s="2">
        <v>0.01</v>
      </c>
      <c r="J133">
        <f>I133*5.378</f>
        <v>5.3780000000000001E-2</v>
      </c>
      <c r="K133" s="4">
        <f t="shared" si="14"/>
        <v>25225.363636363632</v>
      </c>
      <c r="L133" s="4">
        <f t="shared" si="15"/>
        <v>469047.29706886632</v>
      </c>
      <c r="M133" s="3">
        <f t="shared" si="16"/>
        <v>5.6712166376412032</v>
      </c>
    </row>
    <row r="134" spans="1:13" x14ac:dyDescent="0.25">
      <c r="A134" t="s">
        <v>16</v>
      </c>
      <c r="B134">
        <v>1</v>
      </c>
      <c r="C134" t="s">
        <v>11</v>
      </c>
      <c r="D134" s="1">
        <v>44831</v>
      </c>
      <c r="E134" s="1">
        <v>44839</v>
      </c>
      <c r="F134">
        <v>50</v>
      </c>
      <c r="G134" s="2">
        <v>0.10299999999999999</v>
      </c>
      <c r="H134" s="2">
        <v>49.991999999999997</v>
      </c>
      <c r="I134" s="2">
        <v>0.42899999999999999</v>
      </c>
      <c r="J134" s="3">
        <f>24.794*I134</f>
        <v>10.636626</v>
      </c>
      <c r="K134" s="4">
        <f t="shared" si="14"/>
        <v>19108.433980582526</v>
      </c>
      <c r="L134" s="4">
        <f t="shared" si="15"/>
        <v>1796.4751210188763</v>
      </c>
      <c r="M134" s="3">
        <f t="shared" si="16"/>
        <v>3.254421207135417</v>
      </c>
    </row>
    <row r="135" spans="1:13" x14ac:dyDescent="0.25">
      <c r="A135" t="s">
        <v>16</v>
      </c>
      <c r="B135">
        <v>2</v>
      </c>
      <c r="C135" t="s">
        <v>11</v>
      </c>
      <c r="D135" s="1">
        <v>44831</v>
      </c>
      <c r="E135" s="1">
        <v>44839</v>
      </c>
      <c r="F135">
        <v>50</v>
      </c>
      <c r="G135" s="2">
        <v>0.10100000000000001</v>
      </c>
      <c r="H135" s="2">
        <v>50.018999999999998</v>
      </c>
      <c r="I135" s="2">
        <v>0.41599999999999998</v>
      </c>
      <c r="J135" s="3">
        <f>24.794*I135</f>
        <v>10.314304</v>
      </c>
      <c r="K135" s="4">
        <f t="shared" si="14"/>
        <v>19646.38415841584</v>
      </c>
      <c r="L135" s="4">
        <f t="shared" si="15"/>
        <v>1904.7707105022153</v>
      </c>
      <c r="M135" s="3">
        <f t="shared" si="16"/>
        <v>3.2798427043387259</v>
      </c>
    </row>
    <row r="136" spans="1:13" x14ac:dyDescent="0.25">
      <c r="A136" t="s">
        <v>16</v>
      </c>
      <c r="B136">
        <v>3</v>
      </c>
      <c r="C136" t="s">
        <v>11</v>
      </c>
      <c r="D136" s="1">
        <v>44831</v>
      </c>
      <c r="E136" s="1">
        <v>44839</v>
      </c>
      <c r="F136">
        <v>50</v>
      </c>
      <c r="G136" s="2">
        <v>0.10100000000000001</v>
      </c>
      <c r="H136" s="2">
        <v>49.991</v>
      </c>
      <c r="I136" s="2">
        <v>0.55900000000000005</v>
      </c>
      <c r="J136" s="3">
        <f>24.794*I136</f>
        <v>13.859846000000001</v>
      </c>
      <c r="K136" s="4">
        <f t="shared" si="14"/>
        <v>17891.16534653465</v>
      </c>
      <c r="L136" s="4">
        <f t="shared" si="15"/>
        <v>1290.8632135259402</v>
      </c>
      <c r="M136" s="3">
        <f t="shared" si="16"/>
        <v>3.1108802246380445</v>
      </c>
    </row>
    <row r="137" spans="1:13" x14ac:dyDescent="0.25">
      <c r="A137" t="s">
        <v>32</v>
      </c>
      <c r="B137">
        <v>1</v>
      </c>
      <c r="C137" t="s">
        <v>41</v>
      </c>
      <c r="D137" s="1">
        <v>44851</v>
      </c>
      <c r="E137" s="1">
        <v>44859</v>
      </c>
      <c r="F137">
        <v>10</v>
      </c>
      <c r="G137" s="2">
        <v>0.10100000000000001</v>
      </c>
      <c r="H137" s="2">
        <v>50.01</v>
      </c>
      <c r="I137" s="2">
        <v>1.431</v>
      </c>
      <c r="J137">
        <f>I137*5.378</f>
        <v>7.6959180000000007</v>
      </c>
      <c r="K137" s="4">
        <f t="shared" si="14"/>
        <v>20942.614851485148</v>
      </c>
      <c r="L137" s="4">
        <f t="shared" si="15"/>
        <v>2721.2627332418492</v>
      </c>
      <c r="M137" s="3">
        <f t="shared" si="16"/>
        <v>3.4347704741901648</v>
      </c>
    </row>
    <row r="138" spans="1:13" x14ac:dyDescent="0.25">
      <c r="A138" t="s">
        <v>32</v>
      </c>
      <c r="B138">
        <v>2</v>
      </c>
      <c r="C138" t="s">
        <v>41</v>
      </c>
      <c r="D138" s="1">
        <v>44851</v>
      </c>
      <c r="E138" s="1">
        <v>44859</v>
      </c>
      <c r="F138">
        <v>10</v>
      </c>
      <c r="G138" s="2">
        <v>0.10199999999999999</v>
      </c>
      <c r="H138" s="2">
        <v>50.02</v>
      </c>
      <c r="I138" s="2">
        <v>1.413</v>
      </c>
      <c r="J138">
        <f>I138*5.378</f>
        <v>7.5991140000000001</v>
      </c>
      <c r="K138" s="4">
        <f t="shared" si="14"/>
        <v>20784.74803921569</v>
      </c>
      <c r="L138" s="4">
        <f t="shared" si="15"/>
        <v>2735.1541297071858</v>
      </c>
      <c r="M138" s="3">
        <f t="shared" si="16"/>
        <v>3.4369818044520009</v>
      </c>
    </row>
    <row r="139" spans="1:13" x14ac:dyDescent="0.25">
      <c r="A139" t="s">
        <v>32</v>
      </c>
      <c r="B139">
        <v>3</v>
      </c>
      <c r="C139" t="s">
        <v>41</v>
      </c>
      <c r="D139" s="1">
        <v>44851</v>
      </c>
      <c r="E139" s="1">
        <v>44859</v>
      </c>
      <c r="F139">
        <v>10</v>
      </c>
      <c r="G139" s="2">
        <v>0.1</v>
      </c>
      <c r="H139" s="2">
        <v>50.012</v>
      </c>
      <c r="I139" s="2">
        <v>1.5029999999999999</v>
      </c>
      <c r="J139">
        <f>I139*5.378</f>
        <v>8.0831339999999994</v>
      </c>
      <c r="K139" s="4">
        <f t="shared" si="14"/>
        <v>20958.432999999997</v>
      </c>
      <c r="L139" s="4">
        <f t="shared" si="15"/>
        <v>2592.8597744389735</v>
      </c>
      <c r="M139" s="3">
        <f t="shared" si="16"/>
        <v>3.4137790301383824</v>
      </c>
    </row>
    <row r="140" spans="1:13" x14ac:dyDescent="0.25">
      <c r="A140" t="s">
        <v>32</v>
      </c>
      <c r="B140">
        <v>1</v>
      </c>
      <c r="C140" t="s">
        <v>11</v>
      </c>
      <c r="D140" s="1">
        <v>44831</v>
      </c>
      <c r="E140" s="1">
        <v>44839</v>
      </c>
      <c r="F140">
        <v>50</v>
      </c>
      <c r="G140" s="2">
        <v>0.1</v>
      </c>
      <c r="H140" s="2">
        <v>50</v>
      </c>
      <c r="I140" s="2">
        <v>1.8680000000000001</v>
      </c>
      <c r="J140" s="3">
        <f>24.794*I140</f>
        <v>46.315192000000003</v>
      </c>
      <c r="K140" s="4">
        <f t="shared" si="14"/>
        <v>1842.4039999999986</v>
      </c>
      <c r="L140" s="4">
        <f t="shared" si="15"/>
        <v>39.779690430733794</v>
      </c>
      <c r="M140" s="3">
        <f t="shared" si="16"/>
        <v>1.5996613990813477</v>
      </c>
    </row>
    <row r="141" spans="1:13" x14ac:dyDescent="0.25">
      <c r="A141" t="s">
        <v>32</v>
      </c>
      <c r="B141">
        <v>2</v>
      </c>
      <c r="C141" t="s">
        <v>11</v>
      </c>
      <c r="D141" s="1">
        <v>44831</v>
      </c>
      <c r="E141" s="1">
        <v>44839</v>
      </c>
      <c r="F141">
        <v>50</v>
      </c>
      <c r="G141" s="2">
        <v>0.10199999999999999</v>
      </c>
      <c r="H141" s="2">
        <v>50.021000000000001</v>
      </c>
      <c r="I141" s="2">
        <v>1.8879999999999999</v>
      </c>
      <c r="J141" s="3">
        <f>24.794*I141</f>
        <v>46.811071999999996</v>
      </c>
      <c r="K141" s="4">
        <f t="shared" si="14"/>
        <v>1563.2000000000021</v>
      </c>
      <c r="L141" s="4">
        <f t="shared" si="15"/>
        <v>33.393809054404954</v>
      </c>
      <c r="M141" s="3">
        <f t="shared" si="16"/>
        <v>1.5236659595443356</v>
      </c>
    </row>
    <row r="142" spans="1:13" x14ac:dyDescent="0.25">
      <c r="A142" t="s">
        <v>32</v>
      </c>
      <c r="B142">
        <v>3</v>
      </c>
      <c r="C142" t="s">
        <v>11</v>
      </c>
      <c r="D142" s="1">
        <v>44831</v>
      </c>
      <c r="E142" s="1">
        <v>44839</v>
      </c>
      <c r="F142">
        <v>50</v>
      </c>
      <c r="G142" s="2">
        <v>0.10199999999999999</v>
      </c>
      <c r="H142" s="2">
        <v>49.99</v>
      </c>
      <c r="I142" s="2">
        <v>1.875</v>
      </c>
      <c r="J142" s="3">
        <f>24.794*I142</f>
        <v>46.488750000000003</v>
      </c>
      <c r="K142" s="4">
        <f t="shared" si="14"/>
        <v>1721.2009803921555</v>
      </c>
      <c r="L142" s="4">
        <f t="shared" si="15"/>
        <v>37.024032274306265</v>
      </c>
      <c r="M142" s="3">
        <f t="shared" si="16"/>
        <v>1.5684837158516849</v>
      </c>
    </row>
    <row r="143" spans="1:13" x14ac:dyDescent="0.25">
      <c r="A143" t="s">
        <v>26</v>
      </c>
      <c r="B143">
        <v>1</v>
      </c>
      <c r="C143" t="s">
        <v>41</v>
      </c>
      <c r="D143" s="1">
        <v>44851</v>
      </c>
      <c r="E143" s="1">
        <v>44859</v>
      </c>
      <c r="F143">
        <v>10</v>
      </c>
      <c r="G143" s="2">
        <v>0.10100000000000001</v>
      </c>
      <c r="H143" s="2">
        <v>50.000999999999998</v>
      </c>
      <c r="I143" s="2">
        <v>0.36199999999999999</v>
      </c>
      <c r="J143">
        <f>I143*5.378</f>
        <v>1.946836</v>
      </c>
      <c r="K143" s="4">
        <f t="shared" si="14"/>
        <v>23788.695049504953</v>
      </c>
      <c r="L143" s="4">
        <f t="shared" si="15"/>
        <v>12219.157160389963</v>
      </c>
      <c r="M143" s="3">
        <f t="shared" si="16"/>
        <v>4.0870412506515725</v>
      </c>
    </row>
    <row r="144" spans="1:13" x14ac:dyDescent="0.25">
      <c r="A144" t="s">
        <v>26</v>
      </c>
      <c r="B144">
        <v>2</v>
      </c>
      <c r="C144" t="s">
        <v>41</v>
      </c>
      <c r="D144" s="1">
        <v>44851</v>
      </c>
      <c r="E144" s="1">
        <v>44859</v>
      </c>
      <c r="F144">
        <v>10</v>
      </c>
      <c r="G144" s="2">
        <v>0.10199999999999999</v>
      </c>
      <c r="H144" s="2">
        <v>49.984000000000002</v>
      </c>
      <c r="I144" s="2">
        <v>0.252</v>
      </c>
      <c r="J144">
        <f>I144*5.378</f>
        <v>1.355256</v>
      </c>
      <c r="K144" s="4">
        <f t="shared" si="14"/>
        <v>23845.462745098044</v>
      </c>
      <c r="L144" s="4">
        <f t="shared" si="15"/>
        <v>17594.803302916971</v>
      </c>
      <c r="M144" s="3">
        <f t="shared" si="16"/>
        <v>4.2453844161024268</v>
      </c>
    </row>
    <row r="145" spans="1:13" x14ac:dyDescent="0.25">
      <c r="A145" t="s">
        <v>26</v>
      </c>
      <c r="B145">
        <v>3</v>
      </c>
      <c r="C145" t="s">
        <v>41</v>
      </c>
      <c r="D145" s="1">
        <v>44851</v>
      </c>
      <c r="E145" s="1">
        <v>44859</v>
      </c>
      <c r="F145">
        <v>10</v>
      </c>
      <c r="G145" s="2">
        <v>0.10299999999999999</v>
      </c>
      <c r="H145" s="2">
        <v>49.997999999999998</v>
      </c>
      <c r="I145" s="2">
        <v>0.28299999999999997</v>
      </c>
      <c r="J145">
        <f>I145*5.378</f>
        <v>1.5219739999999999</v>
      </c>
      <c r="K145" s="4">
        <f t="shared" si="14"/>
        <v>23533.02233009709</v>
      </c>
      <c r="L145" s="4">
        <f t="shared" si="15"/>
        <v>15462.171055548315</v>
      </c>
      <c r="M145" s="3">
        <f t="shared" si="16"/>
        <v>4.1892704734921615</v>
      </c>
    </row>
    <row r="146" spans="1:13" x14ac:dyDescent="0.25">
      <c r="A146" t="s">
        <v>26</v>
      </c>
      <c r="B146">
        <v>1</v>
      </c>
      <c r="C146" t="s">
        <v>11</v>
      </c>
      <c r="D146" s="1">
        <v>44831</v>
      </c>
      <c r="E146" s="1">
        <v>44839</v>
      </c>
      <c r="F146">
        <v>50</v>
      </c>
      <c r="G146" s="2">
        <v>9.8000000000000004E-2</v>
      </c>
      <c r="H146" s="2">
        <v>50.012</v>
      </c>
      <c r="I146" s="2">
        <v>1.7529999999999999</v>
      </c>
      <c r="J146" s="3">
        <f>24.794*I146</f>
        <v>43.463881999999998</v>
      </c>
      <c r="K146" s="4">
        <f t="shared" si="14"/>
        <v>3334.7540816326537</v>
      </c>
      <c r="L146" s="4">
        <f t="shared" si="15"/>
        <v>76.724717815878805</v>
      </c>
      <c r="M146" s="3">
        <f t="shared" si="16"/>
        <v>1.8849352998248496</v>
      </c>
    </row>
    <row r="147" spans="1:13" x14ac:dyDescent="0.25">
      <c r="A147" t="s">
        <v>26</v>
      </c>
      <c r="B147">
        <v>2</v>
      </c>
      <c r="C147" t="s">
        <v>11</v>
      </c>
      <c r="D147" s="1">
        <v>44831</v>
      </c>
      <c r="E147" s="1">
        <v>44839</v>
      </c>
      <c r="F147">
        <v>50</v>
      </c>
      <c r="G147" s="2">
        <v>0.10100000000000001</v>
      </c>
      <c r="H147" s="2">
        <v>49.997999999999998</v>
      </c>
      <c r="I147" s="2">
        <v>1.754</v>
      </c>
      <c r="J147" s="3">
        <f>24.794*I147</f>
        <v>43.488675999999998</v>
      </c>
      <c r="K147" s="4">
        <f t="shared" si="14"/>
        <v>3223.4277227722787</v>
      </c>
      <c r="L147" s="4">
        <f t="shared" si="15"/>
        <v>74.121082066795481</v>
      </c>
      <c r="M147" s="3">
        <f t="shared" si="16"/>
        <v>1.8699417508007738</v>
      </c>
    </row>
    <row r="148" spans="1:13" x14ac:dyDescent="0.25">
      <c r="A148" t="s">
        <v>26</v>
      </c>
      <c r="B148">
        <v>3</v>
      </c>
      <c r="C148" t="s">
        <v>11</v>
      </c>
      <c r="D148" s="1">
        <v>44831</v>
      </c>
      <c r="E148" s="1">
        <v>44839</v>
      </c>
      <c r="F148">
        <v>50</v>
      </c>
      <c r="G148" s="2">
        <v>0.1</v>
      </c>
      <c r="H148" s="2">
        <v>50.031999999999996</v>
      </c>
      <c r="I148" s="2">
        <v>1.742</v>
      </c>
      <c r="J148" s="3">
        <f>24.794*I148</f>
        <v>43.191147999999998</v>
      </c>
      <c r="K148" s="4">
        <f t="shared" si="14"/>
        <v>3404.4260000000008</v>
      </c>
      <c r="L148" s="4">
        <f t="shared" si="15"/>
        <v>78.822308682325385</v>
      </c>
      <c r="M148" s="3">
        <f t="shared" si="16"/>
        <v>1.8966491510739969</v>
      </c>
    </row>
    <row r="149" spans="1:13" x14ac:dyDescent="0.25">
      <c r="A149" t="s">
        <v>24</v>
      </c>
      <c r="B149">
        <v>1</v>
      </c>
      <c r="C149" t="s">
        <v>41</v>
      </c>
      <c r="D149" s="1">
        <v>44851</v>
      </c>
      <c r="E149" s="1">
        <v>44859</v>
      </c>
      <c r="F149">
        <v>10</v>
      </c>
      <c r="G149" s="2">
        <v>0.10199999999999999</v>
      </c>
      <c r="H149" s="2">
        <v>50.023000000000003</v>
      </c>
      <c r="I149" s="2">
        <v>4.8000000000000001E-2</v>
      </c>
      <c r="J149">
        <f>I149*5.378</f>
        <v>0.25814399999999998</v>
      </c>
      <c r="K149" s="4">
        <f t="shared" si="14"/>
        <v>24383.26274509804</v>
      </c>
      <c r="L149" s="4">
        <f t="shared" si="15"/>
        <v>94456.05067364742</v>
      </c>
      <c r="M149" s="3">
        <f t="shared" si="16"/>
        <v>4.9752297832214305</v>
      </c>
    </row>
    <row r="150" spans="1:13" x14ac:dyDescent="0.25">
      <c r="A150" t="s">
        <v>24</v>
      </c>
      <c r="B150">
        <v>2</v>
      </c>
      <c r="C150" t="s">
        <v>41</v>
      </c>
      <c r="D150" s="1">
        <v>44851</v>
      </c>
      <c r="E150" s="1">
        <v>44859</v>
      </c>
      <c r="F150">
        <v>10</v>
      </c>
      <c r="G150" s="2">
        <v>0.10100000000000001</v>
      </c>
      <c r="H150" s="2">
        <v>50.026000000000003</v>
      </c>
      <c r="I150" s="2">
        <v>9.4E-2</v>
      </c>
      <c r="J150">
        <f>I150*5.378</f>
        <v>0.50553199999999998</v>
      </c>
      <c r="K150" s="4">
        <f t="shared" si="14"/>
        <v>24502.211881188119</v>
      </c>
      <c r="L150" s="4">
        <f t="shared" si="15"/>
        <v>48468.171908381904</v>
      </c>
      <c r="M150" s="3">
        <f t="shared" si="16"/>
        <v>4.6854566395891828</v>
      </c>
    </row>
    <row r="151" spans="1:13" x14ac:dyDescent="0.25">
      <c r="A151" t="s">
        <v>24</v>
      </c>
      <c r="B151">
        <v>3</v>
      </c>
      <c r="C151" t="s">
        <v>41</v>
      </c>
      <c r="D151" s="1">
        <v>44851</v>
      </c>
      <c r="E151" s="1">
        <v>44859</v>
      </c>
      <c r="F151">
        <v>10</v>
      </c>
      <c r="G151" s="2">
        <v>0.10199999999999999</v>
      </c>
      <c r="H151" s="2">
        <v>49.991</v>
      </c>
      <c r="I151" s="2">
        <v>6.3E-2</v>
      </c>
      <c r="J151">
        <f>I151*5.378</f>
        <v>0.338814</v>
      </c>
      <c r="K151" s="4">
        <f t="shared" si="14"/>
        <v>24343.718627450988</v>
      </c>
      <c r="L151" s="4">
        <f t="shared" si="15"/>
        <v>71849.80144696201</v>
      </c>
      <c r="M151" s="3">
        <f t="shared" si="16"/>
        <v>4.8564255723226051</v>
      </c>
    </row>
    <row r="152" spans="1:13" x14ac:dyDescent="0.25">
      <c r="A152" t="s">
        <v>24</v>
      </c>
      <c r="B152">
        <v>1</v>
      </c>
      <c r="C152" t="s">
        <v>11</v>
      </c>
      <c r="D152" s="1">
        <v>44831</v>
      </c>
      <c r="E152" s="1">
        <v>44839</v>
      </c>
      <c r="F152">
        <v>50</v>
      </c>
      <c r="G152" s="2">
        <v>0.10199999999999999</v>
      </c>
      <c r="H152" s="2">
        <v>49.985999999999997</v>
      </c>
      <c r="I152" s="2">
        <v>1.506</v>
      </c>
      <c r="J152" s="3">
        <f>24.794*I152</f>
        <v>37.339764000000002</v>
      </c>
      <c r="K152" s="4">
        <f t="shared" si="14"/>
        <v>6205.9980392156858</v>
      </c>
      <c r="L152" s="4">
        <f t="shared" si="15"/>
        <v>166.20346178984113</v>
      </c>
      <c r="M152" s="3">
        <f t="shared" si="16"/>
        <v>2.2206400652998859</v>
      </c>
    </row>
    <row r="153" spans="1:13" x14ac:dyDescent="0.25">
      <c r="A153" t="s">
        <v>24</v>
      </c>
      <c r="B153">
        <v>2</v>
      </c>
      <c r="C153" t="s">
        <v>11</v>
      </c>
      <c r="D153" s="1">
        <v>44831</v>
      </c>
      <c r="E153" s="1">
        <v>44839</v>
      </c>
      <c r="F153">
        <v>50</v>
      </c>
      <c r="G153" s="2">
        <v>9.9000000000000005E-2</v>
      </c>
      <c r="H153" s="2">
        <v>50.01</v>
      </c>
      <c r="I153" s="2">
        <v>1.506</v>
      </c>
      <c r="J153" s="3">
        <f>24.794*I153</f>
        <v>37.339764000000002</v>
      </c>
      <c r="K153" s="4">
        <f t="shared" si="14"/>
        <v>6394.0585858585846</v>
      </c>
      <c r="L153" s="4">
        <f t="shared" si="15"/>
        <v>171.23993032892722</v>
      </c>
      <c r="M153" s="3">
        <f t="shared" si="16"/>
        <v>2.2336050424642537</v>
      </c>
    </row>
    <row r="154" spans="1:13" x14ac:dyDescent="0.25">
      <c r="A154" t="s">
        <v>24</v>
      </c>
      <c r="B154">
        <v>3</v>
      </c>
      <c r="C154" t="s">
        <v>11</v>
      </c>
      <c r="D154" s="1">
        <v>44831</v>
      </c>
      <c r="E154" s="1">
        <v>44839</v>
      </c>
      <c r="F154">
        <v>50</v>
      </c>
      <c r="G154" s="2">
        <v>0.10199999999999999</v>
      </c>
      <c r="H154" s="2">
        <v>50.008000000000003</v>
      </c>
      <c r="I154" s="2">
        <v>1.496</v>
      </c>
      <c r="J154" s="3">
        <f>24.794*I154</f>
        <v>37.091824000000003</v>
      </c>
      <c r="K154" s="4">
        <f t="shared" si="14"/>
        <v>6327.5372549019603</v>
      </c>
      <c r="L154" s="4">
        <f t="shared" si="15"/>
        <v>170.59115925121287</v>
      </c>
      <c r="M154" s="3">
        <f t="shared" si="16"/>
        <v>2.2319565204545899</v>
      </c>
    </row>
    <row r="155" spans="1:13" x14ac:dyDescent="0.25">
      <c r="A155" t="s">
        <v>30</v>
      </c>
      <c r="B155">
        <v>1</v>
      </c>
      <c r="C155" t="s">
        <v>41</v>
      </c>
      <c r="D155" s="1">
        <v>44851</v>
      </c>
      <c r="E155" s="1">
        <v>44859</v>
      </c>
      <c r="F155">
        <v>10</v>
      </c>
      <c r="G155" s="2">
        <v>0.1</v>
      </c>
      <c r="H155" s="2">
        <v>50.012</v>
      </c>
      <c r="I155" s="2">
        <v>0.60499999999999998</v>
      </c>
      <c r="J155">
        <f>I155*5.378</f>
        <v>3.2536900000000002</v>
      </c>
      <c r="K155" s="4">
        <f t="shared" si="14"/>
        <v>23373.154999999999</v>
      </c>
      <c r="L155" s="4">
        <f t="shared" si="15"/>
        <v>7183.5838693913674</v>
      </c>
      <c r="M155" s="3">
        <f t="shared" si="16"/>
        <v>3.8563411665794254</v>
      </c>
    </row>
    <row r="156" spans="1:13" x14ac:dyDescent="0.25">
      <c r="A156" t="s">
        <v>30</v>
      </c>
      <c r="B156">
        <v>2</v>
      </c>
      <c r="C156" t="s">
        <v>41</v>
      </c>
      <c r="D156" s="1">
        <v>44851</v>
      </c>
      <c r="E156" s="1">
        <v>44859</v>
      </c>
      <c r="F156">
        <v>10</v>
      </c>
      <c r="G156" s="2">
        <v>0.10100000000000001</v>
      </c>
      <c r="H156" s="2">
        <v>50</v>
      </c>
      <c r="I156" s="2">
        <v>0.55600000000000005</v>
      </c>
      <c r="J156">
        <f>I156*5.378</f>
        <v>2.9901680000000002</v>
      </c>
      <c r="K156" s="4">
        <f t="shared" si="14"/>
        <v>23272.194059405942</v>
      </c>
      <c r="L156" s="4">
        <f t="shared" si="15"/>
        <v>7782.9051944258454</v>
      </c>
      <c r="M156" s="3">
        <f t="shared" si="16"/>
        <v>3.8911417402279715</v>
      </c>
    </row>
    <row r="157" spans="1:13" x14ac:dyDescent="0.25">
      <c r="A157" t="s">
        <v>30</v>
      </c>
      <c r="B157">
        <v>3</v>
      </c>
      <c r="C157" t="s">
        <v>41</v>
      </c>
      <c r="D157" s="1">
        <v>44851</v>
      </c>
      <c r="E157" s="1">
        <v>44859</v>
      </c>
      <c r="F157">
        <v>10</v>
      </c>
      <c r="G157" s="2">
        <v>0.10100000000000001</v>
      </c>
      <c r="H157" s="2">
        <v>49.997</v>
      </c>
      <c r="I157" s="2">
        <v>0.58199999999999996</v>
      </c>
      <c r="J157">
        <f>I157*5.378</f>
        <v>3.1299959999999998</v>
      </c>
      <c r="K157" s="4">
        <f t="shared" si="14"/>
        <v>23202.972277227724</v>
      </c>
      <c r="L157" s="4">
        <f t="shared" si="15"/>
        <v>7413.0996580275905</v>
      </c>
      <c r="M157" s="3">
        <f t="shared" si="16"/>
        <v>3.8699998386001631</v>
      </c>
    </row>
    <row r="158" spans="1:13" x14ac:dyDescent="0.25">
      <c r="A158" t="s">
        <v>30</v>
      </c>
      <c r="B158">
        <v>1</v>
      </c>
      <c r="C158" t="s">
        <v>11</v>
      </c>
      <c r="D158" s="1">
        <v>44831</v>
      </c>
      <c r="E158" s="1">
        <v>44839</v>
      </c>
      <c r="F158">
        <v>50</v>
      </c>
      <c r="G158" s="2">
        <v>0.10100000000000001</v>
      </c>
      <c r="H158" s="2">
        <v>50.002000000000002</v>
      </c>
      <c r="I158" s="2">
        <v>1.8520000000000001</v>
      </c>
      <c r="J158" s="3">
        <f>24.794*I158</f>
        <v>45.918488000000004</v>
      </c>
      <c r="K158" s="4">
        <f t="shared" si="14"/>
        <v>2020.5504950495033</v>
      </c>
      <c r="L158" s="4">
        <f t="shared" si="15"/>
        <v>44.002984049681757</v>
      </c>
      <c r="M158" s="3">
        <f t="shared" si="16"/>
        <v>1.6434821290399844</v>
      </c>
    </row>
    <row r="159" spans="1:13" x14ac:dyDescent="0.25">
      <c r="A159" t="s">
        <v>30</v>
      </c>
      <c r="B159">
        <v>2</v>
      </c>
      <c r="C159" t="s">
        <v>11</v>
      </c>
      <c r="D159" s="1">
        <v>44831</v>
      </c>
      <c r="E159" s="1">
        <v>44839</v>
      </c>
      <c r="F159">
        <v>50</v>
      </c>
      <c r="G159" s="2">
        <v>0.1</v>
      </c>
      <c r="H159" s="2">
        <v>50.011000000000003</v>
      </c>
      <c r="I159" s="2">
        <v>1.871</v>
      </c>
      <c r="J159" s="3">
        <f>24.794*I159</f>
        <v>46.389574000000003</v>
      </c>
      <c r="K159" s="4">
        <f t="shared" si="14"/>
        <v>1805.2129999999984</v>
      </c>
      <c r="L159" s="4">
        <f t="shared" si="15"/>
        <v>38.914196539075746</v>
      </c>
      <c r="M159" s="3">
        <f t="shared" si="16"/>
        <v>1.5901080680046775</v>
      </c>
    </row>
    <row r="160" spans="1:13" x14ac:dyDescent="0.25">
      <c r="A160" t="s">
        <v>30</v>
      </c>
      <c r="B160">
        <v>3</v>
      </c>
      <c r="C160" t="s">
        <v>11</v>
      </c>
      <c r="D160" s="1">
        <v>44831</v>
      </c>
      <c r="E160" s="1">
        <v>44839</v>
      </c>
      <c r="F160">
        <v>50</v>
      </c>
      <c r="G160" s="2">
        <v>0.1</v>
      </c>
      <c r="H160" s="2">
        <v>50.015999999999998</v>
      </c>
      <c r="I160" s="2">
        <v>1.8360000000000001</v>
      </c>
      <c r="J160" s="3">
        <f>24.794*I160</f>
        <v>45.521784000000004</v>
      </c>
      <c r="K160" s="4">
        <f t="shared" si="14"/>
        <v>2239.1079999999979</v>
      </c>
      <c r="L160" s="4">
        <f t="shared" si="15"/>
        <v>49.187615318415418</v>
      </c>
      <c r="M160" s="3">
        <f t="shared" si="16"/>
        <v>1.6918557678905404</v>
      </c>
    </row>
  </sheetData>
  <sortState xmlns:xlrd2="http://schemas.microsoft.com/office/spreadsheetml/2017/richdata2" ref="A2:N160">
    <sortCondition ref="A2:A160"/>
    <sortCondition ref="C2:C160"/>
    <sortCondition ref="B2:B1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Krahn</dc:creator>
  <cp:lastModifiedBy>Katinka Krahn</cp:lastModifiedBy>
  <dcterms:created xsi:type="dcterms:W3CDTF">2022-10-26T08:27:44Z</dcterms:created>
  <dcterms:modified xsi:type="dcterms:W3CDTF">2022-10-27T06:39:44Z</dcterms:modified>
</cp:coreProperties>
</file>