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argeTest_Lindum\"/>
    </mc:Choice>
  </mc:AlternateContent>
  <xr:revisionPtr revIDLastSave="0" documentId="8_{2C1AAD70-EC33-41CE-87C7-5E4709066CC8}" xr6:coauthVersionLast="47" xr6:coauthVersionMax="47" xr10:uidLastSave="{00000000-0000-0000-0000-000000000000}"/>
  <bookViews>
    <workbookView xWindow="-120" yWindow="-120" windowWidth="29040" windowHeight="15840" xr2:uid="{85C272D5-AFF5-423B-8CDF-49A0B5AFE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6" i="1" l="1"/>
  <c r="K296" i="1" s="1"/>
  <c r="L296" i="1" s="1"/>
  <c r="M296" i="1" s="1"/>
  <c r="J295" i="1"/>
  <c r="K295" i="1" s="1"/>
  <c r="L295" i="1" s="1"/>
  <c r="M295" i="1" s="1"/>
  <c r="J294" i="1"/>
  <c r="K294" i="1" s="1"/>
  <c r="L294" i="1" s="1"/>
  <c r="M294" i="1" s="1"/>
  <c r="J293" i="1"/>
  <c r="K293" i="1" s="1"/>
  <c r="L293" i="1" s="1"/>
  <c r="M293" i="1" s="1"/>
  <c r="J292" i="1"/>
  <c r="K292" i="1" s="1"/>
  <c r="L292" i="1" s="1"/>
  <c r="M292" i="1" s="1"/>
  <c r="J291" i="1"/>
  <c r="K291" i="1" s="1"/>
  <c r="L291" i="1" s="1"/>
  <c r="M291" i="1" s="1"/>
  <c r="J290" i="1"/>
  <c r="K290" i="1" s="1"/>
  <c r="L290" i="1" s="1"/>
  <c r="M290" i="1" s="1"/>
  <c r="J289" i="1"/>
  <c r="K289" i="1" s="1"/>
  <c r="L289" i="1" s="1"/>
  <c r="M289" i="1" s="1"/>
  <c r="J288" i="1"/>
  <c r="K288" i="1" s="1"/>
  <c r="L288" i="1" s="1"/>
  <c r="M288" i="1" s="1"/>
  <c r="J287" i="1"/>
  <c r="K287" i="1" s="1"/>
  <c r="L287" i="1" s="1"/>
  <c r="M287" i="1" s="1"/>
  <c r="J286" i="1"/>
  <c r="K286" i="1" s="1"/>
  <c r="L286" i="1" s="1"/>
  <c r="M286" i="1" s="1"/>
  <c r="J285" i="1"/>
  <c r="K285" i="1" s="1"/>
  <c r="L285" i="1" s="1"/>
  <c r="M285" i="1" s="1"/>
  <c r="J284" i="1"/>
  <c r="K284" i="1" s="1"/>
  <c r="L284" i="1" s="1"/>
  <c r="M284" i="1" s="1"/>
  <c r="J283" i="1"/>
  <c r="K283" i="1" s="1"/>
  <c r="L283" i="1" s="1"/>
  <c r="M283" i="1" s="1"/>
  <c r="J282" i="1"/>
  <c r="K282" i="1" s="1"/>
  <c r="L282" i="1" s="1"/>
  <c r="M282" i="1" s="1"/>
  <c r="J281" i="1"/>
  <c r="K281" i="1" s="1"/>
  <c r="L281" i="1" s="1"/>
  <c r="M281" i="1" s="1"/>
  <c r="J280" i="1"/>
  <c r="K280" i="1" s="1"/>
  <c r="L280" i="1" s="1"/>
  <c r="M280" i="1" s="1"/>
  <c r="J279" i="1"/>
  <c r="K279" i="1" s="1"/>
  <c r="L279" i="1" s="1"/>
  <c r="M279" i="1" s="1"/>
  <c r="J278" i="1"/>
  <c r="K278" i="1" s="1"/>
  <c r="L278" i="1" s="1"/>
  <c r="M278" i="1" s="1"/>
  <c r="J277" i="1"/>
  <c r="K277" i="1" s="1"/>
  <c r="L277" i="1" s="1"/>
  <c r="M277" i="1" s="1"/>
  <c r="J276" i="1"/>
  <c r="K276" i="1" s="1"/>
  <c r="L276" i="1" s="1"/>
  <c r="M276" i="1" s="1"/>
  <c r="J275" i="1"/>
  <c r="K275" i="1" s="1"/>
  <c r="L275" i="1" s="1"/>
  <c r="M275" i="1" s="1"/>
  <c r="J274" i="1"/>
  <c r="K274" i="1" s="1"/>
  <c r="L274" i="1" s="1"/>
  <c r="M274" i="1" s="1"/>
  <c r="J273" i="1"/>
  <c r="K273" i="1" s="1"/>
  <c r="L273" i="1" s="1"/>
  <c r="M273" i="1" s="1"/>
  <c r="M272" i="1"/>
  <c r="M271" i="1"/>
  <c r="M270" i="1"/>
  <c r="M269" i="1"/>
  <c r="M268" i="1"/>
  <c r="M267" i="1"/>
  <c r="J266" i="1"/>
  <c r="K266" i="1" s="1"/>
  <c r="L266" i="1" s="1"/>
  <c r="M266" i="1" s="1"/>
  <c r="J265" i="1"/>
  <c r="K265" i="1" s="1"/>
  <c r="L265" i="1" s="1"/>
  <c r="M265" i="1" s="1"/>
  <c r="J264" i="1"/>
  <c r="K264" i="1" s="1"/>
  <c r="L264" i="1" s="1"/>
  <c r="M264" i="1" s="1"/>
  <c r="J263" i="1"/>
  <c r="K263" i="1" s="1"/>
  <c r="L263" i="1" s="1"/>
  <c r="M263" i="1" s="1"/>
  <c r="J262" i="1"/>
  <c r="K262" i="1" s="1"/>
  <c r="L262" i="1" s="1"/>
  <c r="M262" i="1" s="1"/>
  <c r="J261" i="1"/>
  <c r="K261" i="1" s="1"/>
  <c r="L261" i="1" s="1"/>
  <c r="M261" i="1" s="1"/>
  <c r="J260" i="1"/>
  <c r="K260" i="1" s="1"/>
  <c r="L260" i="1" s="1"/>
  <c r="M260" i="1" s="1"/>
  <c r="J259" i="1"/>
  <c r="K259" i="1" s="1"/>
  <c r="L259" i="1" s="1"/>
  <c r="M259" i="1" s="1"/>
  <c r="J258" i="1"/>
  <c r="K258" i="1" s="1"/>
  <c r="L258" i="1" s="1"/>
  <c r="M258" i="1" s="1"/>
  <c r="J257" i="1"/>
  <c r="K257" i="1" s="1"/>
  <c r="L257" i="1" s="1"/>
  <c r="M257" i="1" s="1"/>
  <c r="J256" i="1"/>
  <c r="K256" i="1" s="1"/>
  <c r="L256" i="1" s="1"/>
  <c r="M256" i="1" s="1"/>
  <c r="J255" i="1"/>
  <c r="K255" i="1" s="1"/>
  <c r="L255" i="1" s="1"/>
  <c r="M255" i="1" s="1"/>
  <c r="J254" i="1"/>
  <c r="K254" i="1" s="1"/>
  <c r="L254" i="1" s="1"/>
  <c r="M254" i="1" s="1"/>
  <c r="J253" i="1"/>
  <c r="K253" i="1" s="1"/>
  <c r="L253" i="1" s="1"/>
  <c r="M253" i="1" s="1"/>
  <c r="J252" i="1"/>
  <c r="K252" i="1" s="1"/>
  <c r="L252" i="1" s="1"/>
  <c r="M252" i="1" s="1"/>
  <c r="J251" i="1"/>
  <c r="K251" i="1" s="1"/>
  <c r="L251" i="1" s="1"/>
  <c r="M251" i="1" s="1"/>
  <c r="J250" i="1"/>
  <c r="K250" i="1" s="1"/>
  <c r="L250" i="1" s="1"/>
  <c r="M250" i="1" s="1"/>
  <c r="J249" i="1"/>
  <c r="K249" i="1" s="1"/>
  <c r="L249" i="1" s="1"/>
  <c r="M249" i="1" s="1"/>
  <c r="J248" i="1"/>
  <c r="K248" i="1" s="1"/>
  <c r="L248" i="1" s="1"/>
  <c r="M248" i="1" s="1"/>
  <c r="J247" i="1"/>
  <c r="K247" i="1" s="1"/>
  <c r="L247" i="1" s="1"/>
  <c r="M247" i="1" s="1"/>
  <c r="J246" i="1"/>
  <c r="K246" i="1" s="1"/>
  <c r="L246" i="1" s="1"/>
  <c r="M246" i="1" s="1"/>
  <c r="J245" i="1"/>
  <c r="K245" i="1" s="1"/>
  <c r="L245" i="1" s="1"/>
  <c r="M245" i="1" s="1"/>
  <c r="J244" i="1"/>
  <c r="K244" i="1" s="1"/>
  <c r="L244" i="1" s="1"/>
  <c r="M244" i="1" s="1"/>
  <c r="J243" i="1"/>
  <c r="K243" i="1" s="1"/>
  <c r="L243" i="1" s="1"/>
  <c r="M243" i="1" s="1"/>
  <c r="J242" i="1"/>
  <c r="K242" i="1" s="1"/>
  <c r="L242" i="1" s="1"/>
  <c r="M242" i="1" s="1"/>
  <c r="J241" i="1"/>
  <c r="K241" i="1" s="1"/>
  <c r="L241" i="1" s="1"/>
  <c r="M241" i="1" s="1"/>
  <c r="J240" i="1"/>
  <c r="K240" i="1" s="1"/>
  <c r="L240" i="1" s="1"/>
  <c r="M240" i="1" s="1"/>
  <c r="J239" i="1"/>
  <c r="K239" i="1" s="1"/>
  <c r="L239" i="1" s="1"/>
  <c r="M239" i="1" s="1"/>
  <c r="J238" i="1"/>
  <c r="K238" i="1" s="1"/>
  <c r="L238" i="1" s="1"/>
  <c r="M238" i="1" s="1"/>
  <c r="J237" i="1"/>
  <c r="K237" i="1" s="1"/>
  <c r="L237" i="1" s="1"/>
  <c r="M237" i="1" s="1"/>
  <c r="J236" i="1"/>
  <c r="K236" i="1" s="1"/>
  <c r="L236" i="1" s="1"/>
  <c r="M236" i="1" s="1"/>
  <c r="J235" i="1"/>
  <c r="K235" i="1" s="1"/>
  <c r="L235" i="1" s="1"/>
  <c r="M235" i="1" s="1"/>
  <c r="J234" i="1"/>
  <c r="K234" i="1" s="1"/>
  <c r="L234" i="1" s="1"/>
  <c r="M234" i="1" s="1"/>
  <c r="J233" i="1"/>
  <c r="K233" i="1" s="1"/>
  <c r="L233" i="1" s="1"/>
  <c r="M233" i="1" s="1"/>
  <c r="J232" i="1"/>
  <c r="K232" i="1" s="1"/>
  <c r="L232" i="1" s="1"/>
  <c r="M232" i="1" s="1"/>
  <c r="J231" i="1"/>
  <c r="K231" i="1" s="1"/>
  <c r="L231" i="1" s="1"/>
  <c r="M231" i="1" s="1"/>
  <c r="J230" i="1"/>
  <c r="K230" i="1" s="1"/>
  <c r="L230" i="1" s="1"/>
  <c r="M230" i="1" s="1"/>
  <c r="J229" i="1"/>
  <c r="K229" i="1" s="1"/>
  <c r="L229" i="1" s="1"/>
  <c r="M229" i="1" s="1"/>
  <c r="J228" i="1"/>
  <c r="K228" i="1" s="1"/>
  <c r="L228" i="1" s="1"/>
  <c r="M228" i="1" s="1"/>
  <c r="J227" i="1"/>
  <c r="K227" i="1" s="1"/>
  <c r="L227" i="1" s="1"/>
  <c r="M227" i="1" s="1"/>
  <c r="J226" i="1"/>
  <c r="K226" i="1" s="1"/>
  <c r="L226" i="1" s="1"/>
  <c r="M226" i="1" s="1"/>
  <c r="J225" i="1"/>
  <c r="K225" i="1" s="1"/>
  <c r="L225" i="1" s="1"/>
  <c r="M225" i="1" s="1"/>
  <c r="J224" i="1"/>
  <c r="K224" i="1" s="1"/>
  <c r="L224" i="1" s="1"/>
  <c r="M224" i="1" s="1"/>
  <c r="J223" i="1"/>
  <c r="K223" i="1" s="1"/>
  <c r="L223" i="1" s="1"/>
  <c r="M223" i="1" s="1"/>
  <c r="J222" i="1"/>
  <c r="K222" i="1" s="1"/>
  <c r="L222" i="1" s="1"/>
  <c r="M222" i="1" s="1"/>
  <c r="M221" i="1"/>
  <c r="J221" i="1"/>
  <c r="M220" i="1"/>
  <c r="J220" i="1"/>
  <c r="M219" i="1"/>
  <c r="J219" i="1"/>
  <c r="J218" i="1"/>
  <c r="K218" i="1" s="1"/>
  <c r="L218" i="1" s="1"/>
  <c r="M218" i="1" s="1"/>
  <c r="J217" i="1"/>
  <c r="K217" i="1" s="1"/>
  <c r="L217" i="1" s="1"/>
  <c r="M217" i="1" s="1"/>
  <c r="J216" i="1"/>
  <c r="K216" i="1" s="1"/>
  <c r="L216" i="1" s="1"/>
  <c r="M216" i="1" s="1"/>
  <c r="J215" i="1" l="1"/>
  <c r="J214" i="1"/>
  <c r="J213" i="1"/>
  <c r="K212" i="1"/>
  <c r="L212" i="1" s="1"/>
  <c r="M212" i="1" s="1"/>
  <c r="J212" i="1"/>
  <c r="J211" i="1"/>
  <c r="K211" i="1" s="1"/>
  <c r="L211" i="1" s="1"/>
  <c r="M211" i="1" s="1"/>
  <c r="K210" i="1"/>
  <c r="L210" i="1" s="1"/>
  <c r="M210" i="1" s="1"/>
  <c r="J210" i="1"/>
  <c r="J209" i="1"/>
  <c r="K209" i="1" s="1"/>
  <c r="L209" i="1" s="1"/>
  <c r="M209" i="1" s="1"/>
  <c r="K208" i="1"/>
  <c r="L208" i="1" s="1"/>
  <c r="M208" i="1" s="1"/>
  <c r="J208" i="1"/>
  <c r="J207" i="1"/>
  <c r="K207" i="1" s="1"/>
  <c r="L207" i="1" s="1"/>
  <c r="M207" i="1" s="1"/>
  <c r="K206" i="1"/>
  <c r="L206" i="1" s="1"/>
  <c r="M206" i="1" s="1"/>
  <c r="J206" i="1"/>
  <c r="J205" i="1"/>
  <c r="K205" i="1" s="1"/>
  <c r="L205" i="1" s="1"/>
  <c r="M205" i="1" s="1"/>
  <c r="K204" i="1"/>
  <c r="L204" i="1" s="1"/>
  <c r="M204" i="1" s="1"/>
  <c r="J204" i="1"/>
  <c r="J203" i="1"/>
  <c r="K203" i="1" s="1"/>
  <c r="L203" i="1" s="1"/>
  <c r="M203" i="1" s="1"/>
  <c r="K202" i="1"/>
  <c r="L202" i="1" s="1"/>
  <c r="M202" i="1" s="1"/>
  <c r="J202" i="1"/>
  <c r="J201" i="1"/>
  <c r="K201" i="1" s="1"/>
  <c r="L201" i="1" s="1"/>
  <c r="M201" i="1" s="1"/>
  <c r="K200" i="1"/>
  <c r="L200" i="1" s="1"/>
  <c r="M200" i="1" s="1"/>
  <c r="J200" i="1"/>
  <c r="J199" i="1"/>
  <c r="K199" i="1" s="1"/>
  <c r="L199" i="1" s="1"/>
  <c r="M199" i="1" s="1"/>
  <c r="K198" i="1"/>
  <c r="L198" i="1" s="1"/>
  <c r="M198" i="1" s="1"/>
  <c r="J198" i="1"/>
  <c r="J197" i="1"/>
  <c r="K197" i="1" s="1"/>
  <c r="L197" i="1" s="1"/>
  <c r="M197" i="1" s="1"/>
  <c r="K196" i="1"/>
  <c r="L196" i="1" s="1"/>
  <c r="M196" i="1" s="1"/>
  <c r="J196" i="1"/>
  <c r="J195" i="1"/>
  <c r="K195" i="1" s="1"/>
  <c r="L195" i="1" s="1"/>
  <c r="M195" i="1" s="1"/>
  <c r="K194" i="1"/>
  <c r="L194" i="1" s="1"/>
  <c r="M194" i="1" s="1"/>
  <c r="J194" i="1"/>
  <c r="J193" i="1"/>
  <c r="K193" i="1" s="1"/>
  <c r="L193" i="1" s="1"/>
  <c r="M193" i="1" s="1"/>
  <c r="K192" i="1"/>
  <c r="L192" i="1" s="1"/>
  <c r="M192" i="1" s="1"/>
  <c r="J192" i="1"/>
  <c r="J191" i="1"/>
  <c r="K191" i="1" s="1"/>
  <c r="L191" i="1" s="1"/>
  <c r="M191" i="1" s="1"/>
  <c r="K190" i="1"/>
  <c r="L190" i="1" s="1"/>
  <c r="M190" i="1" s="1"/>
  <c r="J190" i="1"/>
  <c r="J189" i="1"/>
  <c r="K189" i="1" s="1"/>
  <c r="L189" i="1" s="1"/>
  <c r="M189" i="1" s="1"/>
  <c r="K188" i="1"/>
  <c r="L188" i="1" s="1"/>
  <c r="M188" i="1" s="1"/>
  <c r="J188" i="1"/>
  <c r="J187" i="1"/>
  <c r="K187" i="1" s="1"/>
  <c r="L187" i="1" s="1"/>
  <c r="M187" i="1" s="1"/>
  <c r="K186" i="1"/>
  <c r="L186" i="1" s="1"/>
  <c r="M186" i="1" s="1"/>
  <c r="J186" i="1"/>
  <c r="J185" i="1"/>
  <c r="K185" i="1" s="1"/>
  <c r="L185" i="1" s="1"/>
  <c r="M185" i="1" s="1"/>
  <c r="K184" i="1"/>
  <c r="L184" i="1" s="1"/>
  <c r="M184" i="1" s="1"/>
  <c r="J184" i="1"/>
  <c r="J183" i="1"/>
  <c r="K183" i="1" s="1"/>
  <c r="L183" i="1" s="1"/>
  <c r="M183" i="1" s="1"/>
  <c r="K182" i="1"/>
  <c r="L182" i="1" s="1"/>
  <c r="M182" i="1" s="1"/>
  <c r="J182" i="1"/>
  <c r="J181" i="1"/>
  <c r="K181" i="1" s="1"/>
  <c r="L181" i="1" s="1"/>
  <c r="M181" i="1" s="1"/>
  <c r="K180" i="1"/>
  <c r="L180" i="1" s="1"/>
  <c r="M180" i="1" s="1"/>
  <c r="J180" i="1"/>
  <c r="J179" i="1"/>
  <c r="K179" i="1" s="1"/>
  <c r="L179" i="1" s="1"/>
  <c r="M179" i="1" s="1"/>
  <c r="K178" i="1"/>
  <c r="L178" i="1" s="1"/>
  <c r="M178" i="1" s="1"/>
  <c r="J178" i="1"/>
  <c r="J177" i="1"/>
  <c r="K177" i="1" s="1"/>
  <c r="L177" i="1" s="1"/>
  <c r="M177" i="1" s="1"/>
  <c r="K176" i="1"/>
  <c r="L176" i="1" s="1"/>
  <c r="M176" i="1" s="1"/>
  <c r="J176" i="1"/>
  <c r="J175" i="1"/>
  <c r="K175" i="1" s="1"/>
  <c r="L175" i="1" s="1"/>
  <c r="M175" i="1" s="1"/>
  <c r="K174" i="1"/>
  <c r="L174" i="1" s="1"/>
  <c r="M174" i="1" s="1"/>
  <c r="J174" i="1"/>
  <c r="J173" i="1"/>
  <c r="K173" i="1" s="1"/>
  <c r="L173" i="1" s="1"/>
  <c r="M173" i="1" s="1"/>
  <c r="K172" i="1"/>
  <c r="L172" i="1" s="1"/>
  <c r="M172" i="1" s="1"/>
  <c r="J172" i="1"/>
  <c r="J171" i="1"/>
  <c r="K171" i="1" s="1"/>
  <c r="L171" i="1" s="1"/>
  <c r="M171" i="1" s="1"/>
  <c r="K170" i="1"/>
  <c r="L170" i="1" s="1"/>
  <c r="M170" i="1" s="1"/>
  <c r="J170" i="1"/>
  <c r="J169" i="1"/>
  <c r="K169" i="1" s="1"/>
  <c r="L169" i="1" s="1"/>
  <c r="M169" i="1" s="1"/>
  <c r="K168" i="1"/>
  <c r="L168" i="1" s="1"/>
  <c r="M168" i="1" s="1"/>
  <c r="J168" i="1"/>
  <c r="J167" i="1"/>
  <c r="K167" i="1" s="1"/>
  <c r="L167" i="1" s="1"/>
  <c r="M167" i="1" s="1"/>
  <c r="K166" i="1"/>
  <c r="L166" i="1" s="1"/>
  <c r="M166" i="1" s="1"/>
  <c r="J166" i="1"/>
  <c r="J165" i="1"/>
  <c r="K165" i="1" s="1"/>
  <c r="L165" i="1" s="1"/>
  <c r="M165" i="1" s="1"/>
  <c r="K164" i="1"/>
  <c r="L164" i="1" s="1"/>
  <c r="M164" i="1" s="1"/>
  <c r="J164" i="1"/>
  <c r="J163" i="1"/>
  <c r="K163" i="1" s="1"/>
  <c r="L163" i="1" s="1"/>
  <c r="M163" i="1" s="1"/>
  <c r="K162" i="1"/>
  <c r="L162" i="1" s="1"/>
  <c r="M162" i="1" s="1"/>
  <c r="J162" i="1"/>
  <c r="J161" i="1"/>
  <c r="K161" i="1" s="1"/>
  <c r="L161" i="1" s="1"/>
  <c r="M161" i="1" s="1"/>
  <c r="K160" i="1"/>
  <c r="L160" i="1" s="1"/>
  <c r="M160" i="1" s="1"/>
  <c r="J160" i="1"/>
  <c r="J159" i="1"/>
  <c r="K159" i="1" s="1"/>
  <c r="L159" i="1" s="1"/>
  <c r="M159" i="1" s="1"/>
  <c r="K158" i="1"/>
  <c r="L158" i="1" s="1"/>
  <c r="M158" i="1" s="1"/>
  <c r="J158" i="1"/>
  <c r="J157" i="1"/>
  <c r="K157" i="1" s="1"/>
  <c r="L157" i="1" s="1"/>
  <c r="M157" i="1" s="1"/>
  <c r="K156" i="1"/>
  <c r="L156" i="1" s="1"/>
  <c r="M156" i="1" s="1"/>
  <c r="J156" i="1"/>
  <c r="J155" i="1"/>
  <c r="K155" i="1" s="1"/>
  <c r="L155" i="1" s="1"/>
  <c r="M155" i="1" s="1"/>
  <c r="K154" i="1"/>
  <c r="L154" i="1" s="1"/>
  <c r="M154" i="1" s="1"/>
  <c r="J154" i="1"/>
  <c r="J153" i="1"/>
  <c r="K153" i="1" s="1"/>
  <c r="L153" i="1" s="1"/>
  <c r="M153" i="1" s="1"/>
  <c r="K152" i="1"/>
  <c r="L152" i="1" s="1"/>
  <c r="M152" i="1" s="1"/>
  <c r="J152" i="1"/>
  <c r="J151" i="1"/>
  <c r="K151" i="1" s="1"/>
  <c r="L151" i="1" s="1"/>
  <c r="M151" i="1" s="1"/>
  <c r="K150" i="1"/>
  <c r="L150" i="1" s="1"/>
  <c r="M150" i="1" s="1"/>
  <c r="J150" i="1"/>
  <c r="J149" i="1"/>
  <c r="K149" i="1" s="1"/>
  <c r="L149" i="1" s="1"/>
  <c r="M149" i="1" s="1"/>
  <c r="K148" i="1"/>
  <c r="L148" i="1" s="1"/>
  <c r="M148" i="1" s="1"/>
  <c r="J148" i="1"/>
  <c r="J147" i="1"/>
  <c r="K147" i="1" s="1"/>
  <c r="L147" i="1" s="1"/>
  <c r="M147" i="1" s="1"/>
  <c r="K146" i="1"/>
  <c r="L146" i="1" s="1"/>
  <c r="M146" i="1" s="1"/>
  <c r="J146" i="1"/>
  <c r="J145" i="1"/>
  <c r="K145" i="1" s="1"/>
  <c r="L145" i="1" s="1"/>
  <c r="M145" i="1" s="1"/>
  <c r="K144" i="1"/>
  <c r="L144" i="1" s="1"/>
  <c r="M144" i="1" s="1"/>
  <c r="J144" i="1"/>
  <c r="J143" i="1"/>
  <c r="K143" i="1" s="1"/>
  <c r="L143" i="1" s="1"/>
  <c r="M143" i="1" s="1"/>
  <c r="K142" i="1"/>
  <c r="L142" i="1" s="1"/>
  <c r="M142" i="1" s="1"/>
  <c r="J142" i="1"/>
  <c r="J141" i="1"/>
  <c r="K141" i="1" s="1"/>
  <c r="L141" i="1" s="1"/>
  <c r="M141" i="1" s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K120" i="1" s="1"/>
  <c r="L120" i="1" s="1"/>
  <c r="M120" i="1" s="1"/>
  <c r="J119" i="1"/>
  <c r="K119" i="1" s="1"/>
  <c r="L119" i="1" s="1"/>
  <c r="M119" i="1" s="1"/>
  <c r="J118" i="1"/>
  <c r="K118" i="1" s="1"/>
  <c r="L118" i="1" s="1"/>
  <c r="M118" i="1" s="1"/>
  <c r="J117" i="1"/>
  <c r="K117" i="1" s="1"/>
  <c r="L117" i="1" s="1"/>
  <c r="M117" i="1" s="1"/>
  <c r="J116" i="1"/>
  <c r="K116" i="1" s="1"/>
  <c r="L116" i="1" s="1"/>
  <c r="M116" i="1" s="1"/>
  <c r="J115" i="1"/>
  <c r="K115" i="1" s="1"/>
  <c r="L115" i="1" s="1"/>
  <c r="M115" i="1" s="1"/>
  <c r="J114" i="1"/>
  <c r="K114" i="1" s="1"/>
  <c r="L114" i="1" s="1"/>
  <c r="M114" i="1" s="1"/>
  <c r="J113" i="1"/>
  <c r="K113" i="1" s="1"/>
  <c r="L113" i="1" s="1"/>
  <c r="M113" i="1" s="1"/>
  <c r="J112" i="1"/>
  <c r="K112" i="1" s="1"/>
  <c r="L112" i="1" s="1"/>
  <c r="M112" i="1" s="1"/>
  <c r="J111" i="1"/>
  <c r="K111" i="1" s="1"/>
  <c r="L111" i="1" s="1"/>
  <c r="M111" i="1" s="1"/>
  <c r="J110" i="1"/>
  <c r="K110" i="1" s="1"/>
  <c r="L110" i="1" s="1"/>
  <c r="M110" i="1" s="1"/>
  <c r="J109" i="1"/>
  <c r="K109" i="1" s="1"/>
  <c r="L109" i="1" s="1"/>
  <c r="M109" i="1" s="1"/>
  <c r="J108" i="1"/>
  <c r="K108" i="1" s="1"/>
  <c r="L108" i="1" s="1"/>
  <c r="M108" i="1" s="1"/>
  <c r="J107" i="1"/>
  <c r="K107" i="1" s="1"/>
  <c r="L107" i="1" s="1"/>
  <c r="M107" i="1" s="1"/>
  <c r="J106" i="1"/>
  <c r="K106" i="1" s="1"/>
  <c r="L106" i="1" s="1"/>
  <c r="M106" i="1" s="1"/>
  <c r="J105" i="1"/>
  <c r="K105" i="1" s="1"/>
  <c r="L105" i="1" s="1"/>
  <c r="M105" i="1" s="1"/>
  <c r="J104" i="1"/>
  <c r="K104" i="1" s="1"/>
  <c r="L104" i="1" s="1"/>
  <c r="M104" i="1" s="1"/>
  <c r="J103" i="1"/>
  <c r="K103" i="1" s="1"/>
  <c r="L103" i="1" s="1"/>
  <c r="M103" i="1" s="1"/>
  <c r="J102" i="1"/>
  <c r="K102" i="1" s="1"/>
  <c r="L102" i="1" s="1"/>
  <c r="M102" i="1" s="1"/>
  <c r="J101" i="1"/>
  <c r="K101" i="1" s="1"/>
  <c r="L101" i="1" s="1"/>
  <c r="M101" i="1" s="1"/>
  <c r="J100" i="1"/>
  <c r="K100" i="1" s="1"/>
  <c r="L100" i="1" s="1"/>
  <c r="M100" i="1" s="1"/>
  <c r="J99" i="1"/>
  <c r="K99" i="1" s="1"/>
  <c r="L99" i="1" s="1"/>
  <c r="M99" i="1" s="1"/>
  <c r="J98" i="1"/>
  <c r="K98" i="1" s="1"/>
  <c r="L98" i="1" s="1"/>
  <c r="M98" i="1" s="1"/>
  <c r="J97" i="1"/>
  <c r="K97" i="1" s="1"/>
  <c r="L97" i="1" s="1"/>
  <c r="M97" i="1" s="1"/>
  <c r="J96" i="1"/>
  <c r="K96" i="1" s="1"/>
  <c r="L96" i="1" s="1"/>
  <c r="M96" i="1" s="1"/>
  <c r="J95" i="1"/>
  <c r="K95" i="1" s="1"/>
  <c r="L95" i="1" s="1"/>
  <c r="M95" i="1" s="1"/>
  <c r="J94" i="1"/>
  <c r="K94" i="1" s="1"/>
  <c r="L94" i="1" s="1"/>
  <c r="M94" i="1" s="1"/>
  <c r="J93" i="1"/>
  <c r="K93" i="1" s="1"/>
  <c r="L93" i="1" s="1"/>
  <c r="M93" i="1" s="1"/>
  <c r="J92" i="1"/>
  <c r="K92" i="1" s="1"/>
  <c r="L92" i="1" s="1"/>
  <c r="M92" i="1" s="1"/>
  <c r="J91" i="1"/>
  <c r="K91" i="1" s="1"/>
  <c r="L91" i="1" s="1"/>
  <c r="M91" i="1" s="1"/>
  <c r="J90" i="1"/>
  <c r="K90" i="1" s="1"/>
  <c r="L90" i="1" s="1"/>
  <c r="M90" i="1" s="1"/>
  <c r="J89" i="1"/>
  <c r="K89" i="1" s="1"/>
  <c r="L89" i="1" s="1"/>
  <c r="M89" i="1" s="1"/>
  <c r="J88" i="1"/>
  <c r="K88" i="1" s="1"/>
  <c r="L88" i="1" s="1"/>
  <c r="M88" i="1" s="1"/>
  <c r="J87" i="1"/>
  <c r="K87" i="1" s="1"/>
  <c r="L87" i="1" s="1"/>
  <c r="M87" i="1" s="1"/>
  <c r="K86" i="1"/>
  <c r="L86" i="1" s="1"/>
  <c r="M86" i="1" s="1"/>
  <c r="J86" i="1"/>
  <c r="J85" i="1"/>
  <c r="K85" i="1" s="1"/>
  <c r="L85" i="1" s="1"/>
  <c r="M85" i="1" s="1"/>
  <c r="J84" i="1"/>
  <c r="K84" i="1" s="1"/>
  <c r="L84" i="1" s="1"/>
  <c r="M84" i="1" s="1"/>
  <c r="J83" i="1"/>
  <c r="K83" i="1" s="1"/>
  <c r="L83" i="1" s="1"/>
  <c r="M83" i="1" s="1"/>
  <c r="K82" i="1"/>
  <c r="L82" i="1" s="1"/>
  <c r="M82" i="1" s="1"/>
  <c r="J82" i="1"/>
  <c r="J81" i="1"/>
  <c r="K81" i="1" s="1"/>
  <c r="L81" i="1" s="1"/>
  <c r="M81" i="1" s="1"/>
  <c r="J80" i="1"/>
  <c r="K80" i="1" s="1"/>
  <c r="L80" i="1" s="1"/>
  <c r="M80" i="1" s="1"/>
  <c r="J79" i="1"/>
  <c r="K79" i="1" s="1"/>
  <c r="L79" i="1" s="1"/>
  <c r="M79" i="1" s="1"/>
  <c r="J78" i="1"/>
  <c r="K78" i="1" s="1"/>
  <c r="L78" i="1" s="1"/>
  <c r="M78" i="1" s="1"/>
  <c r="J77" i="1"/>
  <c r="K77" i="1" s="1"/>
  <c r="L77" i="1" s="1"/>
  <c r="M77" i="1" s="1"/>
  <c r="J76" i="1"/>
  <c r="K76" i="1" s="1"/>
  <c r="L76" i="1" s="1"/>
  <c r="M76" i="1" s="1"/>
  <c r="J75" i="1"/>
  <c r="K75" i="1" s="1"/>
  <c r="L75" i="1" s="1"/>
  <c r="M75" i="1" s="1"/>
  <c r="K74" i="1"/>
  <c r="L74" i="1" s="1"/>
  <c r="M74" i="1" s="1"/>
  <c r="J74" i="1"/>
  <c r="J73" i="1"/>
  <c r="K73" i="1" s="1"/>
  <c r="L73" i="1" s="1"/>
  <c r="M73" i="1" s="1"/>
  <c r="J72" i="1"/>
  <c r="K72" i="1" s="1"/>
  <c r="L72" i="1" s="1"/>
  <c r="M72" i="1" s="1"/>
  <c r="J71" i="1"/>
  <c r="K71" i="1" s="1"/>
  <c r="L71" i="1" s="1"/>
  <c r="M71" i="1" s="1"/>
  <c r="K70" i="1"/>
  <c r="L70" i="1" s="1"/>
  <c r="M70" i="1" s="1"/>
  <c r="J70" i="1"/>
  <c r="J69" i="1"/>
  <c r="K69" i="1" s="1"/>
  <c r="L69" i="1" s="1"/>
  <c r="M69" i="1" s="1"/>
  <c r="J68" i="1"/>
  <c r="K68" i="1" s="1"/>
  <c r="L68" i="1" s="1"/>
  <c r="M68" i="1" s="1"/>
  <c r="J67" i="1"/>
  <c r="K67" i="1" s="1"/>
  <c r="L67" i="1" s="1"/>
  <c r="M67" i="1" s="1"/>
  <c r="K66" i="1"/>
  <c r="L66" i="1" s="1"/>
  <c r="M66" i="1" s="1"/>
  <c r="J66" i="1"/>
  <c r="J65" i="1"/>
  <c r="K65" i="1" s="1"/>
  <c r="L65" i="1" s="1"/>
  <c r="M65" i="1" s="1"/>
  <c r="J64" i="1"/>
  <c r="K64" i="1" s="1"/>
  <c r="L64" i="1" s="1"/>
  <c r="M64" i="1" s="1"/>
  <c r="J63" i="1"/>
  <c r="K63" i="1" s="1"/>
  <c r="L63" i="1" s="1"/>
  <c r="M63" i="1" s="1"/>
  <c r="J62" i="1"/>
  <c r="K62" i="1" s="1"/>
  <c r="L62" i="1" s="1"/>
  <c r="M62" i="1" s="1"/>
  <c r="J61" i="1"/>
  <c r="K61" i="1" s="1"/>
  <c r="L61" i="1" s="1"/>
  <c r="M61" i="1" s="1"/>
  <c r="J60" i="1"/>
  <c r="K60" i="1" s="1"/>
  <c r="L60" i="1" s="1"/>
  <c r="M60" i="1" s="1"/>
  <c r="J31" i="1"/>
  <c r="J30" i="1"/>
  <c r="J29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<sst xmlns="http://schemas.openxmlformats.org/spreadsheetml/2006/main" count="1525" uniqueCount="74">
  <si>
    <t>sample</t>
  </si>
  <si>
    <t>replicate</t>
  </si>
  <si>
    <t>dye</t>
  </si>
  <si>
    <t>date_prep</t>
  </si>
  <si>
    <t>date_meas</t>
  </si>
  <si>
    <t>Ci_mgL</t>
  </si>
  <si>
    <t>absorbance</t>
  </si>
  <si>
    <t>Cw_mgL</t>
  </si>
  <si>
    <t>sample_type</t>
  </si>
  <si>
    <t>cuvette</t>
  </si>
  <si>
    <t>filtered</t>
  </si>
  <si>
    <t>comment</t>
  </si>
  <si>
    <t>Standard</t>
  </si>
  <si>
    <t>RB</t>
  </si>
  <si>
    <t>standard</t>
  </si>
  <si>
    <t>glass</t>
  </si>
  <si>
    <t>yes</t>
  </si>
  <si>
    <t>cal-15</t>
  </si>
  <si>
    <t>calibration</t>
  </si>
  <si>
    <t>cal-25</t>
  </si>
  <si>
    <t>cal-35</t>
  </si>
  <si>
    <t>cal-50</t>
  </si>
  <si>
    <t>cal-5</t>
  </si>
  <si>
    <t>Control</t>
  </si>
  <si>
    <t>control</t>
  </si>
  <si>
    <t>plastic</t>
  </si>
  <si>
    <t>no</t>
  </si>
  <si>
    <t>Deviates from cc</t>
  </si>
  <si>
    <t>Diluted one time, cooled</t>
  </si>
  <si>
    <t>cooled</t>
  </si>
  <si>
    <t>cal-0,5</t>
  </si>
  <si>
    <t>use</t>
  </si>
  <si>
    <t>cal-1</t>
  </si>
  <si>
    <t>mass_BC_g</t>
  </si>
  <si>
    <t>Vw_g</t>
  </si>
  <si>
    <t>Cs_mgkg</t>
  </si>
  <si>
    <t>Kd_Lkg</t>
  </si>
  <si>
    <t>log_Kd</t>
  </si>
  <si>
    <t>CWC-BC-750</t>
  </si>
  <si>
    <t>DMFR-BC-800</t>
  </si>
  <si>
    <t>DSL-BC-600</t>
  </si>
  <si>
    <t>DSL-BC-700</t>
  </si>
  <si>
    <t>DSL-MAP</t>
  </si>
  <si>
    <t>GW-BC-500</t>
  </si>
  <si>
    <t xml:space="preserve"> </t>
  </si>
  <si>
    <t>GW-BC-600</t>
  </si>
  <si>
    <t>GW-BC-800</t>
  </si>
  <si>
    <t>GW-MAP</t>
  </si>
  <si>
    <t>MS-BC-500</t>
  </si>
  <si>
    <t>MS-BC-600</t>
  </si>
  <si>
    <t>MS-BC-700</t>
  </si>
  <si>
    <t>MS-BC-800</t>
  </si>
  <si>
    <t>ULS-BC-600-40</t>
  </si>
  <si>
    <t>ULS-BC-700-40</t>
  </si>
  <si>
    <t>ULS-BC-800-40</t>
  </si>
  <si>
    <t>VS-BC-600</t>
  </si>
  <si>
    <t>WT-BC-600</t>
  </si>
  <si>
    <t>WT-BC-700</t>
  </si>
  <si>
    <t>WT-BC-800</t>
  </si>
  <si>
    <t>WT-MAP-A</t>
  </si>
  <si>
    <t>MB</t>
  </si>
  <si>
    <t>cal-2,5</t>
  </si>
  <si>
    <t>cal-7,5</t>
  </si>
  <si>
    <t>cal-10</t>
  </si>
  <si>
    <t>cal-0,125</t>
  </si>
  <si>
    <t>cal-0,25</t>
  </si>
  <si>
    <t>ikke nok, hentet ny underprøve fra NGI</t>
  </si>
  <si>
    <t>CB-MAP</t>
  </si>
  <si>
    <t>CWC-BC-700</t>
  </si>
  <si>
    <t>CWC-BC-600</t>
  </si>
  <si>
    <t>start</t>
  </si>
  <si>
    <t>mid</t>
  </si>
  <si>
    <t>end</t>
  </si>
  <si>
    <t>analysed day of sample preparation, day after standard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</si>
</sst>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2D1D-90A6-442C-97FA-E92BE35DD9C7}">
  <dimension ref="A1:S296"/>
  <sheetViews>
    <sheetView tabSelected="1" workbookViewId="0">
      <pane ySplit="1" topLeftCell="A185" activePane="bottomLeft" state="frozen"/>
      <selection pane="bottomLeft" activeCell="S207" sqref="S207"/>
    </sheetView>
  </sheetViews>
  <sheetFormatPr defaultRowHeight="15" x14ac:dyDescent="0.25"/>
  <cols>
    <col min="1" max="1" width="14.7109375" customWidth="1"/>
    <col min="4" max="4" width="15.85546875" customWidth="1"/>
    <col min="5" max="5" width="17.5703125" customWidth="1"/>
    <col min="7" max="7" width="11.42578125" customWidth="1"/>
    <col min="9" max="9" width="14.140625" customWidth="1"/>
    <col min="10" max="13" width="10.140625" customWidth="1"/>
    <col min="15" max="15" width="14.7109375" customWidth="1"/>
  </cols>
  <sheetData>
    <row r="1" spans="1:17" s="7" customFormat="1" ht="15.75" thickBo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33</v>
      </c>
      <c r="H1" s="5" t="s">
        <v>34</v>
      </c>
      <c r="I1" s="5" t="s">
        <v>6</v>
      </c>
      <c r="J1" s="5" t="s">
        <v>7</v>
      </c>
      <c r="K1" s="5" t="s">
        <v>35</v>
      </c>
      <c r="L1" s="5" t="s">
        <v>36</v>
      </c>
      <c r="M1" s="5" t="s">
        <v>37</v>
      </c>
      <c r="N1" s="6" t="s">
        <v>9</v>
      </c>
      <c r="O1" s="6" t="s">
        <v>8</v>
      </c>
      <c r="P1" s="6" t="s">
        <v>10</v>
      </c>
      <c r="Q1" s="6" t="s">
        <v>11</v>
      </c>
    </row>
    <row r="2" spans="1:17" x14ac:dyDescent="0.25">
      <c r="A2" t="s">
        <v>12</v>
      </c>
      <c r="B2">
        <v>1</v>
      </c>
      <c r="C2" t="s">
        <v>13</v>
      </c>
      <c r="D2" s="1">
        <v>44831</v>
      </c>
      <c r="E2" s="1">
        <v>44831</v>
      </c>
      <c r="F2">
        <v>50</v>
      </c>
      <c r="I2" s="2">
        <v>2.036</v>
      </c>
      <c r="J2" s="3">
        <f>24.794*I2</f>
        <v>50.480584</v>
      </c>
      <c r="K2" s="3"/>
      <c r="L2" s="3"/>
      <c r="M2" s="3"/>
      <c r="N2" t="s">
        <v>15</v>
      </c>
      <c r="O2" t="s">
        <v>14</v>
      </c>
      <c r="P2" t="s">
        <v>16</v>
      </c>
    </row>
    <row r="3" spans="1:17" x14ac:dyDescent="0.25">
      <c r="A3" t="s">
        <v>12</v>
      </c>
      <c r="B3">
        <v>2</v>
      </c>
      <c r="C3" t="s">
        <v>13</v>
      </c>
      <c r="D3" s="1">
        <v>44831</v>
      </c>
      <c r="E3" s="1">
        <v>44831</v>
      </c>
      <c r="F3">
        <v>50</v>
      </c>
      <c r="I3" s="2">
        <v>2.0259999999999998</v>
      </c>
      <c r="J3" s="3">
        <f>24.794*I3</f>
        <v>50.232643999999993</v>
      </c>
      <c r="K3" s="3"/>
      <c r="L3" s="3"/>
      <c r="M3" s="3"/>
      <c r="N3" t="s">
        <v>15</v>
      </c>
      <c r="O3" t="s">
        <v>14</v>
      </c>
      <c r="P3" t="s">
        <v>16</v>
      </c>
    </row>
    <row r="4" spans="1:17" x14ac:dyDescent="0.25">
      <c r="A4" t="s">
        <v>12</v>
      </c>
      <c r="B4">
        <v>3</v>
      </c>
      <c r="C4" t="s">
        <v>13</v>
      </c>
      <c r="D4" s="1">
        <v>44831</v>
      </c>
      <c r="E4" s="1">
        <v>44831</v>
      </c>
      <c r="F4">
        <v>50</v>
      </c>
      <c r="I4" s="2">
        <v>2.02</v>
      </c>
      <c r="J4" s="3">
        <f>24.794*I4</f>
        <v>50.083880000000001</v>
      </c>
      <c r="K4" s="3"/>
      <c r="L4" s="3"/>
      <c r="M4" s="3"/>
      <c r="N4" s="4" t="s">
        <v>15</v>
      </c>
      <c r="O4" t="s">
        <v>14</v>
      </c>
      <c r="P4" t="s">
        <v>16</v>
      </c>
    </row>
    <row r="5" spans="1:17" x14ac:dyDescent="0.25">
      <c r="A5" t="s">
        <v>17</v>
      </c>
      <c r="B5">
        <v>1</v>
      </c>
      <c r="C5" t="s">
        <v>13</v>
      </c>
      <c r="D5" s="1">
        <v>44831</v>
      </c>
      <c r="E5" s="1">
        <v>44839</v>
      </c>
      <c r="F5">
        <v>15</v>
      </c>
      <c r="I5" s="2">
        <v>0.67100000000000004</v>
      </c>
      <c r="J5" s="3">
        <f t="shared" ref="J5:J13" si="0">I5*24.843</f>
        <v>16.669653</v>
      </c>
      <c r="K5" s="3"/>
      <c r="L5" s="3"/>
      <c r="M5" s="3"/>
      <c r="N5" t="s">
        <v>15</v>
      </c>
      <c r="O5" t="s">
        <v>18</v>
      </c>
      <c r="P5" t="s">
        <v>16</v>
      </c>
    </row>
    <row r="6" spans="1:17" x14ac:dyDescent="0.25">
      <c r="A6" t="s">
        <v>19</v>
      </c>
      <c r="B6">
        <v>1</v>
      </c>
      <c r="C6" t="s">
        <v>13</v>
      </c>
      <c r="D6" s="1">
        <v>44831</v>
      </c>
      <c r="E6" s="1">
        <v>44839</v>
      </c>
      <c r="F6">
        <v>25</v>
      </c>
      <c r="I6" s="2">
        <v>1.0649999999999999</v>
      </c>
      <c r="J6" s="3">
        <f t="shared" si="0"/>
        <v>26.457794999999997</v>
      </c>
      <c r="K6" s="3"/>
      <c r="L6" s="3"/>
      <c r="M6" s="3"/>
      <c r="N6" t="s">
        <v>15</v>
      </c>
      <c r="O6" t="s">
        <v>18</v>
      </c>
      <c r="P6" t="s">
        <v>16</v>
      </c>
    </row>
    <row r="7" spans="1:17" x14ac:dyDescent="0.25">
      <c r="A7" t="s">
        <v>19</v>
      </c>
      <c r="B7">
        <v>2</v>
      </c>
      <c r="C7" t="s">
        <v>13</v>
      </c>
      <c r="D7" s="1">
        <v>44831</v>
      </c>
      <c r="E7" s="1">
        <v>44839</v>
      </c>
      <c r="F7">
        <v>25</v>
      </c>
      <c r="I7" s="2">
        <v>1.0620000000000001</v>
      </c>
      <c r="J7" s="3">
        <f t="shared" si="0"/>
        <v>26.383266000000003</v>
      </c>
      <c r="K7" s="3"/>
      <c r="L7" s="3"/>
      <c r="M7" s="3"/>
      <c r="N7" t="s">
        <v>15</v>
      </c>
      <c r="O7" t="s">
        <v>18</v>
      </c>
      <c r="P7" t="s">
        <v>16</v>
      </c>
    </row>
    <row r="8" spans="1:17" x14ac:dyDescent="0.25">
      <c r="A8" t="s">
        <v>19</v>
      </c>
      <c r="B8">
        <v>3</v>
      </c>
      <c r="C8" t="s">
        <v>13</v>
      </c>
      <c r="D8" s="1">
        <v>44831</v>
      </c>
      <c r="E8" s="1">
        <v>44839</v>
      </c>
      <c r="F8">
        <v>25</v>
      </c>
      <c r="I8" s="2">
        <v>1.0640000000000001</v>
      </c>
      <c r="J8" s="3">
        <f t="shared" si="0"/>
        <v>26.432952</v>
      </c>
      <c r="K8" s="3"/>
      <c r="L8" s="3"/>
      <c r="M8" s="3"/>
      <c r="N8" t="s">
        <v>15</v>
      </c>
      <c r="O8" t="s">
        <v>18</v>
      </c>
      <c r="P8" t="s">
        <v>16</v>
      </c>
    </row>
    <row r="9" spans="1:17" x14ac:dyDescent="0.25">
      <c r="A9" t="s">
        <v>20</v>
      </c>
      <c r="B9">
        <v>1</v>
      </c>
      <c r="C9" t="s">
        <v>13</v>
      </c>
      <c r="D9" s="1">
        <v>44831</v>
      </c>
      <c r="E9" s="1">
        <v>44839</v>
      </c>
      <c r="F9">
        <v>35</v>
      </c>
      <c r="I9" s="2">
        <v>1.482</v>
      </c>
      <c r="J9" s="3">
        <f t="shared" si="0"/>
        <v>36.817326000000001</v>
      </c>
      <c r="K9" s="3"/>
      <c r="L9" s="3"/>
      <c r="M9" s="3"/>
      <c r="N9" t="s">
        <v>15</v>
      </c>
      <c r="O9" t="s">
        <v>18</v>
      </c>
      <c r="P9" t="s">
        <v>16</v>
      </c>
    </row>
    <row r="10" spans="1:17" x14ac:dyDescent="0.25">
      <c r="A10" t="s">
        <v>21</v>
      </c>
      <c r="B10">
        <v>1</v>
      </c>
      <c r="C10" t="s">
        <v>13</v>
      </c>
      <c r="D10" s="1">
        <v>44831</v>
      </c>
      <c r="E10" s="1">
        <v>44839</v>
      </c>
      <c r="F10">
        <v>50</v>
      </c>
      <c r="I10" s="2">
        <v>2.0870000000000002</v>
      </c>
      <c r="J10" s="3">
        <f t="shared" si="0"/>
        <v>51.847341000000007</v>
      </c>
      <c r="K10" s="3"/>
      <c r="L10" s="3"/>
      <c r="M10" s="3"/>
      <c r="N10" t="s">
        <v>15</v>
      </c>
      <c r="O10" t="s">
        <v>18</v>
      </c>
      <c r="P10" t="s">
        <v>16</v>
      </c>
    </row>
    <row r="11" spans="1:17" x14ac:dyDescent="0.25">
      <c r="A11" t="s">
        <v>21</v>
      </c>
      <c r="B11">
        <v>2</v>
      </c>
      <c r="C11" t="s">
        <v>13</v>
      </c>
      <c r="D11" s="1">
        <v>44831</v>
      </c>
      <c r="E11" s="1">
        <v>44839</v>
      </c>
      <c r="F11">
        <v>50</v>
      </c>
      <c r="I11" s="2">
        <v>1.9419999999999999</v>
      </c>
      <c r="J11" s="3">
        <f t="shared" si="0"/>
        <v>48.245106</v>
      </c>
      <c r="K11" s="3"/>
      <c r="L11" s="3"/>
      <c r="M11" s="3"/>
      <c r="N11" t="s">
        <v>15</v>
      </c>
      <c r="O11" t="s">
        <v>18</v>
      </c>
      <c r="P11" t="s">
        <v>16</v>
      </c>
    </row>
    <row r="12" spans="1:17" x14ac:dyDescent="0.25">
      <c r="A12" t="s">
        <v>21</v>
      </c>
      <c r="B12">
        <v>3</v>
      </c>
      <c r="C12" t="s">
        <v>13</v>
      </c>
      <c r="D12" s="1">
        <v>44831</v>
      </c>
      <c r="E12" s="1">
        <v>44839</v>
      </c>
      <c r="F12">
        <v>50</v>
      </c>
      <c r="I12" s="2">
        <v>1.9530000000000001</v>
      </c>
      <c r="J12" s="3">
        <f t="shared" si="0"/>
        <v>48.518379000000003</v>
      </c>
      <c r="K12" s="3"/>
      <c r="L12" s="3"/>
      <c r="M12" s="3"/>
      <c r="N12" t="s">
        <v>15</v>
      </c>
      <c r="O12" t="s">
        <v>18</v>
      </c>
      <c r="P12" t="s">
        <v>16</v>
      </c>
    </row>
    <row r="13" spans="1:17" x14ac:dyDescent="0.25">
      <c r="A13" t="s">
        <v>22</v>
      </c>
      <c r="B13">
        <v>1</v>
      </c>
      <c r="C13" t="s">
        <v>13</v>
      </c>
      <c r="D13" s="1">
        <v>44831</v>
      </c>
      <c r="E13" s="1">
        <v>44839</v>
      </c>
      <c r="F13">
        <v>5</v>
      </c>
      <c r="I13" s="2">
        <v>0.21</v>
      </c>
      <c r="J13" s="3">
        <f t="shared" si="0"/>
        <v>5.2170299999999994</v>
      </c>
      <c r="K13" s="3"/>
      <c r="L13" s="3"/>
      <c r="M13" s="3"/>
      <c r="N13" t="s">
        <v>15</v>
      </c>
      <c r="O13" t="s">
        <v>18</v>
      </c>
      <c r="P13" t="s">
        <v>16</v>
      </c>
    </row>
    <row r="14" spans="1:17" x14ac:dyDescent="0.25">
      <c r="A14" t="s">
        <v>23</v>
      </c>
      <c r="B14">
        <v>1</v>
      </c>
      <c r="C14" t="s">
        <v>13</v>
      </c>
      <c r="D14" s="1">
        <v>44831</v>
      </c>
      <c r="E14" s="1">
        <v>44839</v>
      </c>
      <c r="F14">
        <v>50</v>
      </c>
      <c r="I14" s="2">
        <v>1.9530000000000001</v>
      </c>
      <c r="J14" s="3">
        <f>24.794*I14</f>
        <v>48.422682000000002</v>
      </c>
      <c r="K14" s="3"/>
      <c r="L14" s="3"/>
      <c r="M14" s="3"/>
      <c r="N14" s="4" t="s">
        <v>15</v>
      </c>
      <c r="O14" t="s">
        <v>24</v>
      </c>
      <c r="P14" t="s">
        <v>16</v>
      </c>
    </row>
    <row r="15" spans="1:17" x14ac:dyDescent="0.25">
      <c r="A15" t="s">
        <v>23</v>
      </c>
      <c r="B15">
        <v>2</v>
      </c>
      <c r="C15" t="s">
        <v>13</v>
      </c>
      <c r="D15" s="1">
        <v>44831</v>
      </c>
      <c r="E15" s="1">
        <v>44839</v>
      </c>
      <c r="F15">
        <v>50</v>
      </c>
      <c r="I15" s="2">
        <v>1.98</v>
      </c>
      <c r="J15" s="3">
        <f>24.794*I15</f>
        <v>49.092120000000001</v>
      </c>
      <c r="K15" s="3"/>
      <c r="L15" s="3"/>
      <c r="M15" s="3"/>
      <c r="N15" s="4" t="s">
        <v>15</v>
      </c>
      <c r="O15" t="s">
        <v>24</v>
      </c>
      <c r="P15" t="s">
        <v>16</v>
      </c>
    </row>
    <row r="16" spans="1:17" x14ac:dyDescent="0.25">
      <c r="A16" t="s">
        <v>23</v>
      </c>
      <c r="B16">
        <v>3</v>
      </c>
      <c r="C16" t="s">
        <v>13</v>
      </c>
      <c r="D16" s="1">
        <v>44831</v>
      </c>
      <c r="E16" s="1">
        <v>44839</v>
      </c>
      <c r="F16">
        <v>50</v>
      </c>
      <c r="I16" s="2">
        <v>1.9830000000000001</v>
      </c>
      <c r="J16" s="3">
        <f>24.794*I16</f>
        <v>49.166502000000001</v>
      </c>
      <c r="K16" s="3"/>
      <c r="L16" s="3"/>
      <c r="M16" s="3"/>
      <c r="N16" s="4" t="s">
        <v>15</v>
      </c>
      <c r="O16" t="s">
        <v>24</v>
      </c>
      <c r="P16" t="s">
        <v>16</v>
      </c>
    </row>
    <row r="17" spans="1:18" x14ac:dyDescent="0.25">
      <c r="A17" t="s">
        <v>23</v>
      </c>
      <c r="B17">
        <v>1</v>
      </c>
      <c r="C17" t="s">
        <v>13</v>
      </c>
      <c r="D17" s="1">
        <v>44831</v>
      </c>
      <c r="E17" s="1">
        <v>44839</v>
      </c>
      <c r="F17">
        <v>50</v>
      </c>
      <c r="I17" s="2">
        <v>2.0019999999999998</v>
      </c>
      <c r="J17" s="3">
        <f>I17*24.843</f>
        <v>49.735685999999994</v>
      </c>
      <c r="K17" s="3"/>
      <c r="L17" s="3"/>
      <c r="M17" s="3"/>
      <c r="N17" s="4" t="s">
        <v>15</v>
      </c>
      <c r="O17" t="s">
        <v>24</v>
      </c>
      <c r="P17" t="s">
        <v>16</v>
      </c>
      <c r="Q17" s="2"/>
    </row>
    <row r="18" spans="1:18" x14ac:dyDescent="0.25">
      <c r="A18" t="s">
        <v>23</v>
      </c>
      <c r="B18">
        <v>2</v>
      </c>
      <c r="C18" t="s">
        <v>13</v>
      </c>
      <c r="D18" s="1">
        <v>44831</v>
      </c>
      <c r="E18" s="1">
        <v>44839</v>
      </c>
      <c r="F18">
        <v>50</v>
      </c>
      <c r="I18" s="2">
        <v>1.9670000000000001</v>
      </c>
      <c r="J18" s="3">
        <f>I18*24.843</f>
        <v>48.866181000000005</v>
      </c>
      <c r="K18" s="3"/>
      <c r="L18" s="3"/>
      <c r="M18" s="3"/>
      <c r="N18" s="4" t="s">
        <v>15</v>
      </c>
      <c r="O18" t="s">
        <v>24</v>
      </c>
      <c r="P18" t="s">
        <v>16</v>
      </c>
      <c r="Q18" s="2"/>
    </row>
    <row r="19" spans="1:18" x14ac:dyDescent="0.25">
      <c r="A19" t="s">
        <v>23</v>
      </c>
      <c r="B19">
        <v>3</v>
      </c>
      <c r="C19" t="s">
        <v>13</v>
      </c>
      <c r="D19" s="1">
        <v>44831</v>
      </c>
      <c r="E19" s="1">
        <v>44839</v>
      </c>
      <c r="F19">
        <v>50</v>
      </c>
      <c r="I19" s="2">
        <v>1.9770000000000001</v>
      </c>
      <c r="J19" s="3">
        <f>I19*24.843</f>
        <v>49.114611000000004</v>
      </c>
      <c r="K19" s="3"/>
      <c r="L19" s="3"/>
      <c r="M19" s="3"/>
      <c r="N19" s="4" t="s">
        <v>15</v>
      </c>
      <c r="O19" t="s">
        <v>24</v>
      </c>
      <c r="P19" t="s">
        <v>16</v>
      </c>
      <c r="Q19" s="2"/>
    </row>
    <row r="20" spans="1:18" x14ac:dyDescent="0.25">
      <c r="A20" t="s">
        <v>12</v>
      </c>
      <c r="B20">
        <v>1</v>
      </c>
      <c r="C20" t="s">
        <v>13</v>
      </c>
      <c r="D20" s="1">
        <v>44831</v>
      </c>
      <c r="E20" s="1">
        <v>44839</v>
      </c>
      <c r="F20">
        <v>50</v>
      </c>
      <c r="I20" s="2">
        <v>2.0870000000000002</v>
      </c>
      <c r="J20" s="3">
        <f t="shared" ref="J20:J25" si="1">24.794*I20</f>
        <v>51.745078000000007</v>
      </c>
      <c r="K20" s="3"/>
      <c r="L20" s="3"/>
      <c r="M20" s="3"/>
      <c r="N20" s="4" t="s">
        <v>15</v>
      </c>
      <c r="O20" t="s">
        <v>14</v>
      </c>
      <c r="P20" t="s">
        <v>16</v>
      </c>
    </row>
    <row r="21" spans="1:18" x14ac:dyDescent="0.25">
      <c r="A21" t="s">
        <v>12</v>
      </c>
      <c r="B21">
        <v>2</v>
      </c>
      <c r="C21" t="s">
        <v>13</v>
      </c>
      <c r="D21" s="1">
        <v>44831</v>
      </c>
      <c r="E21" s="1">
        <v>44839</v>
      </c>
      <c r="F21">
        <v>50</v>
      </c>
      <c r="I21" s="2">
        <v>1.9419999999999999</v>
      </c>
      <c r="J21" s="3">
        <f t="shared" si="1"/>
        <v>48.149948000000002</v>
      </c>
      <c r="K21" s="3"/>
      <c r="L21" s="3"/>
      <c r="M21" s="3"/>
      <c r="N21" s="4" t="s">
        <v>15</v>
      </c>
      <c r="O21" t="s">
        <v>14</v>
      </c>
      <c r="P21" t="s">
        <v>16</v>
      </c>
    </row>
    <row r="22" spans="1:18" x14ac:dyDescent="0.25">
      <c r="A22" t="s">
        <v>12</v>
      </c>
      <c r="B22">
        <v>3</v>
      </c>
      <c r="C22" t="s">
        <v>13</v>
      </c>
      <c r="D22" s="1">
        <v>44831</v>
      </c>
      <c r="E22" s="1">
        <v>44839</v>
      </c>
      <c r="F22">
        <v>50</v>
      </c>
      <c r="I22" s="2">
        <v>1.9430000000000001</v>
      </c>
      <c r="J22" s="3">
        <f t="shared" si="1"/>
        <v>48.174742000000002</v>
      </c>
      <c r="K22" s="3"/>
      <c r="L22" s="3"/>
      <c r="M22" s="3"/>
      <c r="N22" s="4" t="s">
        <v>15</v>
      </c>
      <c r="O22" t="s">
        <v>14</v>
      </c>
      <c r="P22" t="s">
        <v>16</v>
      </c>
      <c r="R22" s="3"/>
    </row>
    <row r="23" spans="1:18" x14ac:dyDescent="0.25">
      <c r="A23" t="s">
        <v>23</v>
      </c>
      <c r="B23">
        <v>1</v>
      </c>
      <c r="C23" t="s">
        <v>13</v>
      </c>
      <c r="D23" s="1">
        <v>44831</v>
      </c>
      <c r="E23" s="1">
        <v>44859</v>
      </c>
      <c r="F23">
        <v>50</v>
      </c>
      <c r="I23" s="2">
        <v>2.0019999999999998</v>
      </c>
      <c r="J23" s="3">
        <f t="shared" si="1"/>
        <v>49.637587999999994</v>
      </c>
      <c r="K23" s="3"/>
      <c r="L23" s="3"/>
      <c r="M23" s="3"/>
      <c r="N23" s="4" t="s">
        <v>25</v>
      </c>
      <c r="O23" t="s">
        <v>24</v>
      </c>
      <c r="P23" s="4" t="s">
        <v>26</v>
      </c>
      <c r="Q23" s="2"/>
      <c r="R23" s="3"/>
    </row>
    <row r="24" spans="1:18" x14ac:dyDescent="0.25">
      <c r="A24" t="s">
        <v>23</v>
      </c>
      <c r="B24">
        <v>2</v>
      </c>
      <c r="C24" t="s">
        <v>13</v>
      </c>
      <c r="D24" s="1">
        <v>44831</v>
      </c>
      <c r="E24" s="1">
        <v>44859</v>
      </c>
      <c r="F24">
        <v>50</v>
      </c>
      <c r="I24" s="2">
        <v>1.9670000000000001</v>
      </c>
      <c r="J24" s="3">
        <f t="shared" si="1"/>
        <v>48.769798000000002</v>
      </c>
      <c r="K24" s="3"/>
      <c r="L24" s="3"/>
      <c r="M24" s="3"/>
      <c r="N24" s="4" t="s">
        <v>25</v>
      </c>
      <c r="O24" t="s">
        <v>24</v>
      </c>
      <c r="P24" s="4" t="s">
        <v>26</v>
      </c>
      <c r="Q24" s="2"/>
      <c r="R24" s="3"/>
    </row>
    <row r="25" spans="1:18" x14ac:dyDescent="0.25">
      <c r="A25" t="s">
        <v>23</v>
      </c>
      <c r="B25">
        <v>3</v>
      </c>
      <c r="C25" t="s">
        <v>13</v>
      </c>
      <c r="D25" s="1">
        <v>44831</v>
      </c>
      <c r="E25" s="1">
        <v>44859</v>
      </c>
      <c r="F25">
        <v>50</v>
      </c>
      <c r="I25" s="2">
        <v>1.9770000000000001</v>
      </c>
      <c r="J25" s="3">
        <f t="shared" si="1"/>
        <v>49.017738000000001</v>
      </c>
      <c r="K25" s="3"/>
      <c r="L25" s="3"/>
      <c r="M25" s="3"/>
      <c r="N25" s="4" t="s">
        <v>25</v>
      </c>
      <c r="O25" t="s">
        <v>24</v>
      </c>
      <c r="P25" s="4" t="s">
        <v>26</v>
      </c>
      <c r="Q25" s="2"/>
      <c r="R25" s="3"/>
    </row>
    <row r="26" spans="1:18" x14ac:dyDescent="0.25">
      <c r="A26" t="s">
        <v>23</v>
      </c>
      <c r="B26">
        <v>1</v>
      </c>
      <c r="C26" t="s">
        <v>13</v>
      </c>
      <c r="D26" s="1">
        <v>44831</v>
      </c>
      <c r="E26" s="1">
        <v>44860</v>
      </c>
      <c r="F26">
        <v>50</v>
      </c>
      <c r="I26" s="2">
        <v>1.6739999999999999</v>
      </c>
      <c r="N26" t="s">
        <v>25</v>
      </c>
      <c r="O26" t="s">
        <v>24</v>
      </c>
      <c r="P26" s="4" t="s">
        <v>26</v>
      </c>
      <c r="Q26" t="s">
        <v>27</v>
      </c>
    </row>
    <row r="27" spans="1:18" x14ac:dyDescent="0.25">
      <c r="A27" t="s">
        <v>23</v>
      </c>
      <c r="B27">
        <v>2</v>
      </c>
      <c r="C27" t="s">
        <v>13</v>
      </c>
      <c r="D27" s="1">
        <v>44831</v>
      </c>
      <c r="E27" s="1">
        <v>44860</v>
      </c>
      <c r="F27">
        <v>50</v>
      </c>
      <c r="I27" s="2">
        <v>1.623</v>
      </c>
      <c r="N27" t="s">
        <v>25</v>
      </c>
      <c r="O27" t="s">
        <v>24</v>
      </c>
      <c r="P27" s="4" t="s">
        <v>26</v>
      </c>
      <c r="Q27" t="s">
        <v>27</v>
      </c>
    </row>
    <row r="28" spans="1:18" x14ac:dyDescent="0.25">
      <c r="A28" t="s">
        <v>23</v>
      </c>
      <c r="B28">
        <v>3</v>
      </c>
      <c r="C28" t="s">
        <v>13</v>
      </c>
      <c r="D28" s="1">
        <v>44831</v>
      </c>
      <c r="E28" s="1">
        <v>44860</v>
      </c>
      <c r="F28">
        <v>50</v>
      </c>
      <c r="I28" s="2">
        <v>1.6319999999999999</v>
      </c>
      <c r="N28" t="s">
        <v>25</v>
      </c>
      <c r="O28" t="s">
        <v>24</v>
      </c>
      <c r="P28" s="4" t="s">
        <v>26</v>
      </c>
      <c r="Q28" t="s">
        <v>27</v>
      </c>
    </row>
    <row r="29" spans="1:18" x14ac:dyDescent="0.25">
      <c r="A29" t="s">
        <v>23</v>
      </c>
      <c r="B29">
        <v>1</v>
      </c>
      <c r="C29" t="s">
        <v>13</v>
      </c>
      <c r="D29" s="1">
        <v>44831</v>
      </c>
      <c r="E29" s="1">
        <v>44860</v>
      </c>
      <c r="F29">
        <v>50</v>
      </c>
      <c r="I29" s="2">
        <v>1.6739999999999999</v>
      </c>
      <c r="J29" s="3">
        <f>24.794*I29</f>
        <v>41.505155999999999</v>
      </c>
      <c r="K29" s="3"/>
      <c r="L29" s="3"/>
      <c r="M29" s="3"/>
      <c r="N29" t="s">
        <v>25</v>
      </c>
      <c r="O29" t="s">
        <v>24</v>
      </c>
      <c r="P29" s="4" t="s">
        <v>26</v>
      </c>
    </row>
    <row r="30" spans="1:18" x14ac:dyDescent="0.25">
      <c r="A30" t="s">
        <v>23</v>
      </c>
      <c r="B30">
        <v>2</v>
      </c>
      <c r="C30" t="s">
        <v>13</v>
      </c>
      <c r="D30" s="1">
        <v>44831</v>
      </c>
      <c r="E30" s="1">
        <v>44860</v>
      </c>
      <c r="F30">
        <v>50</v>
      </c>
      <c r="I30" s="2">
        <v>1.623</v>
      </c>
      <c r="J30" s="3">
        <f>24.794*I30</f>
        <v>40.240662</v>
      </c>
      <c r="K30" s="3"/>
      <c r="L30" s="3"/>
      <c r="M30" s="3"/>
      <c r="N30" t="s">
        <v>25</v>
      </c>
      <c r="O30" t="s">
        <v>24</v>
      </c>
      <c r="P30" s="4" t="s">
        <v>26</v>
      </c>
    </row>
    <row r="31" spans="1:18" x14ac:dyDescent="0.25">
      <c r="A31" t="s">
        <v>23</v>
      </c>
      <c r="B31">
        <v>3</v>
      </c>
      <c r="C31" t="s">
        <v>13</v>
      </c>
      <c r="D31" s="1">
        <v>44831</v>
      </c>
      <c r="E31" s="1">
        <v>44860</v>
      </c>
      <c r="F31">
        <v>50</v>
      </c>
      <c r="I31" s="2">
        <v>1.6319999999999999</v>
      </c>
      <c r="J31" s="3">
        <f>24.794*I31</f>
        <v>40.463808</v>
      </c>
      <c r="K31" s="3"/>
      <c r="L31" s="3"/>
      <c r="M31" s="3"/>
      <c r="N31" t="s">
        <v>25</v>
      </c>
      <c r="O31" t="s">
        <v>24</v>
      </c>
      <c r="P31" s="4" t="s">
        <v>26</v>
      </c>
    </row>
    <row r="32" spans="1:18" x14ac:dyDescent="0.25">
      <c r="A32" t="s">
        <v>23</v>
      </c>
      <c r="B32">
        <v>1</v>
      </c>
      <c r="C32" t="s">
        <v>13</v>
      </c>
      <c r="D32" s="1">
        <v>44831</v>
      </c>
      <c r="E32" s="1">
        <v>44869</v>
      </c>
      <c r="F32">
        <v>25</v>
      </c>
      <c r="I32" s="2">
        <v>0.81799999999999995</v>
      </c>
      <c r="N32" t="s">
        <v>25</v>
      </c>
      <c r="O32" t="s">
        <v>24</v>
      </c>
      <c r="P32" s="4" t="s">
        <v>26</v>
      </c>
      <c r="Q32" t="s">
        <v>28</v>
      </c>
      <c r="R32" s="3"/>
    </row>
    <row r="33" spans="1:18" x14ac:dyDescent="0.25">
      <c r="A33" t="s">
        <v>23</v>
      </c>
      <c r="B33">
        <v>2</v>
      </c>
      <c r="C33" t="s">
        <v>13</v>
      </c>
      <c r="D33" s="1">
        <v>44831</v>
      </c>
      <c r="E33" s="1">
        <v>44869</v>
      </c>
      <c r="F33">
        <v>25</v>
      </c>
      <c r="I33" s="2">
        <v>0.82099999999999995</v>
      </c>
      <c r="N33" t="s">
        <v>25</v>
      </c>
      <c r="O33" t="s">
        <v>24</v>
      </c>
      <c r="P33" s="4" t="s">
        <v>26</v>
      </c>
      <c r="Q33" t="s">
        <v>28</v>
      </c>
      <c r="R33" s="3"/>
    </row>
    <row r="34" spans="1:18" x14ac:dyDescent="0.25">
      <c r="A34" t="s">
        <v>23</v>
      </c>
      <c r="B34">
        <v>3</v>
      </c>
      <c r="C34" t="s">
        <v>13</v>
      </c>
      <c r="D34" s="1">
        <v>44831</v>
      </c>
      <c r="E34" s="1">
        <v>44869</v>
      </c>
      <c r="F34">
        <v>25</v>
      </c>
      <c r="I34" s="2">
        <v>0.84799999999999998</v>
      </c>
      <c r="N34" t="s">
        <v>25</v>
      </c>
      <c r="O34" t="s">
        <v>24</v>
      </c>
      <c r="P34" s="4" t="s">
        <v>26</v>
      </c>
      <c r="Q34" t="s">
        <v>28</v>
      </c>
      <c r="R34" s="3"/>
    </row>
    <row r="35" spans="1:18" x14ac:dyDescent="0.25">
      <c r="A35" t="s">
        <v>23</v>
      </c>
      <c r="B35">
        <v>1</v>
      </c>
      <c r="C35" t="s">
        <v>13</v>
      </c>
      <c r="D35" s="1">
        <v>44831</v>
      </c>
      <c r="E35" s="1">
        <v>44869</v>
      </c>
      <c r="F35">
        <v>50</v>
      </c>
      <c r="I35">
        <v>1.585</v>
      </c>
      <c r="N35" t="s">
        <v>25</v>
      </c>
      <c r="O35" t="s">
        <v>24</v>
      </c>
      <c r="P35" s="4" t="s">
        <v>26</v>
      </c>
      <c r="Q35" t="s">
        <v>29</v>
      </c>
      <c r="R35" s="3"/>
    </row>
    <row r="36" spans="1:18" x14ac:dyDescent="0.25">
      <c r="A36" t="s">
        <v>23</v>
      </c>
      <c r="B36">
        <v>2</v>
      </c>
      <c r="C36" t="s">
        <v>13</v>
      </c>
      <c r="D36" s="1">
        <v>44831</v>
      </c>
      <c r="E36" s="1">
        <v>44869</v>
      </c>
      <c r="F36">
        <v>50</v>
      </c>
      <c r="I36" s="2">
        <v>1.5209999999999999</v>
      </c>
      <c r="N36" t="s">
        <v>25</v>
      </c>
      <c r="O36" t="s">
        <v>24</v>
      </c>
      <c r="P36" s="4" t="s">
        <v>26</v>
      </c>
      <c r="Q36" t="s">
        <v>29</v>
      </c>
      <c r="R36" s="3"/>
    </row>
    <row r="37" spans="1:18" x14ac:dyDescent="0.25">
      <c r="A37" t="s">
        <v>23</v>
      </c>
      <c r="B37">
        <v>3</v>
      </c>
      <c r="C37" t="s">
        <v>13</v>
      </c>
      <c r="D37" s="1">
        <v>44831</v>
      </c>
      <c r="E37" s="1">
        <v>44869</v>
      </c>
      <c r="F37">
        <v>50</v>
      </c>
      <c r="I37" s="2">
        <v>1.552</v>
      </c>
      <c r="N37" t="s">
        <v>25</v>
      </c>
      <c r="O37" t="s">
        <v>24</v>
      </c>
      <c r="P37" s="4" t="s">
        <v>26</v>
      </c>
      <c r="Q37" t="s">
        <v>29</v>
      </c>
      <c r="R37" s="3"/>
    </row>
    <row r="38" spans="1:18" x14ac:dyDescent="0.25">
      <c r="A38" t="s">
        <v>30</v>
      </c>
      <c r="B38">
        <v>1</v>
      </c>
      <c r="C38" t="s">
        <v>13</v>
      </c>
      <c r="D38" s="1">
        <v>44860</v>
      </c>
      <c r="E38" s="1">
        <v>44869</v>
      </c>
      <c r="F38">
        <v>0.5</v>
      </c>
      <c r="I38">
        <v>2.4E-2</v>
      </c>
      <c r="N38" t="s">
        <v>25</v>
      </c>
      <c r="O38" t="s">
        <v>18</v>
      </c>
      <c r="P38" s="4" t="s">
        <v>26</v>
      </c>
      <c r="Q38" t="s">
        <v>31</v>
      </c>
      <c r="R38" s="3"/>
    </row>
    <row r="39" spans="1:18" x14ac:dyDescent="0.25">
      <c r="A39" t="s">
        <v>30</v>
      </c>
      <c r="B39">
        <v>1</v>
      </c>
      <c r="C39" t="s">
        <v>13</v>
      </c>
      <c r="D39" s="1">
        <v>44860</v>
      </c>
      <c r="E39" s="1">
        <v>44869</v>
      </c>
      <c r="F39">
        <v>0.5</v>
      </c>
      <c r="I39">
        <v>2.4E-2</v>
      </c>
      <c r="N39" t="s">
        <v>25</v>
      </c>
      <c r="O39" t="s">
        <v>18</v>
      </c>
      <c r="P39" s="4" t="s">
        <v>26</v>
      </c>
      <c r="Q39" t="s">
        <v>31</v>
      </c>
      <c r="R39" s="3"/>
    </row>
    <row r="40" spans="1:18" x14ac:dyDescent="0.25">
      <c r="A40" t="s">
        <v>30</v>
      </c>
      <c r="B40">
        <v>1</v>
      </c>
      <c r="C40" t="s">
        <v>13</v>
      </c>
      <c r="D40" s="1">
        <v>44860</v>
      </c>
      <c r="E40" s="1">
        <v>44869</v>
      </c>
      <c r="F40">
        <v>0.5</v>
      </c>
      <c r="I40">
        <v>2.5000000000000001E-2</v>
      </c>
      <c r="N40" t="s">
        <v>25</v>
      </c>
      <c r="O40" t="s">
        <v>18</v>
      </c>
      <c r="P40" s="4" t="s">
        <v>26</v>
      </c>
      <c r="Q40" t="s">
        <v>31</v>
      </c>
    </row>
    <row r="41" spans="1:18" x14ac:dyDescent="0.25">
      <c r="A41" t="s">
        <v>17</v>
      </c>
      <c r="B41">
        <v>1</v>
      </c>
      <c r="C41" t="s">
        <v>13</v>
      </c>
      <c r="D41" s="1">
        <v>44860</v>
      </c>
      <c r="E41" s="1">
        <v>44869</v>
      </c>
      <c r="F41">
        <v>15</v>
      </c>
      <c r="I41">
        <v>0.90900000000000003</v>
      </c>
      <c r="N41" t="s">
        <v>25</v>
      </c>
      <c r="O41" t="s">
        <v>18</v>
      </c>
      <c r="P41" s="4" t="s">
        <v>26</v>
      </c>
      <c r="Q41" t="s">
        <v>31</v>
      </c>
    </row>
    <row r="42" spans="1:18" x14ac:dyDescent="0.25">
      <c r="A42" t="s">
        <v>32</v>
      </c>
      <c r="B42">
        <v>1</v>
      </c>
      <c r="C42" t="s">
        <v>13</v>
      </c>
      <c r="D42" s="1">
        <v>44860</v>
      </c>
      <c r="E42" s="1">
        <v>44869</v>
      </c>
      <c r="F42">
        <v>1</v>
      </c>
      <c r="I42">
        <v>5.3999999999999999E-2</v>
      </c>
      <c r="N42" t="s">
        <v>25</v>
      </c>
      <c r="O42" t="s">
        <v>18</v>
      </c>
      <c r="P42" s="4" t="s">
        <v>26</v>
      </c>
      <c r="Q42" t="s">
        <v>31</v>
      </c>
    </row>
    <row r="43" spans="1:18" x14ac:dyDescent="0.25">
      <c r="A43" t="s">
        <v>19</v>
      </c>
      <c r="B43">
        <v>1</v>
      </c>
      <c r="C43" t="s">
        <v>13</v>
      </c>
      <c r="D43" s="1">
        <v>44860</v>
      </c>
      <c r="E43" s="1">
        <v>44869</v>
      </c>
      <c r="F43">
        <v>25</v>
      </c>
      <c r="I43">
        <v>1.4850000000000001</v>
      </c>
      <c r="N43" t="s">
        <v>25</v>
      </c>
      <c r="O43" t="s">
        <v>18</v>
      </c>
      <c r="P43" s="4" t="s">
        <v>26</v>
      </c>
      <c r="Q43" t="s">
        <v>31</v>
      </c>
    </row>
    <row r="44" spans="1:18" x14ac:dyDescent="0.25">
      <c r="A44" t="s">
        <v>19</v>
      </c>
      <c r="B44">
        <v>2</v>
      </c>
      <c r="C44" t="s">
        <v>13</v>
      </c>
      <c r="D44" s="1">
        <v>44860</v>
      </c>
      <c r="E44" s="1">
        <v>44869</v>
      </c>
      <c r="F44">
        <v>25</v>
      </c>
      <c r="I44">
        <v>1.42</v>
      </c>
      <c r="N44" t="s">
        <v>25</v>
      </c>
      <c r="O44" t="s">
        <v>18</v>
      </c>
      <c r="P44" s="4" t="s">
        <v>26</v>
      </c>
      <c r="Q44" t="s">
        <v>31</v>
      </c>
    </row>
    <row r="45" spans="1:18" x14ac:dyDescent="0.25">
      <c r="A45" t="s">
        <v>19</v>
      </c>
      <c r="B45">
        <v>3</v>
      </c>
      <c r="C45" t="s">
        <v>13</v>
      </c>
      <c r="D45" s="1">
        <v>44860</v>
      </c>
      <c r="E45" s="1">
        <v>44869</v>
      </c>
      <c r="F45">
        <v>25</v>
      </c>
      <c r="I45">
        <v>1.4750000000000001</v>
      </c>
      <c r="N45" t="s">
        <v>25</v>
      </c>
      <c r="O45" t="s">
        <v>18</v>
      </c>
      <c r="P45" s="4" t="s">
        <v>26</v>
      </c>
      <c r="Q45" t="s">
        <v>31</v>
      </c>
    </row>
    <row r="46" spans="1:18" x14ac:dyDescent="0.25">
      <c r="A46" t="s">
        <v>20</v>
      </c>
      <c r="B46">
        <v>1</v>
      </c>
      <c r="C46" t="s">
        <v>13</v>
      </c>
      <c r="D46" s="1">
        <v>44860</v>
      </c>
      <c r="E46" s="1">
        <v>44869</v>
      </c>
      <c r="F46">
        <v>35</v>
      </c>
      <c r="I46">
        <v>2.0409999999999999</v>
      </c>
      <c r="N46" t="s">
        <v>25</v>
      </c>
      <c r="O46" t="s">
        <v>18</v>
      </c>
      <c r="P46" s="4" t="s">
        <v>26</v>
      </c>
      <c r="Q46" t="s">
        <v>31</v>
      </c>
      <c r="R46" s="3"/>
    </row>
    <row r="47" spans="1:18" x14ac:dyDescent="0.25">
      <c r="A47" t="s">
        <v>21</v>
      </c>
      <c r="B47">
        <v>1</v>
      </c>
      <c r="C47" t="s">
        <v>13</v>
      </c>
      <c r="D47" s="1">
        <v>44860</v>
      </c>
      <c r="E47" s="1">
        <v>44869</v>
      </c>
      <c r="F47">
        <v>50</v>
      </c>
      <c r="I47">
        <v>2.5920000000000001</v>
      </c>
      <c r="N47" t="s">
        <v>25</v>
      </c>
      <c r="O47" t="s">
        <v>18</v>
      </c>
      <c r="P47" s="4" t="s">
        <v>26</v>
      </c>
      <c r="Q47" t="s">
        <v>31</v>
      </c>
      <c r="R47" s="3"/>
    </row>
    <row r="48" spans="1:18" x14ac:dyDescent="0.25">
      <c r="A48" t="s">
        <v>22</v>
      </c>
      <c r="B48">
        <v>1</v>
      </c>
      <c r="C48" t="s">
        <v>13</v>
      </c>
      <c r="D48" s="1">
        <v>44860</v>
      </c>
      <c r="E48" s="1">
        <v>44869</v>
      </c>
      <c r="F48">
        <v>5</v>
      </c>
      <c r="I48">
        <v>0.30099999999999999</v>
      </c>
      <c r="N48" t="s">
        <v>25</v>
      </c>
      <c r="O48" t="s">
        <v>18</v>
      </c>
      <c r="P48" s="4" t="s">
        <v>26</v>
      </c>
      <c r="Q48" t="s">
        <v>31</v>
      </c>
      <c r="R48" s="3"/>
    </row>
    <row r="49" spans="1:16" x14ac:dyDescent="0.25">
      <c r="A49" t="s">
        <v>30</v>
      </c>
      <c r="B49">
        <v>1</v>
      </c>
      <c r="C49" t="s">
        <v>13</v>
      </c>
      <c r="D49" s="1">
        <v>44860</v>
      </c>
      <c r="E49" s="1">
        <v>44860</v>
      </c>
      <c r="F49">
        <v>0.5</v>
      </c>
      <c r="I49">
        <v>2.1999999999999999E-2</v>
      </c>
      <c r="N49" t="s">
        <v>25</v>
      </c>
      <c r="O49" t="s">
        <v>18</v>
      </c>
      <c r="P49" s="4" t="s">
        <v>26</v>
      </c>
    </row>
    <row r="50" spans="1:16" x14ac:dyDescent="0.25">
      <c r="A50" t="s">
        <v>30</v>
      </c>
      <c r="B50">
        <v>2</v>
      </c>
      <c r="C50" t="s">
        <v>13</v>
      </c>
      <c r="D50" s="1">
        <v>44860</v>
      </c>
      <c r="E50" s="1">
        <v>44860</v>
      </c>
      <c r="F50">
        <v>0.5</v>
      </c>
      <c r="I50">
        <v>2.1999999999999999E-2</v>
      </c>
      <c r="N50" t="s">
        <v>25</v>
      </c>
      <c r="O50" t="s">
        <v>18</v>
      </c>
      <c r="P50" s="4" t="s">
        <v>26</v>
      </c>
    </row>
    <row r="51" spans="1:16" x14ac:dyDescent="0.25">
      <c r="A51" t="s">
        <v>30</v>
      </c>
      <c r="B51">
        <v>3</v>
      </c>
      <c r="C51" t="s">
        <v>13</v>
      </c>
      <c r="D51" s="1">
        <v>44860</v>
      </c>
      <c r="E51" s="1">
        <v>44860</v>
      </c>
      <c r="F51">
        <v>0.5</v>
      </c>
      <c r="I51">
        <v>2.3E-2</v>
      </c>
      <c r="N51" t="s">
        <v>25</v>
      </c>
      <c r="O51" t="s">
        <v>18</v>
      </c>
      <c r="P51" s="4" t="s">
        <v>26</v>
      </c>
    </row>
    <row r="52" spans="1:16" x14ac:dyDescent="0.25">
      <c r="A52" t="s">
        <v>32</v>
      </c>
      <c r="B52">
        <v>1</v>
      </c>
      <c r="C52" t="s">
        <v>13</v>
      </c>
      <c r="D52" s="1">
        <v>44860</v>
      </c>
      <c r="E52" s="1">
        <v>44860</v>
      </c>
      <c r="F52">
        <v>1</v>
      </c>
      <c r="I52">
        <v>4.8000000000000001E-2</v>
      </c>
      <c r="N52" t="s">
        <v>25</v>
      </c>
      <c r="O52" t="s">
        <v>18</v>
      </c>
      <c r="P52" s="4" t="s">
        <v>26</v>
      </c>
    </row>
    <row r="53" spans="1:16" x14ac:dyDescent="0.25">
      <c r="A53" t="s">
        <v>22</v>
      </c>
      <c r="B53">
        <v>1</v>
      </c>
      <c r="C53" t="s">
        <v>13</v>
      </c>
      <c r="D53" s="1">
        <v>44860</v>
      </c>
      <c r="E53" s="1">
        <v>44860</v>
      </c>
      <c r="F53">
        <v>5</v>
      </c>
      <c r="I53">
        <v>0.29499999999999998</v>
      </c>
      <c r="N53" t="s">
        <v>25</v>
      </c>
      <c r="O53" t="s">
        <v>18</v>
      </c>
      <c r="P53" s="4" t="s">
        <v>26</v>
      </c>
    </row>
    <row r="54" spans="1:16" x14ac:dyDescent="0.25">
      <c r="A54" t="s">
        <v>17</v>
      </c>
      <c r="B54">
        <v>1</v>
      </c>
      <c r="C54" t="s">
        <v>13</v>
      </c>
      <c r="D54" s="1">
        <v>44860</v>
      </c>
      <c r="E54" s="1">
        <v>44860</v>
      </c>
      <c r="F54">
        <v>15</v>
      </c>
      <c r="I54">
        <v>0.89700000000000002</v>
      </c>
      <c r="N54" t="s">
        <v>25</v>
      </c>
      <c r="O54" t="s">
        <v>18</v>
      </c>
      <c r="P54" s="4" t="s">
        <v>26</v>
      </c>
    </row>
    <row r="55" spans="1:16" x14ac:dyDescent="0.25">
      <c r="A55" t="s">
        <v>19</v>
      </c>
      <c r="B55">
        <v>1</v>
      </c>
      <c r="C55" t="s">
        <v>13</v>
      </c>
      <c r="D55" s="1">
        <v>44860</v>
      </c>
      <c r="E55" s="1">
        <v>44860</v>
      </c>
      <c r="F55">
        <v>25</v>
      </c>
      <c r="I55">
        <v>1.4219999999999999</v>
      </c>
      <c r="N55" t="s">
        <v>25</v>
      </c>
      <c r="O55" t="s">
        <v>18</v>
      </c>
      <c r="P55" s="4" t="s">
        <v>26</v>
      </c>
    </row>
    <row r="56" spans="1:16" x14ac:dyDescent="0.25">
      <c r="A56" t="s">
        <v>19</v>
      </c>
      <c r="B56">
        <v>2</v>
      </c>
      <c r="C56" t="s">
        <v>13</v>
      </c>
      <c r="D56" s="1">
        <v>44860</v>
      </c>
      <c r="E56" s="1">
        <v>44860</v>
      </c>
      <c r="F56">
        <v>25</v>
      </c>
      <c r="I56">
        <v>1.4610000000000001</v>
      </c>
      <c r="N56" t="s">
        <v>25</v>
      </c>
      <c r="O56" t="s">
        <v>18</v>
      </c>
      <c r="P56" s="4" t="s">
        <v>26</v>
      </c>
    </row>
    <row r="57" spans="1:16" x14ac:dyDescent="0.25">
      <c r="A57" t="s">
        <v>19</v>
      </c>
      <c r="B57">
        <v>3</v>
      </c>
      <c r="C57" t="s">
        <v>13</v>
      </c>
      <c r="D57" s="1">
        <v>44860</v>
      </c>
      <c r="E57" s="1">
        <v>44860</v>
      </c>
      <c r="F57">
        <v>25</v>
      </c>
      <c r="I57">
        <v>1.4630000000000001</v>
      </c>
      <c r="N57" t="s">
        <v>25</v>
      </c>
      <c r="O57" t="s">
        <v>18</v>
      </c>
      <c r="P57" s="4" t="s">
        <v>26</v>
      </c>
    </row>
    <row r="58" spans="1:16" x14ac:dyDescent="0.25">
      <c r="A58" t="s">
        <v>20</v>
      </c>
      <c r="B58">
        <v>1</v>
      </c>
      <c r="C58" t="s">
        <v>13</v>
      </c>
      <c r="D58" s="1">
        <v>44860</v>
      </c>
      <c r="E58" s="1">
        <v>44860</v>
      </c>
      <c r="F58">
        <v>35</v>
      </c>
      <c r="I58">
        <v>1.996</v>
      </c>
      <c r="N58" t="s">
        <v>25</v>
      </c>
      <c r="O58" t="s">
        <v>18</v>
      </c>
      <c r="P58" s="4" t="s">
        <v>26</v>
      </c>
    </row>
    <row r="59" spans="1:16" x14ac:dyDescent="0.25">
      <c r="A59" t="s">
        <v>21</v>
      </c>
      <c r="B59">
        <v>1</v>
      </c>
      <c r="C59" t="s">
        <v>13</v>
      </c>
      <c r="D59" s="1">
        <v>44860</v>
      </c>
      <c r="E59" s="1">
        <v>44860</v>
      </c>
      <c r="F59">
        <v>50</v>
      </c>
      <c r="I59">
        <v>2.593</v>
      </c>
      <c r="N59" t="s">
        <v>25</v>
      </c>
      <c r="O59" t="s">
        <v>18</v>
      </c>
      <c r="P59" s="4" t="s">
        <v>26</v>
      </c>
    </row>
    <row r="60" spans="1:16" x14ac:dyDescent="0.25">
      <c r="A60" t="s">
        <v>38</v>
      </c>
      <c r="B60">
        <v>2</v>
      </c>
      <c r="C60" t="s">
        <v>13</v>
      </c>
      <c r="D60" s="1">
        <v>44830</v>
      </c>
      <c r="E60" s="1">
        <v>44839</v>
      </c>
      <c r="F60">
        <v>50</v>
      </c>
      <c r="G60" s="2">
        <v>0.10100000000000001</v>
      </c>
      <c r="H60" s="2">
        <v>49.973999999999997</v>
      </c>
      <c r="I60" s="2">
        <v>1.6259999999999999</v>
      </c>
      <c r="J60" s="3">
        <f t="shared" ref="J60:J91" si="2">25.61*I60-1.7159</f>
        <v>39.925959999999996</v>
      </c>
      <c r="K60" s="4">
        <f t="shared" ref="K60:K91" si="3">(50-J60)*0.05/G60*1000</f>
        <v>4987.1485148514876</v>
      </c>
      <c r="L60" s="4">
        <f t="shared" ref="L60:L91" si="4">K60/J60</f>
        <v>124.90992113530865</v>
      </c>
      <c r="M60" s="3">
        <f t="shared" ref="M60:M91" si="5">LOG10(L60)</f>
        <v>2.0965969341563802</v>
      </c>
      <c r="N60" t="s">
        <v>15</v>
      </c>
      <c r="O60" t="s">
        <v>0</v>
      </c>
      <c r="P60" t="s">
        <v>16</v>
      </c>
    </row>
    <row r="61" spans="1:16" x14ac:dyDescent="0.25">
      <c r="A61" t="s">
        <v>39</v>
      </c>
      <c r="B61">
        <v>3</v>
      </c>
      <c r="C61" t="s">
        <v>13</v>
      </c>
      <c r="D61" s="1">
        <v>44830</v>
      </c>
      <c r="E61" s="1">
        <v>44839</v>
      </c>
      <c r="F61">
        <v>50</v>
      </c>
      <c r="G61" s="2">
        <v>9.9000000000000005E-2</v>
      </c>
      <c r="H61" s="2">
        <v>49.999000000000002</v>
      </c>
      <c r="I61" s="2">
        <v>1.786</v>
      </c>
      <c r="J61" s="3">
        <f t="shared" si="2"/>
        <v>44.023560000000003</v>
      </c>
      <c r="K61" s="4">
        <f t="shared" si="3"/>
        <v>3018.4040404040393</v>
      </c>
      <c r="L61" s="4">
        <f t="shared" si="4"/>
        <v>68.563379254291092</v>
      </c>
      <c r="M61" s="3">
        <f t="shared" si="5"/>
        <v>1.8360922143311962</v>
      </c>
      <c r="N61" t="s">
        <v>15</v>
      </c>
      <c r="O61" t="s">
        <v>0</v>
      </c>
      <c r="P61" t="s">
        <v>16</v>
      </c>
    </row>
    <row r="62" spans="1:16" x14ac:dyDescent="0.25">
      <c r="A62" t="s">
        <v>39</v>
      </c>
      <c r="B62">
        <v>1</v>
      </c>
      <c r="C62" t="s">
        <v>13</v>
      </c>
      <c r="D62" s="1">
        <v>44830</v>
      </c>
      <c r="E62" s="1">
        <v>44839</v>
      </c>
      <c r="F62">
        <v>50</v>
      </c>
      <c r="G62" s="2">
        <v>9.9000000000000005E-2</v>
      </c>
      <c r="H62" s="2">
        <v>50.015000000000001</v>
      </c>
      <c r="I62" s="2">
        <v>1.7909999999999999</v>
      </c>
      <c r="J62" s="3">
        <f t="shared" si="2"/>
        <v>44.151609999999998</v>
      </c>
      <c r="K62" s="4">
        <f t="shared" si="3"/>
        <v>2953.7323232323242</v>
      </c>
      <c r="L62" s="4">
        <f t="shared" si="4"/>
        <v>66.899764770352078</v>
      </c>
      <c r="M62" s="3">
        <f t="shared" si="5"/>
        <v>1.8254245907257054</v>
      </c>
      <c r="N62" t="s">
        <v>15</v>
      </c>
      <c r="O62" t="s">
        <v>0</v>
      </c>
      <c r="P62" t="s">
        <v>16</v>
      </c>
    </row>
    <row r="63" spans="1:16" x14ac:dyDescent="0.25">
      <c r="A63" t="s">
        <v>39</v>
      </c>
      <c r="B63">
        <v>2</v>
      </c>
      <c r="C63" t="s">
        <v>13</v>
      </c>
      <c r="D63" s="1">
        <v>44830</v>
      </c>
      <c r="E63" s="1">
        <v>44839</v>
      </c>
      <c r="F63">
        <v>50</v>
      </c>
      <c r="G63" s="2">
        <v>9.8000000000000004E-2</v>
      </c>
      <c r="H63" s="2">
        <v>50.005000000000003</v>
      </c>
      <c r="I63" s="2">
        <v>1.8009999999999999</v>
      </c>
      <c r="J63" s="3">
        <f t="shared" si="2"/>
        <v>44.407710000000002</v>
      </c>
      <c r="K63" s="4">
        <f t="shared" si="3"/>
        <v>2853.2091836734685</v>
      </c>
      <c r="L63" s="4">
        <f t="shared" si="4"/>
        <v>64.250311121052363</v>
      </c>
      <c r="M63" s="3">
        <f t="shared" si="5"/>
        <v>1.8078752350045633</v>
      </c>
      <c r="N63" t="s">
        <v>15</v>
      </c>
      <c r="O63" t="s">
        <v>0</v>
      </c>
      <c r="P63" t="s">
        <v>16</v>
      </c>
    </row>
    <row r="64" spans="1:16" x14ac:dyDescent="0.25">
      <c r="A64" t="s">
        <v>40</v>
      </c>
      <c r="B64">
        <v>3</v>
      </c>
      <c r="C64" t="s">
        <v>13</v>
      </c>
      <c r="D64" s="1">
        <v>44830</v>
      </c>
      <c r="E64" s="1">
        <v>44839</v>
      </c>
      <c r="F64">
        <v>50</v>
      </c>
      <c r="G64" s="2">
        <v>9.8000000000000004E-2</v>
      </c>
      <c r="H64" s="2">
        <v>50.024000000000001</v>
      </c>
      <c r="I64" s="2">
        <v>0.85899999999999999</v>
      </c>
      <c r="J64" s="3">
        <f t="shared" si="2"/>
        <v>20.283089999999998</v>
      </c>
      <c r="K64" s="4">
        <f t="shared" si="3"/>
        <v>15161.688775510205</v>
      </c>
      <c r="L64" s="4">
        <f t="shared" si="4"/>
        <v>747.50389489521604</v>
      </c>
      <c r="M64" s="3">
        <f t="shared" si="5"/>
        <v>2.8736134599089662</v>
      </c>
      <c r="N64" t="s">
        <v>15</v>
      </c>
      <c r="O64" t="s">
        <v>0</v>
      </c>
      <c r="P64" t="s">
        <v>16</v>
      </c>
    </row>
    <row r="65" spans="1:19" x14ac:dyDescent="0.25">
      <c r="A65" t="s">
        <v>40</v>
      </c>
      <c r="B65">
        <v>1</v>
      </c>
      <c r="C65" t="s">
        <v>13</v>
      </c>
      <c r="D65" s="1">
        <v>44830</v>
      </c>
      <c r="E65" s="1">
        <v>44839</v>
      </c>
      <c r="F65">
        <v>50</v>
      </c>
      <c r="G65" s="2">
        <v>0.1</v>
      </c>
      <c r="H65" s="2">
        <v>49.997999999999998</v>
      </c>
      <c r="I65" s="2">
        <v>0.89</v>
      </c>
      <c r="J65" s="3">
        <f t="shared" si="2"/>
        <v>21.076999999999998</v>
      </c>
      <c r="K65" s="4">
        <f t="shared" si="3"/>
        <v>14461.500000000002</v>
      </c>
      <c r="L65" s="4">
        <f t="shared" si="4"/>
        <v>686.12705793044563</v>
      </c>
      <c r="M65" s="3">
        <f t="shared" si="5"/>
        <v>2.8364045463897756</v>
      </c>
      <c r="N65" t="s">
        <v>15</v>
      </c>
      <c r="O65" t="s">
        <v>0</v>
      </c>
      <c r="P65" t="s">
        <v>16</v>
      </c>
    </row>
    <row r="66" spans="1:19" x14ac:dyDescent="0.25">
      <c r="A66" t="s">
        <v>40</v>
      </c>
      <c r="B66">
        <v>2</v>
      </c>
      <c r="C66" t="s">
        <v>13</v>
      </c>
      <c r="D66" s="1">
        <v>44830</v>
      </c>
      <c r="E66" s="1">
        <v>44839</v>
      </c>
      <c r="F66">
        <v>50</v>
      </c>
      <c r="G66" s="2">
        <v>9.9000000000000005E-2</v>
      </c>
      <c r="H66" s="2">
        <v>50.009</v>
      </c>
      <c r="I66" s="2">
        <v>0.91</v>
      </c>
      <c r="J66" s="3">
        <f t="shared" si="2"/>
        <v>21.589199999999998</v>
      </c>
      <c r="K66" s="4">
        <f t="shared" si="3"/>
        <v>14348.888888888891</v>
      </c>
      <c r="L66" s="4">
        <f t="shared" si="4"/>
        <v>664.63272788657719</v>
      </c>
      <c r="M66" s="3">
        <f t="shared" si="5"/>
        <v>2.8225817230254293</v>
      </c>
      <c r="N66" t="s">
        <v>15</v>
      </c>
      <c r="O66" t="s">
        <v>0</v>
      </c>
      <c r="P66" t="s">
        <v>16</v>
      </c>
    </row>
    <row r="67" spans="1:19" x14ac:dyDescent="0.25">
      <c r="A67" t="s">
        <v>41</v>
      </c>
      <c r="B67">
        <v>3</v>
      </c>
      <c r="C67" t="s">
        <v>13</v>
      </c>
      <c r="D67" s="1">
        <v>44830</v>
      </c>
      <c r="E67" s="1">
        <v>44839</v>
      </c>
      <c r="F67">
        <v>50</v>
      </c>
      <c r="G67" s="2">
        <v>0.10299999999999999</v>
      </c>
      <c r="H67" s="2">
        <v>50.021000000000001</v>
      </c>
      <c r="I67" s="2">
        <v>4.3999999999999997E-2</v>
      </c>
      <c r="J67" s="3">
        <f t="shared" si="2"/>
        <v>-0.58906000000000014</v>
      </c>
      <c r="K67" s="4">
        <f t="shared" si="3"/>
        <v>24557.796116504858</v>
      </c>
      <c r="L67" s="4">
        <f t="shared" si="4"/>
        <v>-41689.804292440247</v>
      </c>
      <c r="M67" s="3" t="e">
        <f t="shared" si="5"/>
        <v>#NUM!</v>
      </c>
      <c r="N67" t="s">
        <v>15</v>
      </c>
      <c r="O67" t="s">
        <v>0</v>
      </c>
      <c r="P67" t="s">
        <v>16</v>
      </c>
    </row>
    <row r="68" spans="1:19" x14ac:dyDescent="0.25">
      <c r="A68" t="s">
        <v>41</v>
      </c>
      <c r="B68">
        <v>2</v>
      </c>
      <c r="C68" t="s">
        <v>13</v>
      </c>
      <c r="D68" s="1">
        <v>44830</v>
      </c>
      <c r="E68" s="1">
        <v>44839</v>
      </c>
      <c r="F68">
        <v>50</v>
      </c>
      <c r="G68" s="2">
        <v>0.10299999999999999</v>
      </c>
      <c r="H68" s="2">
        <v>50.034999999999997</v>
      </c>
      <c r="I68" s="2">
        <v>7.0000000000000007E-2</v>
      </c>
      <c r="J68" s="3">
        <f t="shared" si="2"/>
        <v>7.6800000000000201E-2</v>
      </c>
      <c r="K68" s="4">
        <f t="shared" si="3"/>
        <v>24234.563106796119</v>
      </c>
      <c r="L68" s="4">
        <f t="shared" si="4"/>
        <v>315554.20711974031</v>
      </c>
      <c r="M68" s="3">
        <f t="shared" si="5"/>
        <v>5.4990739747713171</v>
      </c>
      <c r="N68" t="s">
        <v>15</v>
      </c>
      <c r="O68" t="s">
        <v>0</v>
      </c>
      <c r="P68" t="s">
        <v>16</v>
      </c>
    </row>
    <row r="69" spans="1:19" x14ac:dyDescent="0.25">
      <c r="A69" t="s">
        <v>41</v>
      </c>
      <c r="B69">
        <v>1</v>
      </c>
      <c r="C69" t="s">
        <v>13</v>
      </c>
      <c r="D69" s="1">
        <v>44830</v>
      </c>
      <c r="E69" s="1">
        <v>44839</v>
      </c>
      <c r="F69">
        <v>50</v>
      </c>
      <c r="G69" s="2">
        <v>0.10100000000000001</v>
      </c>
      <c r="H69" s="2">
        <v>50.042000000000002</v>
      </c>
      <c r="I69" s="2">
        <v>0.11</v>
      </c>
      <c r="J69" s="3">
        <f t="shared" si="2"/>
        <v>1.1012</v>
      </c>
      <c r="K69" s="4">
        <f t="shared" si="3"/>
        <v>24207.326732673271</v>
      </c>
      <c r="L69" s="4">
        <f t="shared" si="4"/>
        <v>21982.679561090874</v>
      </c>
      <c r="M69" s="3">
        <f t="shared" si="5"/>
        <v>4.3420806292916359</v>
      </c>
      <c r="N69" t="s">
        <v>15</v>
      </c>
      <c r="O69" t="s">
        <v>0</v>
      </c>
      <c r="P69" t="s">
        <v>16</v>
      </c>
    </row>
    <row r="70" spans="1:19" x14ac:dyDescent="0.25">
      <c r="A70" t="s">
        <v>42</v>
      </c>
      <c r="B70">
        <v>2</v>
      </c>
      <c r="C70" t="s">
        <v>13</v>
      </c>
      <c r="D70" s="1">
        <v>44830</v>
      </c>
      <c r="E70" s="1">
        <v>44839</v>
      </c>
      <c r="F70">
        <v>50</v>
      </c>
      <c r="G70" s="2">
        <v>9.9000000000000005E-2</v>
      </c>
      <c r="H70" s="2">
        <v>50.034999999999997</v>
      </c>
      <c r="I70" s="2">
        <v>1.075</v>
      </c>
      <c r="J70" s="3">
        <f t="shared" si="2"/>
        <v>25.814849999999996</v>
      </c>
      <c r="K70" s="4">
        <f t="shared" si="3"/>
        <v>12214.722222222224</v>
      </c>
      <c r="L70" s="4">
        <f t="shared" si="4"/>
        <v>473.16649998827131</v>
      </c>
      <c r="M70" s="3">
        <f t="shared" si="5"/>
        <v>2.6750139891569651</v>
      </c>
      <c r="N70" t="s">
        <v>15</v>
      </c>
      <c r="O70" t="s">
        <v>0</v>
      </c>
      <c r="P70" t="s">
        <v>16</v>
      </c>
    </row>
    <row r="71" spans="1:19" x14ac:dyDescent="0.25">
      <c r="A71" t="s">
        <v>42</v>
      </c>
      <c r="B71">
        <v>3</v>
      </c>
      <c r="C71" t="s">
        <v>13</v>
      </c>
      <c r="D71" s="1">
        <v>44830</v>
      </c>
      <c r="E71" s="1">
        <v>44839</v>
      </c>
      <c r="F71">
        <v>50</v>
      </c>
      <c r="G71" s="2">
        <v>0.10100000000000001</v>
      </c>
      <c r="H71" s="2">
        <v>50.021999999999998</v>
      </c>
      <c r="I71" s="2">
        <v>1.0760000000000001</v>
      </c>
      <c r="J71" s="3">
        <f t="shared" si="2"/>
        <v>25.84046</v>
      </c>
      <c r="K71" s="4">
        <f t="shared" si="3"/>
        <v>11960.168316831683</v>
      </c>
      <c r="L71" s="4">
        <f t="shared" si="4"/>
        <v>462.84657149414846</v>
      </c>
      <c r="M71" s="3">
        <f t="shared" si="5"/>
        <v>2.6654370510691119</v>
      </c>
      <c r="N71" t="s">
        <v>15</v>
      </c>
      <c r="O71" t="s">
        <v>0</v>
      </c>
      <c r="P71" t="s">
        <v>16</v>
      </c>
    </row>
    <row r="72" spans="1:19" x14ac:dyDescent="0.25">
      <c r="A72" t="s">
        <v>42</v>
      </c>
      <c r="B72">
        <v>1</v>
      </c>
      <c r="C72" t="s">
        <v>13</v>
      </c>
      <c r="D72" s="1">
        <v>44830</v>
      </c>
      <c r="E72" s="1">
        <v>44839</v>
      </c>
      <c r="F72">
        <v>50</v>
      </c>
      <c r="G72" s="2">
        <v>9.8000000000000004E-2</v>
      </c>
      <c r="H72" s="2">
        <v>50</v>
      </c>
      <c r="I72" s="2">
        <v>1.109</v>
      </c>
      <c r="J72" s="3">
        <f t="shared" si="2"/>
        <v>26.685589999999998</v>
      </c>
      <c r="K72" s="4">
        <f t="shared" si="3"/>
        <v>11895.107142857145</v>
      </c>
      <c r="L72" s="4">
        <f t="shared" si="4"/>
        <v>445.75020236978634</v>
      </c>
      <c r="M72" s="3">
        <f t="shared" si="5"/>
        <v>2.6490915490163469</v>
      </c>
      <c r="N72" t="s">
        <v>15</v>
      </c>
      <c r="O72" t="s">
        <v>0</v>
      </c>
      <c r="P72" t="s">
        <v>16</v>
      </c>
    </row>
    <row r="73" spans="1:19" x14ac:dyDescent="0.25">
      <c r="A73" t="s">
        <v>43</v>
      </c>
      <c r="B73">
        <v>3</v>
      </c>
      <c r="C73" t="s">
        <v>13</v>
      </c>
      <c r="D73" s="1">
        <v>44831</v>
      </c>
      <c r="E73" s="1">
        <v>44839</v>
      </c>
      <c r="F73">
        <v>50</v>
      </c>
      <c r="G73" s="2">
        <v>0.1</v>
      </c>
      <c r="H73" s="2">
        <v>50.027000000000001</v>
      </c>
      <c r="I73" s="2">
        <v>0.75600000000000001</v>
      </c>
      <c r="J73" s="3">
        <f t="shared" si="2"/>
        <v>17.645259999999997</v>
      </c>
      <c r="K73" s="4">
        <f t="shared" si="3"/>
        <v>16177.370000000003</v>
      </c>
      <c r="L73" s="4">
        <f t="shared" si="4"/>
        <v>916.81108694346278</v>
      </c>
      <c r="M73" s="3">
        <f t="shared" si="5"/>
        <v>2.9622798565531285</v>
      </c>
      <c r="N73" t="s">
        <v>15</v>
      </c>
      <c r="O73" t="s">
        <v>0</v>
      </c>
      <c r="P73" t="s">
        <v>16</v>
      </c>
    </row>
    <row r="74" spans="1:19" x14ac:dyDescent="0.25">
      <c r="A74" t="s">
        <v>43</v>
      </c>
      <c r="B74">
        <v>1</v>
      </c>
      <c r="C74" t="s">
        <v>13</v>
      </c>
      <c r="D74" s="1">
        <v>44831</v>
      </c>
      <c r="E74" s="1">
        <v>44839</v>
      </c>
      <c r="F74">
        <v>50</v>
      </c>
      <c r="G74" s="2">
        <v>0.10100000000000001</v>
      </c>
      <c r="H74" s="2">
        <v>49.997</v>
      </c>
      <c r="I74" s="2">
        <v>0.79</v>
      </c>
      <c r="J74" s="3">
        <f t="shared" si="2"/>
        <v>18.515999999999998</v>
      </c>
      <c r="K74" s="4">
        <f t="shared" si="3"/>
        <v>15586.138613861389</v>
      </c>
      <c r="L74" s="4">
        <f t="shared" si="4"/>
        <v>841.76596531979862</v>
      </c>
      <c r="M74" s="3">
        <f t="shared" si="5"/>
        <v>2.9251913621667929</v>
      </c>
      <c r="N74" t="s">
        <v>15</v>
      </c>
      <c r="O74" t="s">
        <v>0</v>
      </c>
      <c r="P74" t="s">
        <v>16</v>
      </c>
      <c r="S74" t="s">
        <v>44</v>
      </c>
    </row>
    <row r="75" spans="1:19" x14ac:dyDescent="0.25">
      <c r="A75" t="s">
        <v>43</v>
      </c>
      <c r="B75">
        <v>2</v>
      </c>
      <c r="C75" t="s">
        <v>13</v>
      </c>
      <c r="D75" s="1">
        <v>44831</v>
      </c>
      <c r="E75" s="1">
        <v>44839</v>
      </c>
      <c r="F75">
        <v>50</v>
      </c>
      <c r="G75" s="2">
        <v>0.10199999999999999</v>
      </c>
      <c r="H75" s="2">
        <v>50.027999999999999</v>
      </c>
      <c r="I75" s="2">
        <v>0.81899999999999995</v>
      </c>
      <c r="J75" s="3">
        <f t="shared" si="2"/>
        <v>19.258689999999998</v>
      </c>
      <c r="K75" s="4">
        <f t="shared" si="3"/>
        <v>15069.26960784314</v>
      </c>
      <c r="L75" s="4">
        <f t="shared" si="4"/>
        <v>782.46597291109322</v>
      </c>
      <c r="M75" s="3">
        <f t="shared" si="5"/>
        <v>2.8934654604699066</v>
      </c>
      <c r="N75" t="s">
        <v>15</v>
      </c>
      <c r="O75" t="s">
        <v>0</v>
      </c>
      <c r="P75" t="s">
        <v>16</v>
      </c>
    </row>
    <row r="76" spans="1:19" x14ac:dyDescent="0.25">
      <c r="A76" t="s">
        <v>45</v>
      </c>
      <c r="B76">
        <v>1</v>
      </c>
      <c r="C76" t="s">
        <v>13</v>
      </c>
      <c r="D76" s="1">
        <v>44831</v>
      </c>
      <c r="E76" s="1">
        <v>44839</v>
      </c>
      <c r="F76">
        <v>50</v>
      </c>
      <c r="G76" s="2">
        <v>0.1</v>
      </c>
      <c r="H76" s="2">
        <v>50</v>
      </c>
      <c r="I76" s="2">
        <v>1.7849999999999999</v>
      </c>
      <c r="J76" s="3">
        <f t="shared" si="2"/>
        <v>43.997949999999996</v>
      </c>
      <c r="K76" s="4">
        <f t="shared" si="3"/>
        <v>3001.0250000000019</v>
      </c>
      <c r="L76" s="4">
        <f t="shared" si="4"/>
        <v>68.208291522673264</v>
      </c>
      <c r="M76" s="3">
        <f t="shared" si="5"/>
        <v>1.8338371714844108</v>
      </c>
      <c r="N76" t="s">
        <v>15</v>
      </c>
      <c r="O76" t="s">
        <v>0</v>
      </c>
      <c r="P76" t="s">
        <v>16</v>
      </c>
    </row>
    <row r="77" spans="1:19" x14ac:dyDescent="0.25">
      <c r="A77" t="s">
        <v>45</v>
      </c>
      <c r="B77">
        <v>3</v>
      </c>
      <c r="C77" t="s">
        <v>13</v>
      </c>
      <c r="D77" s="1">
        <v>44831</v>
      </c>
      <c r="E77" s="1">
        <v>44839</v>
      </c>
      <c r="F77">
        <v>50</v>
      </c>
      <c r="G77" s="2">
        <v>0.10199999999999999</v>
      </c>
      <c r="H77" s="2">
        <v>50.014000000000003</v>
      </c>
      <c r="I77" s="2">
        <v>1.8080000000000001</v>
      </c>
      <c r="J77" s="3">
        <f t="shared" si="2"/>
        <v>44.586980000000004</v>
      </c>
      <c r="K77" s="4">
        <f t="shared" si="3"/>
        <v>2653.4411764705865</v>
      </c>
      <c r="L77" s="4">
        <f t="shared" si="4"/>
        <v>59.511569890371277</v>
      </c>
      <c r="M77" s="3">
        <f t="shared" si="5"/>
        <v>1.7746014069230474</v>
      </c>
      <c r="N77" t="s">
        <v>15</v>
      </c>
      <c r="O77" t="s">
        <v>0</v>
      </c>
      <c r="P77" t="s">
        <v>16</v>
      </c>
    </row>
    <row r="78" spans="1:19" x14ac:dyDescent="0.25">
      <c r="A78" t="s">
        <v>45</v>
      </c>
      <c r="B78">
        <v>2</v>
      </c>
      <c r="C78" t="s">
        <v>13</v>
      </c>
      <c r="D78" s="1">
        <v>44831</v>
      </c>
      <c r="E78" s="1">
        <v>44839</v>
      </c>
      <c r="F78">
        <v>50</v>
      </c>
      <c r="G78" s="2">
        <v>0.10199999999999999</v>
      </c>
      <c r="H78" s="2">
        <v>50.011000000000003</v>
      </c>
      <c r="I78" s="2">
        <v>1.819</v>
      </c>
      <c r="J78" s="3">
        <f t="shared" si="2"/>
        <v>44.868690000000001</v>
      </c>
      <c r="K78" s="4">
        <f t="shared" si="3"/>
        <v>2515.3480392156857</v>
      </c>
      <c r="L78" s="4">
        <f t="shared" si="4"/>
        <v>56.06020677705736</v>
      </c>
      <c r="M78" s="3">
        <f t="shared" si="5"/>
        <v>1.7486546953145523</v>
      </c>
      <c r="N78" t="s">
        <v>15</v>
      </c>
      <c r="O78" t="s">
        <v>0</v>
      </c>
      <c r="P78" t="s">
        <v>16</v>
      </c>
    </row>
    <row r="79" spans="1:19" x14ac:dyDescent="0.25">
      <c r="A79" t="s">
        <v>46</v>
      </c>
      <c r="B79">
        <v>3</v>
      </c>
      <c r="C79" t="s">
        <v>13</v>
      </c>
      <c r="D79" s="1">
        <v>44831</v>
      </c>
      <c r="E79" s="1">
        <v>44839</v>
      </c>
      <c r="F79">
        <v>50</v>
      </c>
      <c r="G79" s="2">
        <v>0.1</v>
      </c>
      <c r="H79" s="2">
        <v>50.008000000000003</v>
      </c>
      <c r="I79" s="2">
        <v>1.3109999999999999</v>
      </c>
      <c r="J79" s="3">
        <f t="shared" si="2"/>
        <v>31.858809999999995</v>
      </c>
      <c r="K79" s="4">
        <f t="shared" si="3"/>
        <v>9070.595000000003</v>
      </c>
      <c r="L79" s="4">
        <f t="shared" si="4"/>
        <v>284.71229779141169</v>
      </c>
      <c r="M79" s="3">
        <f t="shared" si="5"/>
        <v>2.4544062263587643</v>
      </c>
      <c r="N79" t="s">
        <v>15</v>
      </c>
      <c r="O79" t="s">
        <v>0</v>
      </c>
      <c r="P79" t="s">
        <v>16</v>
      </c>
    </row>
    <row r="80" spans="1:19" x14ac:dyDescent="0.25">
      <c r="A80" t="s">
        <v>46</v>
      </c>
      <c r="B80">
        <v>1</v>
      </c>
      <c r="C80" t="s">
        <v>13</v>
      </c>
      <c r="D80" s="1">
        <v>44831</v>
      </c>
      <c r="E80" s="1">
        <v>44839</v>
      </c>
      <c r="F80">
        <v>50</v>
      </c>
      <c r="G80" s="2">
        <v>9.8000000000000004E-2</v>
      </c>
      <c r="H80" s="2">
        <v>49.984999999999999</v>
      </c>
      <c r="I80" s="2">
        <v>1.3220000000000001</v>
      </c>
      <c r="J80" s="3">
        <f t="shared" si="2"/>
        <v>32.140520000000002</v>
      </c>
      <c r="K80" s="4">
        <f t="shared" si="3"/>
        <v>9111.9795918367345</v>
      </c>
      <c r="L80" s="4">
        <f t="shared" si="4"/>
        <v>283.50442344544314</v>
      </c>
      <c r="M80" s="3">
        <f t="shared" si="5"/>
        <v>2.4525598394651151</v>
      </c>
      <c r="N80" t="s">
        <v>15</v>
      </c>
      <c r="O80" t="s">
        <v>0</v>
      </c>
      <c r="P80" t="s">
        <v>16</v>
      </c>
    </row>
    <row r="81" spans="1:16" x14ac:dyDescent="0.25">
      <c r="A81" t="s">
        <v>46</v>
      </c>
      <c r="B81">
        <v>2</v>
      </c>
      <c r="C81" t="s">
        <v>13</v>
      </c>
      <c r="D81" s="1">
        <v>44831</v>
      </c>
      <c r="E81" s="1">
        <v>44839</v>
      </c>
      <c r="F81">
        <v>50</v>
      </c>
      <c r="G81" s="2">
        <v>0.10100000000000001</v>
      </c>
      <c r="H81" s="2">
        <v>50.01</v>
      </c>
      <c r="I81" s="2">
        <v>1.337</v>
      </c>
      <c r="J81" s="3">
        <f t="shared" si="2"/>
        <v>32.52467</v>
      </c>
      <c r="K81" s="4">
        <f t="shared" si="3"/>
        <v>8651.1534653465333</v>
      </c>
      <c r="L81" s="4">
        <f t="shared" si="4"/>
        <v>265.98743247345885</v>
      </c>
      <c r="M81" s="3">
        <f t="shared" si="5"/>
        <v>2.4248611173214147</v>
      </c>
      <c r="N81" t="s">
        <v>15</v>
      </c>
      <c r="O81" t="s">
        <v>0</v>
      </c>
      <c r="P81" t="s">
        <v>16</v>
      </c>
    </row>
    <row r="82" spans="1:16" x14ac:dyDescent="0.25">
      <c r="A82" t="s">
        <v>47</v>
      </c>
      <c r="B82">
        <v>3</v>
      </c>
      <c r="C82" t="s">
        <v>13</v>
      </c>
      <c r="D82" s="1">
        <v>44831</v>
      </c>
      <c r="E82" s="1">
        <v>44839</v>
      </c>
      <c r="F82">
        <v>50</v>
      </c>
      <c r="G82" s="2">
        <v>0.10199999999999999</v>
      </c>
      <c r="H82" s="2">
        <v>50.027000000000001</v>
      </c>
      <c r="I82" s="2">
        <v>1.887</v>
      </c>
      <c r="J82" s="3">
        <f t="shared" si="2"/>
        <v>46.610170000000004</v>
      </c>
      <c r="K82" s="4">
        <f t="shared" si="3"/>
        <v>1661.6813725490181</v>
      </c>
      <c r="L82" s="4">
        <f t="shared" si="4"/>
        <v>35.650618149408551</v>
      </c>
      <c r="M82" s="3">
        <f t="shared" si="5"/>
        <v>1.5520670645258843</v>
      </c>
      <c r="N82" t="s">
        <v>15</v>
      </c>
      <c r="O82" t="s">
        <v>0</v>
      </c>
      <c r="P82" t="s">
        <v>16</v>
      </c>
    </row>
    <row r="83" spans="1:16" x14ac:dyDescent="0.25">
      <c r="A83" t="s">
        <v>47</v>
      </c>
      <c r="B83">
        <v>2</v>
      </c>
      <c r="C83" t="s">
        <v>13</v>
      </c>
      <c r="D83" s="1">
        <v>44831</v>
      </c>
      <c r="E83" s="1">
        <v>44839</v>
      </c>
      <c r="F83">
        <v>50</v>
      </c>
      <c r="G83" s="2">
        <v>9.9000000000000005E-2</v>
      </c>
      <c r="H83" s="2">
        <v>50.012999999999998</v>
      </c>
      <c r="I83" s="2">
        <v>1.891</v>
      </c>
      <c r="J83" s="3">
        <f t="shared" si="2"/>
        <v>46.712610000000005</v>
      </c>
      <c r="K83" s="4">
        <f t="shared" si="3"/>
        <v>1660.2979797979772</v>
      </c>
      <c r="L83" s="4">
        <f t="shared" si="4"/>
        <v>35.542821944609322</v>
      </c>
      <c r="M83" s="3">
        <f t="shared" si="5"/>
        <v>1.550751905920575</v>
      </c>
      <c r="N83" t="s">
        <v>15</v>
      </c>
      <c r="O83" t="s">
        <v>0</v>
      </c>
      <c r="P83" t="s">
        <v>16</v>
      </c>
    </row>
    <row r="84" spans="1:16" x14ac:dyDescent="0.25">
      <c r="A84" t="s">
        <v>47</v>
      </c>
      <c r="B84">
        <v>1</v>
      </c>
      <c r="C84" t="s">
        <v>13</v>
      </c>
      <c r="D84" s="1">
        <v>44831</v>
      </c>
      <c r="E84" s="1">
        <v>44839</v>
      </c>
      <c r="F84">
        <v>50</v>
      </c>
      <c r="G84" s="2">
        <v>0.10199999999999999</v>
      </c>
      <c r="H84" s="2">
        <v>49.997999999999998</v>
      </c>
      <c r="I84" s="2">
        <v>1.8979999999999999</v>
      </c>
      <c r="J84" s="3">
        <f t="shared" si="2"/>
        <v>46.89188</v>
      </c>
      <c r="K84" s="4">
        <f t="shared" si="3"/>
        <v>1523.5882352941178</v>
      </c>
      <c r="L84" s="4">
        <f t="shared" si="4"/>
        <v>32.491515275013882</v>
      </c>
      <c r="M84" s="3">
        <f t="shared" si="5"/>
        <v>1.5117699655841901</v>
      </c>
      <c r="N84" t="s">
        <v>15</v>
      </c>
      <c r="O84" t="s">
        <v>0</v>
      </c>
      <c r="P84" t="s">
        <v>16</v>
      </c>
    </row>
    <row r="85" spans="1:16" x14ac:dyDescent="0.25">
      <c r="A85" t="s">
        <v>48</v>
      </c>
      <c r="B85">
        <v>1</v>
      </c>
      <c r="C85" t="s">
        <v>13</v>
      </c>
      <c r="D85" s="1">
        <v>44831</v>
      </c>
      <c r="E85" s="1">
        <v>44839</v>
      </c>
      <c r="F85">
        <v>50</v>
      </c>
      <c r="G85" s="2">
        <v>0.1</v>
      </c>
      <c r="H85" s="2">
        <v>50.023000000000003</v>
      </c>
      <c r="I85" s="2">
        <v>1.0129999999999999</v>
      </c>
      <c r="J85" s="3">
        <f t="shared" si="2"/>
        <v>24.227029999999996</v>
      </c>
      <c r="K85" s="4">
        <f t="shared" si="3"/>
        <v>12886.485000000002</v>
      </c>
      <c r="L85" s="4">
        <f t="shared" si="4"/>
        <v>531.90527274701049</v>
      </c>
      <c r="M85" s="3">
        <f t="shared" si="5"/>
        <v>2.7258342954786574</v>
      </c>
      <c r="N85" t="s">
        <v>15</v>
      </c>
      <c r="O85" t="s">
        <v>0</v>
      </c>
      <c r="P85" t="s">
        <v>16</v>
      </c>
    </row>
    <row r="86" spans="1:16" x14ac:dyDescent="0.25">
      <c r="A86" t="s">
        <v>48</v>
      </c>
      <c r="B86">
        <v>3</v>
      </c>
      <c r="C86" t="s">
        <v>13</v>
      </c>
      <c r="D86" s="1">
        <v>44831</v>
      </c>
      <c r="E86" s="1">
        <v>44839</v>
      </c>
      <c r="F86">
        <v>50</v>
      </c>
      <c r="G86" s="2">
        <v>9.9000000000000005E-2</v>
      </c>
      <c r="H86" s="2">
        <v>49.99</v>
      </c>
      <c r="I86" s="2">
        <v>1.147</v>
      </c>
      <c r="J86" s="3">
        <f t="shared" si="2"/>
        <v>27.658769999999997</v>
      </c>
      <c r="K86" s="4">
        <f t="shared" si="3"/>
        <v>11283.449494949497</v>
      </c>
      <c r="L86" s="4">
        <f t="shared" si="4"/>
        <v>407.95196225101472</v>
      </c>
      <c r="M86" s="3">
        <f t="shared" si="5"/>
        <v>2.6106090264291533</v>
      </c>
      <c r="N86" t="s">
        <v>15</v>
      </c>
      <c r="O86" t="s">
        <v>0</v>
      </c>
      <c r="P86" t="s">
        <v>16</v>
      </c>
    </row>
    <row r="87" spans="1:16" x14ac:dyDescent="0.25">
      <c r="A87" t="s">
        <v>48</v>
      </c>
      <c r="B87">
        <v>2</v>
      </c>
      <c r="C87" t="s">
        <v>13</v>
      </c>
      <c r="D87" s="1">
        <v>44831</v>
      </c>
      <c r="E87" s="1">
        <v>44839</v>
      </c>
      <c r="F87">
        <v>50</v>
      </c>
      <c r="G87" s="2">
        <v>0.10199999999999999</v>
      </c>
      <c r="H87" s="2">
        <v>49.991</v>
      </c>
      <c r="I87" s="2">
        <v>1.159</v>
      </c>
      <c r="J87" s="3">
        <f t="shared" si="2"/>
        <v>27.966089999999998</v>
      </c>
      <c r="K87" s="4">
        <f t="shared" si="3"/>
        <v>10800.936274509808</v>
      </c>
      <c r="L87" s="4">
        <f t="shared" si="4"/>
        <v>386.21545859681527</v>
      </c>
      <c r="M87" s="3">
        <f t="shared" si="5"/>
        <v>2.5868296527912129</v>
      </c>
      <c r="N87" t="s">
        <v>15</v>
      </c>
      <c r="O87" t="s">
        <v>0</v>
      </c>
      <c r="P87" t="s">
        <v>16</v>
      </c>
    </row>
    <row r="88" spans="1:16" x14ac:dyDescent="0.25">
      <c r="A88" t="s">
        <v>49</v>
      </c>
      <c r="B88">
        <v>1</v>
      </c>
      <c r="C88" t="s">
        <v>13</v>
      </c>
      <c r="D88" s="1">
        <v>44831</v>
      </c>
      <c r="E88" s="1">
        <v>44839</v>
      </c>
      <c r="F88">
        <v>50</v>
      </c>
      <c r="G88">
        <v>0.104</v>
      </c>
      <c r="H88" s="2">
        <v>50.026000000000003</v>
      </c>
      <c r="I88" s="2">
        <v>0.38900000000000001</v>
      </c>
      <c r="J88" s="3">
        <f t="shared" si="2"/>
        <v>8.2463899999999999</v>
      </c>
      <c r="K88" s="4">
        <f t="shared" si="3"/>
        <v>20073.850961538465</v>
      </c>
      <c r="L88" s="4">
        <f t="shared" si="4"/>
        <v>2434.2592287702214</v>
      </c>
      <c r="M88" s="3">
        <f t="shared" si="5"/>
        <v>3.3863668251798851</v>
      </c>
      <c r="N88" t="s">
        <v>15</v>
      </c>
      <c r="O88" t="s">
        <v>0</v>
      </c>
      <c r="P88" t="s">
        <v>16</v>
      </c>
    </row>
    <row r="89" spans="1:16" x14ac:dyDescent="0.25">
      <c r="A89" t="s">
        <v>49</v>
      </c>
      <c r="B89">
        <v>3</v>
      </c>
      <c r="C89" t="s">
        <v>13</v>
      </c>
      <c r="D89" s="1">
        <v>44831</v>
      </c>
      <c r="E89" s="1">
        <v>44839</v>
      </c>
      <c r="F89">
        <v>50</v>
      </c>
      <c r="G89" s="2">
        <v>0.10199999999999999</v>
      </c>
      <c r="H89" s="2">
        <v>50.009</v>
      </c>
      <c r="I89" s="2">
        <v>0.74099999999999999</v>
      </c>
      <c r="J89" s="3">
        <f t="shared" si="2"/>
        <v>17.261109999999999</v>
      </c>
      <c r="K89" s="4">
        <f t="shared" si="3"/>
        <v>16048.475490196079</v>
      </c>
      <c r="L89" s="4">
        <f t="shared" si="4"/>
        <v>929.74759387988843</v>
      </c>
      <c r="M89" s="3">
        <f t="shared" si="5"/>
        <v>2.9683650631094833</v>
      </c>
      <c r="N89" t="s">
        <v>15</v>
      </c>
      <c r="O89" t="s">
        <v>0</v>
      </c>
      <c r="P89" t="s">
        <v>16</v>
      </c>
    </row>
    <row r="90" spans="1:16" x14ac:dyDescent="0.25">
      <c r="A90" t="s">
        <v>49</v>
      </c>
      <c r="B90">
        <v>2</v>
      </c>
      <c r="C90" t="s">
        <v>13</v>
      </c>
      <c r="D90" s="1">
        <v>44831</v>
      </c>
      <c r="E90" s="1">
        <v>44839</v>
      </c>
      <c r="F90">
        <v>50</v>
      </c>
      <c r="G90" s="2">
        <v>0.10199999999999999</v>
      </c>
      <c r="H90" s="2">
        <v>50.018000000000001</v>
      </c>
      <c r="I90" s="2">
        <v>0.83899999999999997</v>
      </c>
      <c r="J90" s="3">
        <f t="shared" si="2"/>
        <v>19.770889999999998</v>
      </c>
      <c r="K90" s="4">
        <f t="shared" si="3"/>
        <v>14818.191176470591</v>
      </c>
      <c r="L90" s="4">
        <f t="shared" si="4"/>
        <v>749.49540341737736</v>
      </c>
      <c r="M90" s="3">
        <f t="shared" si="5"/>
        <v>2.8747689737065265</v>
      </c>
      <c r="N90" t="s">
        <v>15</v>
      </c>
      <c r="O90" t="s">
        <v>0</v>
      </c>
      <c r="P90" t="s">
        <v>16</v>
      </c>
    </row>
    <row r="91" spans="1:16" x14ac:dyDescent="0.25">
      <c r="A91" t="s">
        <v>50</v>
      </c>
      <c r="B91">
        <v>2</v>
      </c>
      <c r="C91" t="s">
        <v>13</v>
      </c>
      <c r="D91" s="1">
        <v>44831</v>
      </c>
      <c r="E91" s="1">
        <v>44839</v>
      </c>
      <c r="F91">
        <v>50</v>
      </c>
      <c r="G91" s="2">
        <v>0.10100000000000001</v>
      </c>
      <c r="H91" s="2">
        <v>49.988999999999997</v>
      </c>
      <c r="I91" s="2">
        <v>0.47799999999999998</v>
      </c>
      <c r="J91" s="3">
        <f t="shared" si="2"/>
        <v>10.525679999999999</v>
      </c>
      <c r="K91" s="4">
        <f t="shared" si="3"/>
        <v>19541.742574257423</v>
      </c>
      <c r="L91" s="4">
        <f t="shared" si="4"/>
        <v>1856.5776818464387</v>
      </c>
      <c r="M91" s="3">
        <f t="shared" si="5"/>
        <v>3.268713125440144</v>
      </c>
      <c r="N91" t="s">
        <v>15</v>
      </c>
      <c r="O91" t="s">
        <v>0</v>
      </c>
      <c r="P91" t="s">
        <v>16</v>
      </c>
    </row>
    <row r="92" spans="1:16" x14ac:dyDescent="0.25">
      <c r="A92" t="s">
        <v>50</v>
      </c>
      <c r="B92">
        <v>3</v>
      </c>
      <c r="C92" t="s">
        <v>13</v>
      </c>
      <c r="D92" s="1">
        <v>44831</v>
      </c>
      <c r="E92" s="1">
        <v>44839</v>
      </c>
      <c r="F92">
        <v>50</v>
      </c>
      <c r="G92" s="2">
        <v>9.8000000000000004E-2</v>
      </c>
      <c r="H92" s="2">
        <v>49.993000000000002</v>
      </c>
      <c r="I92" s="2">
        <v>0.47799999999999998</v>
      </c>
      <c r="J92" s="3">
        <f t="shared" ref="J92:J123" si="6">25.61*I92-1.7159</f>
        <v>10.525679999999999</v>
      </c>
      <c r="K92" s="4">
        <f t="shared" ref="K92:K123" si="7">(50-J92)*0.05/G92*1000</f>
        <v>20139.959183673469</v>
      </c>
      <c r="L92" s="4">
        <f t="shared" ref="L92:L123" si="8">K92/J92</f>
        <v>1913.4116925152075</v>
      </c>
      <c r="M92" s="3">
        <f t="shared" ref="M92:M123" si="9">LOG10(L92)</f>
        <v>3.281808423530292</v>
      </c>
      <c r="N92" t="s">
        <v>15</v>
      </c>
      <c r="O92" t="s">
        <v>0</v>
      </c>
      <c r="P92" t="s">
        <v>16</v>
      </c>
    </row>
    <row r="93" spans="1:16" x14ac:dyDescent="0.25">
      <c r="A93" t="s">
        <v>50</v>
      </c>
      <c r="B93">
        <v>1</v>
      </c>
      <c r="C93" t="s">
        <v>13</v>
      </c>
      <c r="D93" s="1">
        <v>44831</v>
      </c>
      <c r="E93" s="1">
        <v>44839</v>
      </c>
      <c r="F93">
        <v>50</v>
      </c>
      <c r="G93" s="2">
        <v>0.10100000000000001</v>
      </c>
      <c r="H93" s="2">
        <v>49.996000000000002</v>
      </c>
      <c r="I93" s="2">
        <v>0.56200000000000006</v>
      </c>
      <c r="J93" s="3">
        <f t="shared" si="6"/>
        <v>12.676920000000001</v>
      </c>
      <c r="K93" s="4">
        <f t="shared" si="7"/>
        <v>18476.772277227719</v>
      </c>
      <c r="L93" s="4">
        <f t="shared" si="8"/>
        <v>1457.5127300028491</v>
      </c>
      <c r="M93" s="3">
        <f t="shared" si="9"/>
        <v>3.1636123566014454</v>
      </c>
      <c r="N93" t="s">
        <v>15</v>
      </c>
      <c r="O93" t="s">
        <v>0</v>
      </c>
      <c r="P93" t="s">
        <v>16</v>
      </c>
    </row>
    <row r="94" spans="1:16" x14ac:dyDescent="0.25">
      <c r="A94" t="s">
        <v>51</v>
      </c>
      <c r="B94">
        <v>2</v>
      </c>
      <c r="C94" t="s">
        <v>13</v>
      </c>
      <c r="D94" s="1">
        <v>44831</v>
      </c>
      <c r="E94" s="1">
        <v>44839</v>
      </c>
      <c r="F94">
        <v>50</v>
      </c>
      <c r="G94" s="2">
        <v>9.8000000000000004E-2</v>
      </c>
      <c r="H94" s="2">
        <v>50.006</v>
      </c>
      <c r="I94" s="2">
        <v>0</v>
      </c>
      <c r="J94" s="3">
        <f t="shared" si="6"/>
        <v>-1.7159</v>
      </c>
      <c r="K94" s="4">
        <f t="shared" si="7"/>
        <v>26385.663265306121</v>
      </c>
      <c r="L94" s="4">
        <f t="shared" si="8"/>
        <v>-15377.156748823429</v>
      </c>
      <c r="M94" s="3" t="e">
        <f t="shared" si="9"/>
        <v>#NUM!</v>
      </c>
      <c r="N94" t="s">
        <v>15</v>
      </c>
      <c r="O94" t="s">
        <v>0</v>
      </c>
      <c r="P94" t="s">
        <v>16</v>
      </c>
    </row>
    <row r="95" spans="1:16" x14ac:dyDescent="0.25">
      <c r="A95" t="s">
        <v>51</v>
      </c>
      <c r="B95">
        <v>1</v>
      </c>
      <c r="C95" t="s">
        <v>13</v>
      </c>
      <c r="D95" s="1">
        <v>44831</v>
      </c>
      <c r="E95" s="1">
        <v>44839</v>
      </c>
      <c r="F95">
        <v>50</v>
      </c>
      <c r="G95" s="2">
        <v>9.9000000000000005E-2</v>
      </c>
      <c r="H95" s="2">
        <v>50.011000000000003</v>
      </c>
      <c r="I95" s="2">
        <v>0.216</v>
      </c>
      <c r="J95" s="3">
        <f t="shared" si="6"/>
        <v>3.8158600000000003</v>
      </c>
      <c r="K95" s="4">
        <f t="shared" si="7"/>
        <v>23325.323232323233</v>
      </c>
      <c r="L95" s="4">
        <f t="shared" si="8"/>
        <v>6112.7303497306584</v>
      </c>
      <c r="M95" s="3">
        <f t="shared" si="9"/>
        <v>3.7862352382227984</v>
      </c>
      <c r="N95" t="s">
        <v>15</v>
      </c>
      <c r="O95" t="s">
        <v>0</v>
      </c>
      <c r="P95" t="s">
        <v>16</v>
      </c>
    </row>
    <row r="96" spans="1:16" x14ac:dyDescent="0.25">
      <c r="A96" t="s">
        <v>51</v>
      </c>
      <c r="B96">
        <v>3</v>
      </c>
      <c r="C96" t="s">
        <v>13</v>
      </c>
      <c r="D96" s="1">
        <v>44831</v>
      </c>
      <c r="E96" s="1">
        <v>44839</v>
      </c>
      <c r="F96">
        <v>50</v>
      </c>
      <c r="G96" s="2">
        <v>9.9000000000000005E-2</v>
      </c>
      <c r="H96" s="2">
        <v>49.978999999999999</v>
      </c>
      <c r="I96" s="2">
        <v>0.218</v>
      </c>
      <c r="J96" s="3">
        <f t="shared" si="6"/>
        <v>3.8670800000000001</v>
      </c>
      <c r="K96" s="4">
        <f t="shared" si="7"/>
        <v>23299.454545454548</v>
      </c>
      <c r="L96" s="4">
        <f t="shared" si="8"/>
        <v>6025.0769431856979</v>
      </c>
      <c r="M96" s="3">
        <f t="shared" si="9"/>
        <v>3.7799625974357189</v>
      </c>
      <c r="N96" t="s">
        <v>15</v>
      </c>
      <c r="O96" t="s">
        <v>0</v>
      </c>
      <c r="P96" t="s">
        <v>16</v>
      </c>
    </row>
    <row r="97" spans="1:16" x14ac:dyDescent="0.25">
      <c r="A97" t="s">
        <v>52</v>
      </c>
      <c r="B97">
        <v>2</v>
      </c>
      <c r="C97" t="s">
        <v>13</v>
      </c>
      <c r="D97" s="1">
        <v>44831</v>
      </c>
      <c r="E97" s="1">
        <v>44839</v>
      </c>
      <c r="F97">
        <v>50</v>
      </c>
      <c r="G97" s="2">
        <v>9.9000000000000005E-2</v>
      </c>
      <c r="H97" s="2">
        <v>50.008000000000003</v>
      </c>
      <c r="I97" s="2">
        <v>0.45400000000000001</v>
      </c>
      <c r="J97" s="3">
        <f t="shared" si="6"/>
        <v>9.9110399999999998</v>
      </c>
      <c r="K97" s="4">
        <f t="shared" si="7"/>
        <v>20246.949494949495</v>
      </c>
      <c r="L97" s="4">
        <f t="shared" si="8"/>
        <v>2042.868305944633</v>
      </c>
      <c r="M97" s="3">
        <f t="shared" si="9"/>
        <v>3.310240370624117</v>
      </c>
      <c r="N97" t="s">
        <v>15</v>
      </c>
      <c r="O97" t="s">
        <v>0</v>
      </c>
      <c r="P97" t="s">
        <v>16</v>
      </c>
    </row>
    <row r="98" spans="1:16" x14ac:dyDescent="0.25">
      <c r="A98" t="s">
        <v>52</v>
      </c>
      <c r="B98">
        <v>1</v>
      </c>
      <c r="C98" t="s">
        <v>13</v>
      </c>
      <c r="D98" s="1">
        <v>44831</v>
      </c>
      <c r="E98" s="1">
        <v>44839</v>
      </c>
      <c r="F98">
        <v>50</v>
      </c>
      <c r="G98" s="2">
        <v>0.1</v>
      </c>
      <c r="H98" s="2">
        <v>50.018000000000001</v>
      </c>
      <c r="I98" s="2">
        <v>0.45500000000000002</v>
      </c>
      <c r="J98" s="3">
        <f t="shared" si="6"/>
        <v>9.9366500000000002</v>
      </c>
      <c r="K98" s="4">
        <f t="shared" si="7"/>
        <v>20031.674999999999</v>
      </c>
      <c r="L98" s="4">
        <f t="shared" si="8"/>
        <v>2015.9384702087725</v>
      </c>
      <c r="M98" s="3">
        <f t="shared" si="9"/>
        <v>3.3044772725866824</v>
      </c>
      <c r="N98" t="s">
        <v>15</v>
      </c>
      <c r="O98" t="s">
        <v>0</v>
      </c>
      <c r="P98" t="s">
        <v>16</v>
      </c>
    </row>
    <row r="99" spans="1:16" x14ac:dyDescent="0.25">
      <c r="A99" t="s">
        <v>52</v>
      </c>
      <c r="B99">
        <v>3</v>
      </c>
      <c r="C99" t="s">
        <v>13</v>
      </c>
      <c r="D99" s="1">
        <v>44831</v>
      </c>
      <c r="E99" s="1">
        <v>44839</v>
      </c>
      <c r="F99">
        <v>50</v>
      </c>
      <c r="G99" s="2">
        <v>9.8000000000000004E-2</v>
      </c>
      <c r="H99" s="2">
        <v>50.006</v>
      </c>
      <c r="I99" s="2">
        <v>0.48699999999999999</v>
      </c>
      <c r="J99" s="3">
        <f t="shared" si="6"/>
        <v>10.756169999999999</v>
      </c>
      <c r="K99" s="4">
        <f t="shared" si="7"/>
        <v>20022.362244897962</v>
      </c>
      <c r="L99" s="4">
        <f t="shared" si="8"/>
        <v>1861.476923932772</v>
      </c>
      <c r="M99" s="3">
        <f t="shared" si="9"/>
        <v>3.269857656793584</v>
      </c>
      <c r="N99" t="s">
        <v>15</v>
      </c>
      <c r="O99" t="s">
        <v>0</v>
      </c>
      <c r="P99" t="s">
        <v>16</v>
      </c>
    </row>
    <row r="100" spans="1:16" x14ac:dyDescent="0.25">
      <c r="A100" t="s">
        <v>53</v>
      </c>
      <c r="B100">
        <v>1</v>
      </c>
      <c r="C100" t="s">
        <v>13</v>
      </c>
      <c r="D100" s="1">
        <v>44831</v>
      </c>
      <c r="E100" s="1">
        <v>44839</v>
      </c>
      <c r="F100">
        <v>50</v>
      </c>
      <c r="G100" s="2">
        <v>0.10100000000000001</v>
      </c>
      <c r="H100" s="2">
        <v>49.997</v>
      </c>
      <c r="I100" s="2">
        <v>6.0000000000000001E-3</v>
      </c>
      <c r="J100" s="3">
        <f t="shared" si="6"/>
        <v>-1.5622400000000001</v>
      </c>
      <c r="K100" s="4">
        <f t="shared" si="7"/>
        <v>25525.861386138615</v>
      </c>
      <c r="L100" s="4">
        <f t="shared" si="8"/>
        <v>-16339.270141680288</v>
      </c>
      <c r="M100" s="3" t="e">
        <f t="shared" si="9"/>
        <v>#NUM!</v>
      </c>
      <c r="N100" t="s">
        <v>15</v>
      </c>
      <c r="O100" t="s">
        <v>0</v>
      </c>
      <c r="P100" t="s">
        <v>16</v>
      </c>
    </row>
    <row r="101" spans="1:16" x14ac:dyDescent="0.25">
      <c r="A101" t="s">
        <v>53</v>
      </c>
      <c r="B101">
        <v>3</v>
      </c>
      <c r="C101" t="s">
        <v>13</v>
      </c>
      <c r="D101" s="1">
        <v>44831</v>
      </c>
      <c r="E101" s="1">
        <v>44839</v>
      </c>
      <c r="F101">
        <v>50</v>
      </c>
      <c r="G101" s="2">
        <v>0.10299999999999999</v>
      </c>
      <c r="H101" s="2">
        <v>50.008000000000003</v>
      </c>
      <c r="I101" s="2">
        <v>6.0000000000000001E-3</v>
      </c>
      <c r="J101" s="3">
        <f t="shared" si="6"/>
        <v>-1.5622400000000001</v>
      </c>
      <c r="K101" s="4">
        <f t="shared" si="7"/>
        <v>25030.213592233016</v>
      </c>
      <c r="L101" s="4">
        <f t="shared" si="8"/>
        <v>-16022.002760288442</v>
      </c>
      <c r="M101" s="3" t="e">
        <f t="shared" si="9"/>
        <v>#NUM!</v>
      </c>
      <c r="N101" t="s">
        <v>15</v>
      </c>
      <c r="O101" t="s">
        <v>0</v>
      </c>
      <c r="P101" t="s">
        <v>16</v>
      </c>
    </row>
    <row r="102" spans="1:16" x14ac:dyDescent="0.25">
      <c r="A102" t="s">
        <v>53</v>
      </c>
      <c r="B102">
        <v>2</v>
      </c>
      <c r="C102" t="s">
        <v>13</v>
      </c>
      <c r="D102" s="1">
        <v>44831</v>
      </c>
      <c r="E102" s="1">
        <v>44839</v>
      </c>
      <c r="F102">
        <v>50</v>
      </c>
      <c r="G102" s="2">
        <v>0.10299999999999999</v>
      </c>
      <c r="H102" s="2">
        <v>50.024000000000001</v>
      </c>
      <c r="I102" s="2">
        <v>9.6000000000000002E-2</v>
      </c>
      <c r="J102" s="3">
        <f t="shared" si="6"/>
        <v>0.74265999999999988</v>
      </c>
      <c r="K102" s="4">
        <f t="shared" si="7"/>
        <v>23911.330097087382</v>
      </c>
      <c r="L102" s="4">
        <f t="shared" si="8"/>
        <v>32196.873531747216</v>
      </c>
      <c r="M102" s="3">
        <f t="shared" si="9"/>
        <v>4.5078137017010276</v>
      </c>
      <c r="N102" t="s">
        <v>15</v>
      </c>
      <c r="O102" t="s">
        <v>0</v>
      </c>
      <c r="P102" t="s">
        <v>16</v>
      </c>
    </row>
    <row r="103" spans="1:16" x14ac:dyDescent="0.25">
      <c r="A103" t="s">
        <v>54</v>
      </c>
      <c r="B103">
        <v>3</v>
      </c>
      <c r="C103" t="s">
        <v>13</v>
      </c>
      <c r="D103" s="1">
        <v>44831</v>
      </c>
      <c r="E103" s="1">
        <v>44839</v>
      </c>
      <c r="F103">
        <v>50</v>
      </c>
      <c r="G103" s="2">
        <v>0.10100000000000001</v>
      </c>
      <c r="H103" s="2">
        <v>50.018000000000001</v>
      </c>
      <c r="I103" s="2">
        <v>2E-3</v>
      </c>
      <c r="J103" s="3">
        <f t="shared" si="6"/>
        <v>-1.6646799999999999</v>
      </c>
      <c r="K103" s="4">
        <f t="shared" si="7"/>
        <v>25576.574257425742</v>
      </c>
      <c r="L103" s="4">
        <f t="shared" si="8"/>
        <v>-15364.258750886502</v>
      </c>
      <c r="M103" s="3" t="e">
        <f t="shared" si="9"/>
        <v>#NUM!</v>
      </c>
      <c r="N103" t="s">
        <v>15</v>
      </c>
      <c r="O103" t="s">
        <v>0</v>
      </c>
      <c r="P103" t="s">
        <v>16</v>
      </c>
    </row>
    <row r="104" spans="1:16" x14ac:dyDescent="0.25">
      <c r="A104" t="s">
        <v>54</v>
      </c>
      <c r="B104">
        <v>2</v>
      </c>
      <c r="C104" t="s">
        <v>13</v>
      </c>
      <c r="D104" s="1">
        <v>44831</v>
      </c>
      <c r="E104" s="1">
        <v>44839</v>
      </c>
      <c r="F104">
        <v>50</v>
      </c>
      <c r="G104" s="2">
        <v>9.9000000000000005E-2</v>
      </c>
      <c r="H104" s="2">
        <v>50.01</v>
      </c>
      <c r="I104" s="2">
        <v>1.2E-2</v>
      </c>
      <c r="J104" s="3">
        <f t="shared" si="6"/>
        <v>-1.4085799999999999</v>
      </c>
      <c r="K104" s="4">
        <f t="shared" si="7"/>
        <v>25963.929292929293</v>
      </c>
      <c r="L104" s="4">
        <f t="shared" si="8"/>
        <v>-18432.697676333111</v>
      </c>
      <c r="M104" s="3" t="e">
        <f t="shared" si="9"/>
        <v>#NUM!</v>
      </c>
      <c r="N104" t="s">
        <v>15</v>
      </c>
      <c r="O104" t="s">
        <v>0</v>
      </c>
      <c r="P104" t="s">
        <v>16</v>
      </c>
    </row>
    <row r="105" spans="1:16" x14ac:dyDescent="0.25">
      <c r="A105" t="s">
        <v>54</v>
      </c>
      <c r="B105">
        <v>1</v>
      </c>
      <c r="C105" t="s">
        <v>13</v>
      </c>
      <c r="D105" s="1">
        <v>44831</v>
      </c>
      <c r="E105" s="1">
        <v>44839</v>
      </c>
      <c r="F105">
        <v>50</v>
      </c>
      <c r="G105" s="2">
        <v>9.8000000000000004E-2</v>
      </c>
      <c r="H105" s="2">
        <v>49.994</v>
      </c>
      <c r="I105" s="2">
        <v>1.2999999999999999E-2</v>
      </c>
      <c r="J105" s="3">
        <f t="shared" si="6"/>
        <v>-1.38297</v>
      </c>
      <c r="K105" s="4">
        <f t="shared" si="7"/>
        <v>26215.801020408166</v>
      </c>
      <c r="L105" s="4">
        <f t="shared" si="8"/>
        <v>-18956.160307460152</v>
      </c>
      <c r="M105" s="3" t="e">
        <f t="shared" si="9"/>
        <v>#NUM!</v>
      </c>
      <c r="N105" t="s">
        <v>15</v>
      </c>
      <c r="O105" t="s">
        <v>0</v>
      </c>
      <c r="P105" t="s">
        <v>16</v>
      </c>
    </row>
    <row r="106" spans="1:16" x14ac:dyDescent="0.25">
      <c r="A106" t="s">
        <v>55</v>
      </c>
      <c r="B106">
        <v>2</v>
      </c>
      <c r="C106" t="s">
        <v>13</v>
      </c>
      <c r="D106" s="1">
        <v>44831</v>
      </c>
      <c r="E106" s="1">
        <v>44839</v>
      </c>
      <c r="F106">
        <v>50</v>
      </c>
      <c r="G106" s="2">
        <v>0.10100000000000001</v>
      </c>
      <c r="H106" s="2">
        <v>50.018999999999998</v>
      </c>
      <c r="I106" s="2">
        <v>0.41599999999999998</v>
      </c>
      <c r="J106" s="3">
        <f t="shared" si="6"/>
        <v>8.9378600000000006</v>
      </c>
      <c r="K106" s="4">
        <f t="shared" si="7"/>
        <v>20327.79207920792</v>
      </c>
      <c r="L106" s="4">
        <f t="shared" si="8"/>
        <v>2274.3466645492231</v>
      </c>
      <c r="M106" s="3">
        <f t="shared" si="9"/>
        <v>3.3568566622101907</v>
      </c>
      <c r="N106" t="s">
        <v>15</v>
      </c>
      <c r="O106" t="s">
        <v>0</v>
      </c>
      <c r="P106" t="s">
        <v>16</v>
      </c>
    </row>
    <row r="107" spans="1:16" x14ac:dyDescent="0.25">
      <c r="A107" t="s">
        <v>55</v>
      </c>
      <c r="B107">
        <v>1</v>
      </c>
      <c r="C107" t="s">
        <v>13</v>
      </c>
      <c r="D107" s="1">
        <v>44831</v>
      </c>
      <c r="E107" s="1">
        <v>44839</v>
      </c>
      <c r="F107">
        <v>50</v>
      </c>
      <c r="G107" s="2">
        <v>0.10299999999999999</v>
      </c>
      <c r="H107" s="2">
        <v>49.991999999999997</v>
      </c>
      <c r="I107" s="2">
        <v>0.42899999999999999</v>
      </c>
      <c r="J107" s="3">
        <f t="shared" si="6"/>
        <v>9.2707899999999999</v>
      </c>
      <c r="K107" s="4">
        <f t="shared" si="7"/>
        <v>19771.461165048546</v>
      </c>
      <c r="L107" s="4">
        <f t="shared" si="8"/>
        <v>2132.6619592341694</v>
      </c>
      <c r="M107" s="3">
        <f t="shared" si="9"/>
        <v>3.3289220224096949</v>
      </c>
      <c r="N107" t="s">
        <v>15</v>
      </c>
      <c r="O107" t="s">
        <v>0</v>
      </c>
      <c r="P107" t="s">
        <v>16</v>
      </c>
    </row>
    <row r="108" spans="1:16" x14ac:dyDescent="0.25">
      <c r="A108" t="s">
        <v>55</v>
      </c>
      <c r="B108">
        <v>3</v>
      </c>
      <c r="C108" t="s">
        <v>13</v>
      </c>
      <c r="D108" s="1">
        <v>44831</v>
      </c>
      <c r="E108" s="1">
        <v>44839</v>
      </c>
      <c r="F108">
        <v>50</v>
      </c>
      <c r="G108" s="2">
        <v>0.10100000000000001</v>
      </c>
      <c r="H108" s="2">
        <v>49.991</v>
      </c>
      <c r="I108" s="2">
        <v>0.55900000000000005</v>
      </c>
      <c r="J108" s="3">
        <f t="shared" si="6"/>
        <v>12.600090000000002</v>
      </c>
      <c r="K108" s="4">
        <f t="shared" si="7"/>
        <v>18514.806930693067</v>
      </c>
      <c r="L108" s="4">
        <f t="shared" si="8"/>
        <v>1469.4186256362505</v>
      </c>
      <c r="M108" s="3">
        <f t="shared" si="9"/>
        <v>3.1671455404489994</v>
      </c>
      <c r="N108" t="s">
        <v>15</v>
      </c>
      <c r="O108" t="s">
        <v>0</v>
      </c>
      <c r="P108" t="s">
        <v>16</v>
      </c>
    </row>
    <row r="109" spans="1:16" x14ac:dyDescent="0.25">
      <c r="A109" t="s">
        <v>56</v>
      </c>
      <c r="B109">
        <v>1</v>
      </c>
      <c r="C109" t="s">
        <v>13</v>
      </c>
      <c r="D109" s="1">
        <v>44831</v>
      </c>
      <c r="E109" s="1">
        <v>44839</v>
      </c>
      <c r="F109">
        <v>50</v>
      </c>
      <c r="G109" s="2">
        <v>0.1</v>
      </c>
      <c r="H109" s="2">
        <v>50</v>
      </c>
      <c r="I109" s="2">
        <v>1.8680000000000001</v>
      </c>
      <c r="J109" s="3">
        <f t="shared" si="6"/>
        <v>46.123580000000004</v>
      </c>
      <c r="K109" s="4">
        <f t="shared" si="7"/>
        <v>1938.209999999998</v>
      </c>
      <c r="L109" s="4">
        <f t="shared" si="8"/>
        <v>42.022106696834847</v>
      </c>
      <c r="M109" s="3">
        <f t="shared" si="9"/>
        <v>1.6234778211274301</v>
      </c>
      <c r="N109" t="s">
        <v>15</v>
      </c>
      <c r="O109" t="s">
        <v>0</v>
      </c>
      <c r="P109" t="s">
        <v>16</v>
      </c>
    </row>
    <row r="110" spans="1:16" x14ac:dyDescent="0.25">
      <c r="A110" t="s">
        <v>56</v>
      </c>
      <c r="B110">
        <v>3</v>
      </c>
      <c r="C110" t="s">
        <v>13</v>
      </c>
      <c r="D110" s="1">
        <v>44831</v>
      </c>
      <c r="E110" s="1">
        <v>44839</v>
      </c>
      <c r="F110">
        <v>50</v>
      </c>
      <c r="G110" s="2">
        <v>0.10199999999999999</v>
      </c>
      <c r="H110" s="2">
        <v>49.99</v>
      </c>
      <c r="I110" s="2">
        <v>1.875</v>
      </c>
      <c r="J110" s="3">
        <f t="shared" si="6"/>
        <v>46.302849999999999</v>
      </c>
      <c r="K110" s="4">
        <f t="shared" si="7"/>
        <v>1812.3284313725494</v>
      </c>
      <c r="L110" s="4">
        <f t="shared" si="8"/>
        <v>39.140753352602474</v>
      </c>
      <c r="M110" s="3">
        <f t="shared" si="9"/>
        <v>1.5926291803850772</v>
      </c>
      <c r="N110" t="s">
        <v>15</v>
      </c>
      <c r="O110" t="s">
        <v>0</v>
      </c>
      <c r="P110" t="s">
        <v>16</v>
      </c>
    </row>
    <row r="111" spans="1:16" x14ac:dyDescent="0.25">
      <c r="A111" t="s">
        <v>56</v>
      </c>
      <c r="B111">
        <v>2</v>
      </c>
      <c r="C111" t="s">
        <v>13</v>
      </c>
      <c r="D111" s="1">
        <v>44831</v>
      </c>
      <c r="E111" s="1">
        <v>44839</v>
      </c>
      <c r="F111">
        <v>50</v>
      </c>
      <c r="G111" s="2">
        <v>0.10199999999999999</v>
      </c>
      <c r="H111" s="2">
        <v>50.021000000000001</v>
      </c>
      <c r="I111" s="2">
        <v>1.8879999999999999</v>
      </c>
      <c r="J111" s="3">
        <f t="shared" si="6"/>
        <v>46.635779999999997</v>
      </c>
      <c r="K111" s="4">
        <f t="shared" si="7"/>
        <v>1649.1274509803939</v>
      </c>
      <c r="L111" s="4">
        <f t="shared" si="8"/>
        <v>35.361849871073112</v>
      </c>
      <c r="M111" s="3">
        <f t="shared" si="9"/>
        <v>1.5485349760182197</v>
      </c>
      <c r="N111" t="s">
        <v>15</v>
      </c>
      <c r="O111" t="s">
        <v>0</v>
      </c>
      <c r="P111" t="s">
        <v>16</v>
      </c>
    </row>
    <row r="112" spans="1:16" x14ac:dyDescent="0.25">
      <c r="A112" t="s">
        <v>57</v>
      </c>
      <c r="B112">
        <v>3</v>
      </c>
      <c r="C112" t="s">
        <v>13</v>
      </c>
      <c r="D112" s="1">
        <v>44831</v>
      </c>
      <c r="E112" s="1">
        <v>44839</v>
      </c>
      <c r="F112">
        <v>50</v>
      </c>
      <c r="G112" s="2">
        <v>0.1</v>
      </c>
      <c r="H112" s="2">
        <v>50.031999999999996</v>
      </c>
      <c r="I112" s="2">
        <v>1.742</v>
      </c>
      <c r="J112" s="3">
        <f t="shared" si="6"/>
        <v>42.896720000000002</v>
      </c>
      <c r="K112" s="4">
        <f t="shared" si="7"/>
        <v>3551.639999999999</v>
      </c>
      <c r="L112" s="4">
        <f t="shared" si="8"/>
        <v>82.79514144671198</v>
      </c>
      <c r="M112" s="3">
        <f t="shared" si="9"/>
        <v>1.9180048524274866</v>
      </c>
      <c r="N112" t="s">
        <v>15</v>
      </c>
      <c r="O112" t="s">
        <v>0</v>
      </c>
      <c r="P112" t="s">
        <v>16</v>
      </c>
    </row>
    <row r="113" spans="1:16" x14ac:dyDescent="0.25">
      <c r="A113" t="s">
        <v>57</v>
      </c>
      <c r="B113">
        <v>1</v>
      </c>
      <c r="C113" t="s">
        <v>13</v>
      </c>
      <c r="D113" s="1">
        <v>44831</v>
      </c>
      <c r="E113" s="1">
        <v>44839</v>
      </c>
      <c r="F113">
        <v>50</v>
      </c>
      <c r="G113" s="2">
        <v>9.8000000000000004E-2</v>
      </c>
      <c r="H113" s="2">
        <v>50.012</v>
      </c>
      <c r="I113" s="2">
        <v>1.7529999999999999</v>
      </c>
      <c r="J113" s="3">
        <f t="shared" si="6"/>
        <v>43.178429999999999</v>
      </c>
      <c r="K113" s="4">
        <f t="shared" si="7"/>
        <v>3480.3928571428578</v>
      </c>
      <c r="L113" s="4">
        <f t="shared" si="8"/>
        <v>80.604895943248934</v>
      </c>
      <c r="M113" s="3">
        <f t="shared" si="9"/>
        <v>1.9063614216631581</v>
      </c>
      <c r="N113" t="s">
        <v>15</v>
      </c>
      <c r="O113" t="s">
        <v>0</v>
      </c>
      <c r="P113" t="s">
        <v>16</v>
      </c>
    </row>
    <row r="114" spans="1:16" x14ac:dyDescent="0.25">
      <c r="A114" t="s">
        <v>57</v>
      </c>
      <c r="B114">
        <v>2</v>
      </c>
      <c r="C114" t="s">
        <v>13</v>
      </c>
      <c r="D114" s="1">
        <v>44831</v>
      </c>
      <c r="E114" s="1">
        <v>44839</v>
      </c>
      <c r="F114">
        <v>50</v>
      </c>
      <c r="G114" s="2">
        <v>0.10100000000000001</v>
      </c>
      <c r="H114" s="2">
        <v>49.997999999999998</v>
      </c>
      <c r="I114" s="2">
        <v>1.754</v>
      </c>
      <c r="J114" s="3">
        <f t="shared" si="6"/>
        <v>43.204039999999999</v>
      </c>
      <c r="K114" s="4">
        <f t="shared" si="7"/>
        <v>3364.3366336633662</v>
      </c>
      <c r="L114" s="4">
        <f t="shared" si="8"/>
        <v>77.870880446906497</v>
      </c>
      <c r="M114" s="3">
        <f t="shared" si="9"/>
        <v>1.8913750850733337</v>
      </c>
      <c r="N114" t="s">
        <v>15</v>
      </c>
      <c r="O114" t="s">
        <v>0</v>
      </c>
      <c r="P114" t="s">
        <v>16</v>
      </c>
    </row>
    <row r="115" spans="1:16" x14ac:dyDescent="0.25">
      <c r="A115" t="s">
        <v>58</v>
      </c>
      <c r="B115">
        <v>3</v>
      </c>
      <c r="C115" t="s">
        <v>13</v>
      </c>
      <c r="D115" s="1">
        <v>44831</v>
      </c>
      <c r="E115" s="1">
        <v>44839</v>
      </c>
      <c r="F115">
        <v>50</v>
      </c>
      <c r="G115" s="2">
        <v>0.10199999999999999</v>
      </c>
      <c r="H115" s="2">
        <v>50.008000000000003</v>
      </c>
      <c r="I115" s="2">
        <v>1.496</v>
      </c>
      <c r="J115" s="3">
        <f t="shared" si="6"/>
        <v>36.59666</v>
      </c>
      <c r="K115" s="4">
        <f t="shared" si="7"/>
        <v>6570.2647058823541</v>
      </c>
      <c r="L115" s="4">
        <f t="shared" si="8"/>
        <v>179.53181262668107</v>
      </c>
      <c r="M115" s="3">
        <f t="shared" si="9"/>
        <v>2.2541414157224944</v>
      </c>
      <c r="N115" t="s">
        <v>15</v>
      </c>
      <c r="O115" t="s">
        <v>0</v>
      </c>
      <c r="P115" t="s">
        <v>16</v>
      </c>
    </row>
    <row r="116" spans="1:16" x14ac:dyDescent="0.25">
      <c r="A116" t="s">
        <v>58</v>
      </c>
      <c r="B116">
        <v>1</v>
      </c>
      <c r="C116" t="s">
        <v>13</v>
      </c>
      <c r="D116" s="1">
        <v>44831</v>
      </c>
      <c r="E116" s="1">
        <v>44839</v>
      </c>
      <c r="F116">
        <v>50</v>
      </c>
      <c r="G116" s="2">
        <v>0.10199999999999999</v>
      </c>
      <c r="H116" s="2">
        <v>49.985999999999997</v>
      </c>
      <c r="I116" s="2">
        <v>1.506</v>
      </c>
      <c r="J116" s="3">
        <f t="shared" si="6"/>
        <v>36.852760000000004</v>
      </c>
      <c r="K116" s="4">
        <f t="shared" si="7"/>
        <v>6444.7254901960778</v>
      </c>
      <c r="L116" s="4">
        <f t="shared" si="8"/>
        <v>174.87768867775648</v>
      </c>
      <c r="M116" s="3">
        <f t="shared" si="9"/>
        <v>2.2427344046632118</v>
      </c>
      <c r="N116" t="s">
        <v>15</v>
      </c>
      <c r="O116" t="s">
        <v>0</v>
      </c>
      <c r="P116" t="s">
        <v>16</v>
      </c>
    </row>
    <row r="117" spans="1:16" x14ac:dyDescent="0.25">
      <c r="A117" t="s">
        <v>58</v>
      </c>
      <c r="B117">
        <v>2</v>
      </c>
      <c r="C117" t="s">
        <v>13</v>
      </c>
      <c r="D117" s="1">
        <v>44831</v>
      </c>
      <c r="E117" s="1">
        <v>44839</v>
      </c>
      <c r="F117">
        <v>50</v>
      </c>
      <c r="G117" s="2">
        <v>9.9000000000000005E-2</v>
      </c>
      <c r="H117" s="2">
        <v>50.01</v>
      </c>
      <c r="I117" s="2">
        <v>1.506</v>
      </c>
      <c r="J117" s="3">
        <f t="shared" si="6"/>
        <v>36.852760000000004</v>
      </c>
      <c r="K117" s="4">
        <f t="shared" si="7"/>
        <v>6640.0202020202005</v>
      </c>
      <c r="L117" s="4">
        <f t="shared" si="8"/>
        <v>180.17701257708242</v>
      </c>
      <c r="M117" s="3">
        <f t="shared" si="9"/>
        <v>2.2556993818275792</v>
      </c>
      <c r="N117" t="s">
        <v>15</v>
      </c>
      <c r="O117" t="s">
        <v>0</v>
      </c>
      <c r="P117" t="s">
        <v>16</v>
      </c>
    </row>
    <row r="118" spans="1:16" x14ac:dyDescent="0.25">
      <c r="A118" t="s">
        <v>59</v>
      </c>
      <c r="B118">
        <v>3</v>
      </c>
      <c r="C118" t="s">
        <v>13</v>
      </c>
      <c r="D118" s="1">
        <v>44831</v>
      </c>
      <c r="E118" s="1">
        <v>44839</v>
      </c>
      <c r="F118">
        <v>50</v>
      </c>
      <c r="G118" s="2">
        <v>0.1</v>
      </c>
      <c r="H118" s="2">
        <v>50.015999999999998</v>
      </c>
      <c r="I118" s="2">
        <v>1.8360000000000001</v>
      </c>
      <c r="J118" s="3">
        <f t="shared" si="6"/>
        <v>45.30406</v>
      </c>
      <c r="K118" s="4">
        <f t="shared" si="7"/>
        <v>2347.9700000000003</v>
      </c>
      <c r="L118" s="4">
        <f t="shared" si="8"/>
        <v>51.82692235530326</v>
      </c>
      <c r="M118" s="3">
        <f t="shared" si="9"/>
        <v>1.7145554198409949</v>
      </c>
      <c r="N118" t="s">
        <v>15</v>
      </c>
      <c r="O118" t="s">
        <v>0</v>
      </c>
      <c r="P118" t="s">
        <v>16</v>
      </c>
    </row>
    <row r="119" spans="1:16" x14ac:dyDescent="0.25">
      <c r="A119" t="s">
        <v>59</v>
      </c>
      <c r="B119">
        <v>1</v>
      </c>
      <c r="C119" t="s">
        <v>13</v>
      </c>
      <c r="D119" s="1">
        <v>44831</v>
      </c>
      <c r="E119" s="1">
        <v>44839</v>
      </c>
      <c r="F119">
        <v>50</v>
      </c>
      <c r="G119" s="2">
        <v>0.10100000000000001</v>
      </c>
      <c r="H119" s="2">
        <v>50.002000000000002</v>
      </c>
      <c r="I119" s="2">
        <v>1.8520000000000001</v>
      </c>
      <c r="J119" s="3">
        <f t="shared" si="6"/>
        <v>45.713820000000005</v>
      </c>
      <c r="K119" s="4">
        <f t="shared" si="7"/>
        <v>2121.8712871287103</v>
      </c>
      <c r="L119" s="4">
        <f t="shared" si="8"/>
        <v>46.416407273089625</v>
      </c>
      <c r="M119" s="3">
        <f t="shared" si="9"/>
        <v>1.666671522120418</v>
      </c>
      <c r="N119" t="s">
        <v>15</v>
      </c>
      <c r="O119" t="s">
        <v>0</v>
      </c>
      <c r="P119" t="s">
        <v>16</v>
      </c>
    </row>
    <row r="120" spans="1:16" x14ac:dyDescent="0.25">
      <c r="A120" t="s">
        <v>59</v>
      </c>
      <c r="B120">
        <v>2</v>
      </c>
      <c r="C120" t="s">
        <v>13</v>
      </c>
      <c r="D120" s="1">
        <v>44831</v>
      </c>
      <c r="E120" s="1">
        <v>44839</v>
      </c>
      <c r="F120">
        <v>50</v>
      </c>
      <c r="G120" s="2">
        <v>0.1</v>
      </c>
      <c r="H120" s="2">
        <v>50.011000000000003</v>
      </c>
      <c r="I120" s="2">
        <v>1.871</v>
      </c>
      <c r="J120" s="3">
        <f t="shared" si="6"/>
        <v>46.200409999999998</v>
      </c>
      <c r="K120" s="4">
        <f t="shared" si="7"/>
        <v>1899.795000000001</v>
      </c>
      <c r="L120" s="4">
        <f t="shared" si="8"/>
        <v>41.120738971797024</v>
      </c>
      <c r="M120" s="3">
        <f t="shared" si="9"/>
        <v>1.6140609106683967</v>
      </c>
      <c r="N120" t="s">
        <v>15</v>
      </c>
      <c r="O120" t="s">
        <v>0</v>
      </c>
      <c r="P120" t="s">
        <v>16</v>
      </c>
    </row>
    <row r="121" spans="1:16" x14ac:dyDescent="0.25">
      <c r="A121" t="s">
        <v>30</v>
      </c>
      <c r="B121">
        <v>1</v>
      </c>
      <c r="C121" t="s">
        <v>60</v>
      </c>
      <c r="D121" s="1">
        <v>44859</v>
      </c>
      <c r="E121" s="1">
        <v>44859</v>
      </c>
      <c r="F121">
        <v>0.5</v>
      </c>
      <c r="I121" s="2">
        <v>0.11700000000000001</v>
      </c>
      <c r="J121" s="3">
        <f>I121*4.4146</f>
        <v>0.51650820000000008</v>
      </c>
      <c r="N121" t="s">
        <v>15</v>
      </c>
      <c r="O121" t="s">
        <v>18</v>
      </c>
      <c r="P121" t="s">
        <v>16</v>
      </c>
    </row>
    <row r="122" spans="1:16" x14ac:dyDescent="0.25">
      <c r="A122" t="s">
        <v>61</v>
      </c>
      <c r="B122">
        <v>1</v>
      </c>
      <c r="C122" t="s">
        <v>60</v>
      </c>
      <c r="D122" s="1">
        <v>44859</v>
      </c>
      <c r="E122" s="1">
        <v>44859</v>
      </c>
      <c r="F122">
        <v>2.5</v>
      </c>
      <c r="I122" s="2">
        <v>0.60899999999999999</v>
      </c>
      <c r="J122" s="3">
        <f t="shared" ref="J122:J127" si="10">I122*4.4146</f>
        <v>2.6884914000000002</v>
      </c>
      <c r="N122" t="s">
        <v>15</v>
      </c>
      <c r="O122" t="s">
        <v>18</v>
      </c>
      <c r="P122" t="s">
        <v>16</v>
      </c>
    </row>
    <row r="123" spans="1:16" x14ac:dyDescent="0.25">
      <c r="A123" t="s">
        <v>22</v>
      </c>
      <c r="B123">
        <v>1</v>
      </c>
      <c r="C123" t="s">
        <v>60</v>
      </c>
      <c r="D123" s="1">
        <v>44859</v>
      </c>
      <c r="E123" s="1">
        <v>44859</v>
      </c>
      <c r="F123">
        <v>5</v>
      </c>
      <c r="I123" s="2">
        <v>1.2370000000000001</v>
      </c>
      <c r="J123" s="3">
        <f t="shared" si="10"/>
        <v>5.4608602000000008</v>
      </c>
      <c r="N123" t="s">
        <v>15</v>
      </c>
      <c r="O123" t="s">
        <v>18</v>
      </c>
      <c r="P123" t="s">
        <v>16</v>
      </c>
    </row>
    <row r="124" spans="1:16" x14ac:dyDescent="0.25">
      <c r="A124" t="s">
        <v>22</v>
      </c>
      <c r="B124">
        <v>2</v>
      </c>
      <c r="C124" t="s">
        <v>60</v>
      </c>
      <c r="D124" s="1">
        <v>44859</v>
      </c>
      <c r="E124" s="1">
        <v>44859</v>
      </c>
      <c r="F124">
        <v>5</v>
      </c>
      <c r="I124" s="2">
        <v>1.248</v>
      </c>
      <c r="J124" s="3">
        <f t="shared" si="10"/>
        <v>5.5094208</v>
      </c>
      <c r="N124" t="s">
        <v>15</v>
      </c>
      <c r="O124" t="s">
        <v>18</v>
      </c>
      <c r="P124" t="s">
        <v>16</v>
      </c>
    </row>
    <row r="125" spans="1:16" x14ac:dyDescent="0.25">
      <c r="A125" t="s">
        <v>22</v>
      </c>
      <c r="B125">
        <v>3</v>
      </c>
      <c r="C125" t="s">
        <v>60</v>
      </c>
      <c r="D125" s="1">
        <v>44859</v>
      </c>
      <c r="E125" s="1">
        <v>44859</v>
      </c>
      <c r="F125">
        <v>5</v>
      </c>
      <c r="I125" s="2">
        <v>1.0960000000000001</v>
      </c>
      <c r="J125" s="3">
        <f t="shared" si="10"/>
        <v>4.8384016000000001</v>
      </c>
      <c r="N125" t="s">
        <v>15</v>
      </c>
      <c r="O125" t="s">
        <v>18</v>
      </c>
      <c r="P125" t="s">
        <v>16</v>
      </c>
    </row>
    <row r="126" spans="1:16" x14ac:dyDescent="0.25">
      <c r="A126" t="s">
        <v>62</v>
      </c>
      <c r="B126">
        <v>1</v>
      </c>
      <c r="C126" t="s">
        <v>60</v>
      </c>
      <c r="D126" s="1">
        <v>44859</v>
      </c>
      <c r="E126" s="1">
        <v>44859</v>
      </c>
      <c r="F126">
        <v>7.5</v>
      </c>
      <c r="I126" s="2">
        <v>1.7270000000000001</v>
      </c>
      <c r="J126" s="3">
        <f t="shared" si="10"/>
        <v>7.6240142000000004</v>
      </c>
      <c r="N126" t="s">
        <v>15</v>
      </c>
      <c r="O126" t="s">
        <v>18</v>
      </c>
      <c r="P126" t="s">
        <v>16</v>
      </c>
    </row>
    <row r="127" spans="1:16" x14ac:dyDescent="0.25">
      <c r="A127" t="s">
        <v>63</v>
      </c>
      <c r="B127">
        <v>1</v>
      </c>
      <c r="C127" t="s">
        <v>60</v>
      </c>
      <c r="D127" s="1">
        <v>44859</v>
      </c>
      <c r="E127" s="1">
        <v>44859</v>
      </c>
      <c r="F127">
        <v>10</v>
      </c>
      <c r="I127" s="2">
        <v>2.12</v>
      </c>
      <c r="J127" s="3">
        <f t="shared" si="10"/>
        <v>9.3589520000000004</v>
      </c>
      <c r="N127" t="s">
        <v>15</v>
      </c>
      <c r="O127" t="s">
        <v>18</v>
      </c>
      <c r="P127" t="s">
        <v>16</v>
      </c>
    </row>
    <row r="128" spans="1:16" x14ac:dyDescent="0.25">
      <c r="A128" t="s">
        <v>64</v>
      </c>
      <c r="B128">
        <v>1</v>
      </c>
      <c r="C128" t="s">
        <v>60</v>
      </c>
      <c r="D128" s="1">
        <v>44860</v>
      </c>
      <c r="E128" s="1">
        <v>44860</v>
      </c>
      <c r="F128">
        <v>0.125</v>
      </c>
      <c r="I128" s="2">
        <v>2.9000000000000001E-2</v>
      </c>
      <c r="J128" s="3">
        <f>I128*5.3843</f>
        <v>0.1561447</v>
      </c>
      <c r="N128" t="s">
        <v>15</v>
      </c>
      <c r="O128" t="s">
        <v>18</v>
      </c>
      <c r="P128" t="s">
        <v>16</v>
      </c>
    </row>
    <row r="129" spans="1:19" x14ac:dyDescent="0.25">
      <c r="A129" t="s">
        <v>64</v>
      </c>
      <c r="B129">
        <v>2</v>
      </c>
      <c r="C129" t="s">
        <v>60</v>
      </c>
      <c r="D129" s="1">
        <v>44860</v>
      </c>
      <c r="E129" s="1">
        <v>44860</v>
      </c>
      <c r="F129">
        <v>0.125</v>
      </c>
      <c r="I129" s="2">
        <v>2.5000000000000001E-2</v>
      </c>
      <c r="J129" s="3">
        <f t="shared" ref="J129:J140" si="11">I129*5.3843</f>
        <v>0.13460749999999999</v>
      </c>
      <c r="N129" t="s">
        <v>15</v>
      </c>
      <c r="O129" t="s">
        <v>18</v>
      </c>
      <c r="P129" t="s">
        <v>16</v>
      </c>
    </row>
    <row r="130" spans="1:19" x14ac:dyDescent="0.25">
      <c r="A130" t="s">
        <v>64</v>
      </c>
      <c r="B130">
        <v>3</v>
      </c>
      <c r="C130" t="s">
        <v>60</v>
      </c>
      <c r="D130" s="1">
        <v>44860</v>
      </c>
      <c r="E130" s="1">
        <v>44860</v>
      </c>
      <c r="F130">
        <v>0.125</v>
      </c>
      <c r="I130" s="2">
        <v>2.7E-2</v>
      </c>
      <c r="J130" s="3">
        <f t="shared" si="11"/>
        <v>0.14537609999999998</v>
      </c>
      <c r="N130" t="s">
        <v>15</v>
      </c>
      <c r="O130" t="s">
        <v>18</v>
      </c>
      <c r="P130" t="s">
        <v>16</v>
      </c>
    </row>
    <row r="131" spans="1:19" x14ac:dyDescent="0.25">
      <c r="A131" t="s">
        <v>65</v>
      </c>
      <c r="B131">
        <v>1</v>
      </c>
      <c r="C131" t="s">
        <v>60</v>
      </c>
      <c r="D131" s="1">
        <v>44860</v>
      </c>
      <c r="E131" s="1">
        <v>44860</v>
      </c>
      <c r="F131">
        <v>0.25</v>
      </c>
      <c r="I131" s="2">
        <v>3.7999999999999999E-2</v>
      </c>
      <c r="J131" s="3">
        <f t="shared" si="11"/>
        <v>0.20460339999999999</v>
      </c>
      <c r="N131" t="s">
        <v>15</v>
      </c>
      <c r="O131" t="s">
        <v>18</v>
      </c>
      <c r="P131" t="s">
        <v>16</v>
      </c>
    </row>
    <row r="132" spans="1:19" x14ac:dyDescent="0.25">
      <c r="A132" t="s">
        <v>65</v>
      </c>
      <c r="B132">
        <v>2</v>
      </c>
      <c r="C132" t="s">
        <v>60</v>
      </c>
      <c r="D132" s="1">
        <v>44860</v>
      </c>
      <c r="E132" s="1">
        <v>44860</v>
      </c>
      <c r="F132">
        <v>0.25</v>
      </c>
      <c r="I132" s="2">
        <v>3.5000000000000003E-2</v>
      </c>
      <c r="J132" s="3">
        <f t="shared" si="11"/>
        <v>0.18845049999999999</v>
      </c>
      <c r="N132" t="s">
        <v>15</v>
      </c>
      <c r="O132" t="s">
        <v>18</v>
      </c>
      <c r="P132" t="s">
        <v>16</v>
      </c>
    </row>
    <row r="133" spans="1:19" x14ac:dyDescent="0.25">
      <c r="A133" t="s">
        <v>65</v>
      </c>
      <c r="B133">
        <v>3</v>
      </c>
      <c r="C133" t="s">
        <v>60</v>
      </c>
      <c r="D133" s="1">
        <v>44860</v>
      </c>
      <c r="E133" s="1">
        <v>44860</v>
      </c>
      <c r="F133">
        <v>0.25</v>
      </c>
      <c r="I133" s="2">
        <v>3.5999999999999997E-2</v>
      </c>
      <c r="J133" s="3">
        <f t="shared" si="11"/>
        <v>0.19383479999999997</v>
      </c>
      <c r="N133" t="s">
        <v>15</v>
      </c>
      <c r="O133" t="s">
        <v>18</v>
      </c>
      <c r="P133" t="s">
        <v>16</v>
      </c>
    </row>
    <row r="134" spans="1:19" x14ac:dyDescent="0.25">
      <c r="A134" t="s">
        <v>30</v>
      </c>
      <c r="B134">
        <v>1</v>
      </c>
      <c r="C134" t="s">
        <v>60</v>
      </c>
      <c r="D134" s="1">
        <v>44860</v>
      </c>
      <c r="E134" s="1">
        <v>44860</v>
      </c>
      <c r="F134">
        <v>0.5</v>
      </c>
      <c r="I134" s="2">
        <v>0.109</v>
      </c>
      <c r="J134" s="3">
        <f t="shared" si="11"/>
        <v>0.58688869999999993</v>
      </c>
      <c r="N134" t="s">
        <v>15</v>
      </c>
      <c r="O134" t="s">
        <v>18</v>
      </c>
      <c r="P134" t="s">
        <v>16</v>
      </c>
    </row>
    <row r="135" spans="1:19" x14ac:dyDescent="0.25">
      <c r="A135" t="s">
        <v>61</v>
      </c>
      <c r="B135">
        <v>1</v>
      </c>
      <c r="C135" t="s">
        <v>60</v>
      </c>
      <c r="D135" s="1">
        <v>44860</v>
      </c>
      <c r="E135" s="1">
        <v>44860</v>
      </c>
      <c r="F135">
        <v>2.5</v>
      </c>
      <c r="I135" s="2">
        <v>0.49399999999999999</v>
      </c>
      <c r="J135" s="3">
        <f t="shared" si="11"/>
        <v>2.6598441999999998</v>
      </c>
      <c r="N135" t="s">
        <v>15</v>
      </c>
      <c r="O135" t="s">
        <v>18</v>
      </c>
      <c r="P135" t="s">
        <v>16</v>
      </c>
    </row>
    <row r="136" spans="1:19" x14ac:dyDescent="0.25">
      <c r="A136" t="s">
        <v>22</v>
      </c>
      <c r="B136">
        <v>1</v>
      </c>
      <c r="C136" t="s">
        <v>60</v>
      </c>
      <c r="D136" s="1">
        <v>44860</v>
      </c>
      <c r="E136" s="1">
        <v>44860</v>
      </c>
      <c r="F136">
        <v>5</v>
      </c>
      <c r="I136" s="2">
        <v>0.95899999999999996</v>
      </c>
      <c r="J136" s="3">
        <f t="shared" si="11"/>
        <v>5.1635436999999991</v>
      </c>
      <c r="N136" t="s">
        <v>15</v>
      </c>
      <c r="O136" t="s">
        <v>18</v>
      </c>
      <c r="P136" t="s">
        <v>16</v>
      </c>
    </row>
    <row r="137" spans="1:19" x14ac:dyDescent="0.25">
      <c r="A137" t="s">
        <v>22</v>
      </c>
      <c r="B137">
        <v>2</v>
      </c>
      <c r="C137" t="s">
        <v>60</v>
      </c>
      <c r="D137" s="1">
        <v>44860</v>
      </c>
      <c r="E137" s="1">
        <v>44860</v>
      </c>
      <c r="F137">
        <v>5</v>
      </c>
      <c r="I137" s="2">
        <v>0.97399999999999998</v>
      </c>
      <c r="J137" s="3">
        <f t="shared" si="11"/>
        <v>5.2443081999999999</v>
      </c>
      <c r="N137" t="s">
        <v>15</v>
      </c>
      <c r="O137" t="s">
        <v>18</v>
      </c>
      <c r="P137" t="s">
        <v>16</v>
      </c>
    </row>
    <row r="138" spans="1:19" x14ac:dyDescent="0.25">
      <c r="A138" t="s">
        <v>22</v>
      </c>
      <c r="B138">
        <v>3</v>
      </c>
      <c r="C138" t="s">
        <v>60</v>
      </c>
      <c r="D138" s="1">
        <v>44860</v>
      </c>
      <c r="E138" s="1">
        <v>44860</v>
      </c>
      <c r="F138">
        <v>5</v>
      </c>
      <c r="I138" s="2">
        <v>0.94699999999999995</v>
      </c>
      <c r="J138" s="3">
        <f t="shared" si="11"/>
        <v>5.098932099999999</v>
      </c>
      <c r="N138" t="s">
        <v>15</v>
      </c>
      <c r="O138" t="s">
        <v>18</v>
      </c>
      <c r="P138" t="s">
        <v>16</v>
      </c>
    </row>
    <row r="139" spans="1:19" x14ac:dyDescent="0.25">
      <c r="A139" t="s">
        <v>62</v>
      </c>
      <c r="B139">
        <v>1</v>
      </c>
      <c r="C139" t="s">
        <v>60</v>
      </c>
      <c r="D139" s="1">
        <v>44860</v>
      </c>
      <c r="E139" s="1">
        <v>44860</v>
      </c>
      <c r="F139">
        <v>7.5</v>
      </c>
      <c r="I139" s="2">
        <v>1.4219999999999999</v>
      </c>
      <c r="J139" s="3">
        <f t="shared" si="11"/>
        <v>7.6564745999999992</v>
      </c>
      <c r="N139" t="s">
        <v>15</v>
      </c>
      <c r="O139" t="s">
        <v>18</v>
      </c>
      <c r="P139" t="s">
        <v>16</v>
      </c>
    </row>
    <row r="140" spans="1:19" x14ac:dyDescent="0.25">
      <c r="A140" t="s">
        <v>63</v>
      </c>
      <c r="B140">
        <v>1</v>
      </c>
      <c r="C140" t="s">
        <v>60</v>
      </c>
      <c r="D140" s="1">
        <v>44860</v>
      </c>
      <c r="E140" s="1">
        <v>44860</v>
      </c>
      <c r="F140">
        <v>10</v>
      </c>
      <c r="I140" s="2">
        <v>1.774</v>
      </c>
      <c r="J140" s="3">
        <f t="shared" si="11"/>
        <v>9.5517481999999987</v>
      </c>
      <c r="N140" t="s">
        <v>15</v>
      </c>
      <c r="O140" t="s">
        <v>18</v>
      </c>
      <c r="P140" t="s">
        <v>16</v>
      </c>
    </row>
    <row r="141" spans="1:19" x14ac:dyDescent="0.25">
      <c r="A141" t="s">
        <v>53</v>
      </c>
      <c r="B141">
        <v>1</v>
      </c>
      <c r="C141" t="s">
        <v>60</v>
      </c>
      <c r="D141" s="1">
        <v>44851</v>
      </c>
      <c r="E141" s="1">
        <v>44859</v>
      </c>
      <c r="F141">
        <v>10</v>
      </c>
      <c r="G141" s="2">
        <v>9.9000000000000005E-2</v>
      </c>
      <c r="H141" s="2">
        <v>50.009</v>
      </c>
      <c r="I141" s="2">
        <v>1E-3</v>
      </c>
      <c r="J141">
        <f t="shared" ref="J141:J204" si="12">I141*5.378</f>
        <v>5.378E-3</v>
      </c>
      <c r="K141" s="4">
        <f t="shared" ref="K141:K204" si="13">(50-J141)*0.05/G141*1000</f>
        <v>25249.80909090909</v>
      </c>
      <c r="L141" s="4">
        <f t="shared" ref="L141:L204" si="14">K141/J141</f>
        <v>4695018.4252341185</v>
      </c>
      <c r="M141" s="3">
        <f t="shared" ref="M141:M204" si="15">LOG10(L141)</f>
        <v>6.6716373009603416</v>
      </c>
      <c r="N141" s="3" t="s">
        <v>25</v>
      </c>
      <c r="O141" s="3" t="s">
        <v>0</v>
      </c>
      <c r="P141" s="3" t="s">
        <v>26</v>
      </c>
      <c r="S141" s="4"/>
    </row>
    <row r="142" spans="1:19" x14ac:dyDescent="0.25">
      <c r="A142" t="s">
        <v>51</v>
      </c>
      <c r="B142">
        <v>2</v>
      </c>
      <c r="C142" t="s">
        <v>60</v>
      </c>
      <c r="D142" s="1">
        <v>44851</v>
      </c>
      <c r="E142" s="1">
        <v>44859</v>
      </c>
      <c r="F142">
        <v>10</v>
      </c>
      <c r="G142" s="2">
        <v>0.10199999999999999</v>
      </c>
      <c r="H142" s="2">
        <v>50.018999999999998</v>
      </c>
      <c r="I142" s="2">
        <v>2E-3</v>
      </c>
      <c r="J142">
        <f t="shared" si="12"/>
        <v>1.0756E-2</v>
      </c>
      <c r="K142" s="4">
        <f t="shared" si="13"/>
        <v>24504.53137254902</v>
      </c>
      <c r="L142" s="4">
        <f t="shared" si="14"/>
        <v>2278219.7259714594</v>
      </c>
      <c r="M142" s="3">
        <f t="shared" si="15"/>
        <v>6.3575956078796283</v>
      </c>
      <c r="N142" s="3" t="s">
        <v>25</v>
      </c>
      <c r="O142" s="3" t="s">
        <v>0</v>
      </c>
      <c r="P142" s="3" t="s">
        <v>26</v>
      </c>
    </row>
    <row r="143" spans="1:19" x14ac:dyDescent="0.25">
      <c r="A143" t="s">
        <v>53</v>
      </c>
      <c r="B143">
        <v>3</v>
      </c>
      <c r="C143" t="s">
        <v>60</v>
      </c>
      <c r="D143" s="1">
        <v>44851</v>
      </c>
      <c r="E143" s="1">
        <v>44859</v>
      </c>
      <c r="F143">
        <v>10</v>
      </c>
      <c r="G143" s="2">
        <v>0.10299999999999999</v>
      </c>
      <c r="H143" s="2">
        <v>50.002000000000002</v>
      </c>
      <c r="I143" s="2">
        <v>2E-3</v>
      </c>
      <c r="J143">
        <f t="shared" si="12"/>
        <v>1.0756E-2</v>
      </c>
      <c r="K143" s="4">
        <f t="shared" si="13"/>
        <v>24266.623300970874</v>
      </c>
      <c r="L143" s="4">
        <f t="shared" si="14"/>
        <v>2256101.0878552319</v>
      </c>
      <c r="M143" s="3">
        <f t="shared" si="15"/>
        <v>6.3533585549363742</v>
      </c>
      <c r="N143" s="3" t="s">
        <v>25</v>
      </c>
      <c r="O143" s="3" t="s">
        <v>0</v>
      </c>
      <c r="P143" s="3" t="s">
        <v>26</v>
      </c>
    </row>
    <row r="144" spans="1:19" x14ac:dyDescent="0.25">
      <c r="A144" t="s">
        <v>41</v>
      </c>
      <c r="B144">
        <v>2</v>
      </c>
      <c r="C144" t="s">
        <v>60</v>
      </c>
      <c r="D144" s="1">
        <v>44851</v>
      </c>
      <c r="E144" s="1">
        <v>44859</v>
      </c>
      <c r="F144">
        <v>10</v>
      </c>
      <c r="G144" s="2">
        <v>9.9000000000000005E-2</v>
      </c>
      <c r="H144" s="2">
        <v>50.003</v>
      </c>
      <c r="I144" s="2">
        <v>3.0000000000000001E-3</v>
      </c>
      <c r="J144">
        <f t="shared" si="12"/>
        <v>1.6133999999999999E-2</v>
      </c>
      <c r="K144" s="4">
        <f t="shared" si="13"/>
        <v>25244.376767676764</v>
      </c>
      <c r="L144" s="4">
        <f t="shared" si="14"/>
        <v>1564669.4414080058</v>
      </c>
      <c r="M144" s="3">
        <f t="shared" si="15"/>
        <v>6.1944226007093688</v>
      </c>
      <c r="N144" s="3" t="s">
        <v>25</v>
      </c>
      <c r="O144" s="3" t="s">
        <v>0</v>
      </c>
      <c r="P144" s="3" t="s">
        <v>26</v>
      </c>
    </row>
    <row r="145" spans="1:16" x14ac:dyDescent="0.25">
      <c r="A145" t="s">
        <v>49</v>
      </c>
      <c r="B145">
        <v>2</v>
      </c>
      <c r="C145" t="s">
        <v>60</v>
      </c>
      <c r="D145" s="1">
        <v>44851</v>
      </c>
      <c r="E145" s="1">
        <v>44859</v>
      </c>
      <c r="F145">
        <v>10</v>
      </c>
      <c r="G145" s="2">
        <v>9.9000000000000005E-2</v>
      </c>
      <c r="H145" s="2">
        <v>50.031999999999996</v>
      </c>
      <c r="I145" s="2">
        <v>3.0000000000000001E-3</v>
      </c>
      <c r="J145">
        <f t="shared" si="12"/>
        <v>1.6133999999999999E-2</v>
      </c>
      <c r="K145" s="4">
        <f t="shared" si="13"/>
        <v>25244.376767676764</v>
      </c>
      <c r="L145" s="4">
        <f t="shared" si="14"/>
        <v>1564669.4414080058</v>
      </c>
      <c r="M145" s="3">
        <f t="shared" si="15"/>
        <v>6.1944226007093688</v>
      </c>
      <c r="N145" s="3" t="s">
        <v>25</v>
      </c>
      <c r="O145" s="3" t="s">
        <v>0</v>
      </c>
      <c r="P145" s="3" t="s">
        <v>26</v>
      </c>
    </row>
    <row r="146" spans="1:16" x14ac:dyDescent="0.25">
      <c r="A146" t="s">
        <v>51</v>
      </c>
      <c r="B146">
        <v>3</v>
      </c>
      <c r="C146" t="s">
        <v>60</v>
      </c>
      <c r="D146" s="1">
        <v>44851</v>
      </c>
      <c r="E146" s="1">
        <v>44859</v>
      </c>
      <c r="F146">
        <v>10</v>
      </c>
      <c r="G146" s="2">
        <v>9.9000000000000005E-2</v>
      </c>
      <c r="H146" s="2">
        <v>50.021000000000001</v>
      </c>
      <c r="I146" s="2">
        <v>3.0000000000000001E-3</v>
      </c>
      <c r="J146">
        <f t="shared" si="12"/>
        <v>1.6133999999999999E-2</v>
      </c>
      <c r="K146" s="4">
        <f t="shared" si="13"/>
        <v>25244.376767676764</v>
      </c>
      <c r="L146" s="4">
        <f t="shared" si="14"/>
        <v>1564669.4414080058</v>
      </c>
      <c r="M146" s="3">
        <f t="shared" si="15"/>
        <v>6.1944226007093688</v>
      </c>
      <c r="N146" s="3" t="s">
        <v>25</v>
      </c>
      <c r="O146" s="3" t="s">
        <v>0</v>
      </c>
      <c r="P146" s="3" t="s">
        <v>26</v>
      </c>
    </row>
    <row r="147" spans="1:16" x14ac:dyDescent="0.25">
      <c r="A147" t="s">
        <v>49</v>
      </c>
      <c r="B147">
        <v>1</v>
      </c>
      <c r="C147" t="s">
        <v>60</v>
      </c>
      <c r="D147" s="1">
        <v>44851</v>
      </c>
      <c r="E147" s="1">
        <v>44859</v>
      </c>
      <c r="F147">
        <v>10</v>
      </c>
      <c r="G147" s="2">
        <v>9.9000000000000005E-2</v>
      </c>
      <c r="H147" s="2">
        <v>49.993000000000002</v>
      </c>
      <c r="I147" s="2">
        <v>4.0000000000000001E-3</v>
      </c>
      <c r="J147">
        <f t="shared" si="12"/>
        <v>2.1512E-2</v>
      </c>
      <c r="K147" s="4">
        <f t="shared" si="13"/>
        <v>25241.660606060606</v>
      </c>
      <c r="L147" s="4">
        <f t="shared" si="14"/>
        <v>1173375.8184297418</v>
      </c>
      <c r="M147" s="3">
        <f t="shared" si="15"/>
        <v>6.0694371337944588</v>
      </c>
      <c r="N147" s="3" t="s">
        <v>25</v>
      </c>
      <c r="O147" s="3" t="s">
        <v>0</v>
      </c>
      <c r="P147" s="3" t="s">
        <v>26</v>
      </c>
    </row>
    <row r="148" spans="1:16" x14ac:dyDescent="0.25">
      <c r="A148" t="s">
        <v>53</v>
      </c>
      <c r="B148">
        <v>2</v>
      </c>
      <c r="C148" t="s">
        <v>60</v>
      </c>
      <c r="D148" s="1">
        <v>44851</v>
      </c>
      <c r="E148" s="1">
        <v>44859</v>
      </c>
      <c r="F148">
        <v>10</v>
      </c>
      <c r="G148" s="2">
        <v>9.9000000000000005E-2</v>
      </c>
      <c r="H148" s="2">
        <v>50.008000000000003</v>
      </c>
      <c r="I148" s="2">
        <v>4.0000000000000001E-3</v>
      </c>
      <c r="J148">
        <f t="shared" si="12"/>
        <v>2.1512E-2</v>
      </c>
      <c r="K148" s="4">
        <f t="shared" si="13"/>
        <v>25241.660606060606</v>
      </c>
      <c r="L148" s="4">
        <f t="shared" si="14"/>
        <v>1173375.8184297418</v>
      </c>
      <c r="M148" s="3">
        <f t="shared" si="15"/>
        <v>6.0694371337944588</v>
      </c>
      <c r="N148" s="3" t="s">
        <v>25</v>
      </c>
      <c r="O148" s="3" t="s">
        <v>0</v>
      </c>
      <c r="P148" s="3" t="s">
        <v>26</v>
      </c>
    </row>
    <row r="149" spans="1:16" x14ac:dyDescent="0.25">
      <c r="A149" t="s">
        <v>54</v>
      </c>
      <c r="B149">
        <v>1</v>
      </c>
      <c r="C149" t="s">
        <v>60</v>
      </c>
      <c r="D149" s="1">
        <v>44851</v>
      </c>
      <c r="E149" s="1">
        <v>44859</v>
      </c>
      <c r="F149">
        <v>10</v>
      </c>
      <c r="G149" s="2">
        <v>0.10100000000000001</v>
      </c>
      <c r="H149" s="2">
        <v>50.008000000000003</v>
      </c>
      <c r="I149" s="2">
        <v>4.0000000000000001E-3</v>
      </c>
      <c r="J149">
        <f t="shared" si="12"/>
        <v>2.1512E-2</v>
      </c>
      <c r="K149" s="4">
        <f t="shared" si="13"/>
        <v>24741.825742574256</v>
      </c>
      <c r="L149" s="4">
        <f t="shared" si="14"/>
        <v>1150140.6537083606</v>
      </c>
      <c r="M149" s="3">
        <f t="shared" si="15"/>
        <v>6.0607509546093663</v>
      </c>
      <c r="N149" s="3" t="s">
        <v>25</v>
      </c>
      <c r="O149" s="3" t="s">
        <v>0</v>
      </c>
      <c r="P149" s="3" t="s">
        <v>26</v>
      </c>
    </row>
    <row r="150" spans="1:16" x14ac:dyDescent="0.25">
      <c r="A150" t="s">
        <v>54</v>
      </c>
      <c r="B150">
        <v>3</v>
      </c>
      <c r="C150" t="s">
        <v>60</v>
      </c>
      <c r="D150" s="1">
        <v>44851</v>
      </c>
      <c r="E150" s="1">
        <v>44859</v>
      </c>
      <c r="F150">
        <v>10</v>
      </c>
      <c r="G150" s="2">
        <v>0.10199999999999999</v>
      </c>
      <c r="H150" s="2">
        <v>49.991999999999997</v>
      </c>
      <c r="I150" s="2">
        <v>5.0000000000000001E-3</v>
      </c>
      <c r="J150">
        <f t="shared" si="12"/>
        <v>2.6890000000000001E-2</v>
      </c>
      <c r="K150" s="4">
        <f t="shared" si="13"/>
        <v>24496.622549019608</v>
      </c>
      <c r="L150" s="4">
        <f t="shared" si="14"/>
        <v>910993.77274152497</v>
      </c>
      <c r="M150" s="3">
        <f t="shared" si="15"/>
        <v>5.9595154082866797</v>
      </c>
      <c r="N150" s="3" t="s">
        <v>25</v>
      </c>
      <c r="O150" s="3" t="s">
        <v>0</v>
      </c>
      <c r="P150" s="3" t="s">
        <v>26</v>
      </c>
    </row>
    <row r="151" spans="1:16" x14ac:dyDescent="0.25">
      <c r="A151" t="s">
        <v>39</v>
      </c>
      <c r="B151">
        <v>1</v>
      </c>
      <c r="C151" t="s">
        <v>60</v>
      </c>
      <c r="D151" s="1">
        <v>44851</v>
      </c>
      <c r="E151" s="1">
        <v>44859</v>
      </c>
      <c r="F151">
        <v>10</v>
      </c>
      <c r="G151" s="2">
        <v>9.8000000000000004E-2</v>
      </c>
      <c r="H151" s="2">
        <v>50.023000000000003</v>
      </c>
      <c r="I151" s="2">
        <v>7.0000000000000001E-3</v>
      </c>
      <c r="J151">
        <f t="shared" si="12"/>
        <v>3.7645999999999999E-2</v>
      </c>
      <c r="K151" s="4">
        <f t="shared" si="13"/>
        <v>25490.996938775508</v>
      </c>
      <c r="L151" s="4">
        <f t="shared" si="14"/>
        <v>677123.65028888884</v>
      </c>
      <c r="M151" s="3">
        <f t="shared" si="15"/>
        <v>5.8306679829165855</v>
      </c>
      <c r="N151" s="3" t="s">
        <v>25</v>
      </c>
      <c r="O151" s="3" t="s">
        <v>0</v>
      </c>
      <c r="P151" s="3" t="s">
        <v>26</v>
      </c>
    </row>
    <row r="152" spans="1:16" x14ac:dyDescent="0.25">
      <c r="A152" t="s">
        <v>41</v>
      </c>
      <c r="B152">
        <v>1</v>
      </c>
      <c r="C152" t="s">
        <v>60</v>
      </c>
      <c r="D152" s="1">
        <v>44851</v>
      </c>
      <c r="E152" s="1">
        <v>44859</v>
      </c>
      <c r="F152">
        <v>10</v>
      </c>
      <c r="G152" s="2">
        <v>0.10100000000000001</v>
      </c>
      <c r="H152" s="2">
        <v>50.003999999999998</v>
      </c>
      <c r="I152" s="2">
        <v>8.9999999999999993E-3</v>
      </c>
      <c r="J152">
        <f t="shared" si="12"/>
        <v>4.8402000000000001E-2</v>
      </c>
      <c r="K152" s="4">
        <f t="shared" si="13"/>
        <v>24728.513861386138</v>
      </c>
      <c r="L152" s="4">
        <f t="shared" si="14"/>
        <v>510898.59636763227</v>
      </c>
      <c r="M152" s="3">
        <f t="shared" si="15"/>
        <v>5.7083347095121137</v>
      </c>
      <c r="N152" s="3" t="s">
        <v>25</v>
      </c>
      <c r="O152" s="3" t="s">
        <v>0</v>
      </c>
      <c r="P152" s="3" t="s">
        <v>26</v>
      </c>
    </row>
    <row r="153" spans="1:16" x14ac:dyDescent="0.25">
      <c r="A153" t="s">
        <v>39</v>
      </c>
      <c r="B153">
        <v>3</v>
      </c>
      <c r="C153" t="s">
        <v>60</v>
      </c>
      <c r="D153" s="1">
        <v>44851</v>
      </c>
      <c r="E153" s="1">
        <v>44859</v>
      </c>
      <c r="F153">
        <v>10</v>
      </c>
      <c r="G153" s="2">
        <v>0.10299999999999999</v>
      </c>
      <c r="H153" s="2">
        <v>50.012999999999998</v>
      </c>
      <c r="I153" s="2">
        <v>0.01</v>
      </c>
      <c r="J153">
        <f t="shared" si="12"/>
        <v>5.3780000000000001E-2</v>
      </c>
      <c r="K153" s="4">
        <f t="shared" si="13"/>
        <v>24245.73786407767</v>
      </c>
      <c r="L153" s="4">
        <f t="shared" si="14"/>
        <v>450831.86805648328</v>
      </c>
      <c r="M153" s="3">
        <f t="shared" si="15"/>
        <v>5.6540146075335818</v>
      </c>
      <c r="N153" s="3" t="s">
        <v>25</v>
      </c>
      <c r="O153" s="3" t="s">
        <v>0</v>
      </c>
      <c r="P153" s="3" t="s">
        <v>26</v>
      </c>
    </row>
    <row r="154" spans="1:16" x14ac:dyDescent="0.25">
      <c r="A154" t="s">
        <v>50</v>
      </c>
      <c r="B154">
        <v>1</v>
      </c>
      <c r="C154" t="s">
        <v>60</v>
      </c>
      <c r="D154" s="1">
        <v>44851</v>
      </c>
      <c r="E154" s="1">
        <v>44859</v>
      </c>
      <c r="F154">
        <v>10</v>
      </c>
      <c r="G154" s="2">
        <v>0.1</v>
      </c>
      <c r="H154" s="2">
        <v>50.018000000000001</v>
      </c>
      <c r="I154" s="2">
        <v>0.01</v>
      </c>
      <c r="J154">
        <f t="shared" si="12"/>
        <v>5.3780000000000001E-2</v>
      </c>
      <c r="K154" s="4">
        <f t="shared" si="13"/>
        <v>24973.109999999997</v>
      </c>
      <c r="L154" s="4">
        <f t="shared" si="14"/>
        <v>464356.82409817772</v>
      </c>
      <c r="M154" s="3">
        <f t="shared" si="15"/>
        <v>5.6668518322387538</v>
      </c>
      <c r="N154" s="3" t="s">
        <v>25</v>
      </c>
      <c r="O154" s="3" t="s">
        <v>0</v>
      </c>
      <c r="P154" s="3" t="s">
        <v>26</v>
      </c>
    </row>
    <row r="155" spans="1:16" x14ac:dyDescent="0.25">
      <c r="A155" t="s">
        <v>55</v>
      </c>
      <c r="B155">
        <v>2</v>
      </c>
      <c r="C155" t="s">
        <v>60</v>
      </c>
      <c r="D155" s="1">
        <v>44851</v>
      </c>
      <c r="E155" s="1">
        <v>44859</v>
      </c>
      <c r="F155">
        <v>10</v>
      </c>
      <c r="G155" s="2">
        <v>0.1</v>
      </c>
      <c r="H155" s="2">
        <v>50.006</v>
      </c>
      <c r="I155" s="2">
        <v>0.01</v>
      </c>
      <c r="J155">
        <f t="shared" si="12"/>
        <v>5.3780000000000001E-2</v>
      </c>
      <c r="K155" s="4">
        <f t="shared" si="13"/>
        <v>24973.109999999997</v>
      </c>
      <c r="L155" s="4">
        <f t="shared" si="14"/>
        <v>464356.82409817772</v>
      </c>
      <c r="M155" s="3">
        <f t="shared" si="15"/>
        <v>5.6668518322387538</v>
      </c>
      <c r="N155" s="3" t="s">
        <v>25</v>
      </c>
      <c r="O155" s="3" t="s">
        <v>0</v>
      </c>
      <c r="P155" s="3" t="s">
        <v>26</v>
      </c>
    </row>
    <row r="156" spans="1:16" x14ac:dyDescent="0.25">
      <c r="A156" t="s">
        <v>55</v>
      </c>
      <c r="B156">
        <v>3</v>
      </c>
      <c r="C156" t="s">
        <v>60</v>
      </c>
      <c r="D156" s="1">
        <v>44851</v>
      </c>
      <c r="E156" s="1">
        <v>44859</v>
      </c>
      <c r="F156">
        <v>10</v>
      </c>
      <c r="G156" s="2">
        <v>9.9000000000000005E-2</v>
      </c>
      <c r="H156" s="2">
        <v>50.02</v>
      </c>
      <c r="I156" s="2">
        <v>0.01</v>
      </c>
      <c r="J156">
        <f t="shared" si="12"/>
        <v>5.3780000000000001E-2</v>
      </c>
      <c r="K156" s="4">
        <f t="shared" si="13"/>
        <v>25225.363636363632</v>
      </c>
      <c r="L156" s="4">
        <f t="shared" si="14"/>
        <v>469047.29706886632</v>
      </c>
      <c r="M156" s="3">
        <f t="shared" si="15"/>
        <v>5.6712166376412032</v>
      </c>
      <c r="N156" s="3" t="s">
        <v>25</v>
      </c>
      <c r="O156" s="3" t="s">
        <v>0</v>
      </c>
      <c r="P156" s="3" t="s">
        <v>26</v>
      </c>
    </row>
    <row r="157" spans="1:16" x14ac:dyDescent="0.25">
      <c r="A157" t="s">
        <v>40</v>
      </c>
      <c r="B157">
        <v>1</v>
      </c>
      <c r="C157" t="s">
        <v>60</v>
      </c>
      <c r="D157" s="1">
        <v>44851</v>
      </c>
      <c r="E157" s="1">
        <v>44859</v>
      </c>
      <c r="F157">
        <v>10</v>
      </c>
      <c r="G157" s="2">
        <v>0.10199999999999999</v>
      </c>
      <c r="H157" s="2">
        <v>50</v>
      </c>
      <c r="I157" s="2">
        <v>1.0999999999999999E-2</v>
      </c>
      <c r="J157">
        <f t="shared" si="12"/>
        <v>5.9157999999999995E-2</v>
      </c>
      <c r="K157" s="4">
        <f t="shared" si="13"/>
        <v>24480.804901960786</v>
      </c>
      <c r="L157" s="4">
        <f t="shared" si="14"/>
        <v>413820.6988397307</v>
      </c>
      <c r="M157" s="3">
        <f t="shared" si="15"/>
        <v>5.6168122097880371</v>
      </c>
      <c r="N157" s="3" t="s">
        <v>25</v>
      </c>
      <c r="O157" s="3" t="s">
        <v>0</v>
      </c>
      <c r="P157" s="3" t="s">
        <v>26</v>
      </c>
    </row>
    <row r="158" spans="1:16" x14ac:dyDescent="0.25">
      <c r="A158" t="s">
        <v>50</v>
      </c>
      <c r="B158">
        <v>3</v>
      </c>
      <c r="C158" t="s">
        <v>60</v>
      </c>
      <c r="D158" s="1">
        <v>44851</v>
      </c>
      <c r="E158" s="1">
        <v>44859</v>
      </c>
      <c r="F158">
        <v>10</v>
      </c>
      <c r="G158" s="2">
        <v>0.1</v>
      </c>
      <c r="H158" s="2">
        <v>50.005000000000003</v>
      </c>
      <c r="I158" s="2">
        <v>1.0999999999999999E-2</v>
      </c>
      <c r="J158">
        <f t="shared" si="12"/>
        <v>5.9157999999999995E-2</v>
      </c>
      <c r="K158" s="4">
        <f t="shared" si="13"/>
        <v>24970.421000000002</v>
      </c>
      <c r="L158" s="4">
        <f t="shared" si="14"/>
        <v>422097.11281652533</v>
      </c>
      <c r="M158" s="3">
        <f t="shared" si="15"/>
        <v>5.625412381549955</v>
      </c>
      <c r="N158" s="3" t="s">
        <v>25</v>
      </c>
      <c r="O158" s="3" t="s">
        <v>0</v>
      </c>
      <c r="P158" s="3" t="s">
        <v>26</v>
      </c>
    </row>
    <row r="159" spans="1:16" x14ac:dyDescent="0.25">
      <c r="A159" t="s">
        <v>39</v>
      </c>
      <c r="B159">
        <v>2</v>
      </c>
      <c r="C159" t="s">
        <v>60</v>
      </c>
      <c r="D159" s="1">
        <v>44851</v>
      </c>
      <c r="E159" s="1">
        <v>44859</v>
      </c>
      <c r="F159">
        <v>10</v>
      </c>
      <c r="G159" s="2">
        <v>0.1</v>
      </c>
      <c r="H159" s="2">
        <v>50.018999999999998</v>
      </c>
      <c r="I159" s="2">
        <v>1.2E-2</v>
      </c>
      <c r="J159">
        <f t="shared" si="12"/>
        <v>6.4535999999999996E-2</v>
      </c>
      <c r="K159" s="4">
        <f t="shared" si="13"/>
        <v>24967.732</v>
      </c>
      <c r="L159" s="4">
        <f t="shared" si="14"/>
        <v>386880.68674848147</v>
      </c>
      <c r="M159" s="3">
        <f t="shared" si="15"/>
        <v>5.5875770500936515</v>
      </c>
      <c r="N159" s="3" t="s">
        <v>25</v>
      </c>
      <c r="O159" s="3" t="s">
        <v>0</v>
      </c>
      <c r="P159" s="3" t="s">
        <v>26</v>
      </c>
    </row>
    <row r="160" spans="1:16" x14ac:dyDescent="0.25">
      <c r="A160" t="s">
        <v>51</v>
      </c>
      <c r="B160">
        <v>1</v>
      </c>
      <c r="C160" t="s">
        <v>60</v>
      </c>
      <c r="D160" s="1">
        <v>44851</v>
      </c>
      <c r="E160" s="1">
        <v>44859</v>
      </c>
      <c r="F160">
        <v>10</v>
      </c>
      <c r="G160" s="2">
        <v>9.9000000000000005E-2</v>
      </c>
      <c r="H160" s="2">
        <v>50.012999999999998</v>
      </c>
      <c r="I160" s="2">
        <v>1.2E-2</v>
      </c>
      <c r="J160">
        <f t="shared" si="12"/>
        <v>6.4535999999999996E-2</v>
      </c>
      <c r="K160" s="4">
        <f t="shared" si="13"/>
        <v>25219.931313131314</v>
      </c>
      <c r="L160" s="4">
        <f t="shared" si="14"/>
        <v>390788.57247321366</v>
      </c>
      <c r="M160" s="3">
        <f t="shared" si="15"/>
        <v>5.5919418554961018</v>
      </c>
      <c r="N160" s="3" t="s">
        <v>25</v>
      </c>
      <c r="O160" s="3" t="s">
        <v>0</v>
      </c>
      <c r="P160" s="3" t="s">
        <v>26</v>
      </c>
    </row>
    <row r="161" spans="1:16" x14ac:dyDescent="0.25">
      <c r="A161" t="s">
        <v>54</v>
      </c>
      <c r="B161">
        <v>2</v>
      </c>
      <c r="C161" t="s">
        <v>60</v>
      </c>
      <c r="D161" s="1">
        <v>44851</v>
      </c>
      <c r="E161" s="1">
        <v>44859</v>
      </c>
      <c r="F161">
        <v>10</v>
      </c>
      <c r="G161" s="2">
        <v>0.10100000000000001</v>
      </c>
      <c r="H161" s="2">
        <v>49.997</v>
      </c>
      <c r="I161" s="2">
        <v>1.4E-2</v>
      </c>
      <c r="J161">
        <f t="shared" si="12"/>
        <v>7.5291999999999998E-2</v>
      </c>
      <c r="K161" s="4">
        <f t="shared" si="13"/>
        <v>24715.20198019802</v>
      </c>
      <c r="L161" s="4">
        <f t="shared" si="14"/>
        <v>328258.00855599559</v>
      </c>
      <c r="M161" s="3">
        <f t="shared" si="15"/>
        <v>5.5162153304332584</v>
      </c>
      <c r="N161" s="3" t="s">
        <v>25</v>
      </c>
      <c r="O161" s="3" t="s">
        <v>0</v>
      </c>
      <c r="P161" s="3" t="s">
        <v>26</v>
      </c>
    </row>
    <row r="162" spans="1:16" x14ac:dyDescent="0.25">
      <c r="A162" t="s">
        <v>50</v>
      </c>
      <c r="B162">
        <v>2</v>
      </c>
      <c r="C162" t="s">
        <v>60</v>
      </c>
      <c r="D162" s="1">
        <v>44851</v>
      </c>
      <c r="E162" s="1">
        <v>44859</v>
      </c>
      <c r="F162">
        <v>10</v>
      </c>
      <c r="G162" s="2">
        <v>0.1</v>
      </c>
      <c r="H162" s="2">
        <v>49.988</v>
      </c>
      <c r="I162" s="2">
        <v>1.4999999999999999E-2</v>
      </c>
      <c r="J162">
        <f t="shared" si="12"/>
        <v>8.0670000000000006E-2</v>
      </c>
      <c r="K162" s="4">
        <f t="shared" si="13"/>
        <v>24959.665000000001</v>
      </c>
      <c r="L162" s="4">
        <f t="shared" si="14"/>
        <v>309404.54939878517</v>
      </c>
      <c r="M162" s="3">
        <f t="shared" si="15"/>
        <v>5.4905266951560527</v>
      </c>
      <c r="N162" s="3" t="s">
        <v>25</v>
      </c>
      <c r="O162" s="3" t="s">
        <v>0</v>
      </c>
      <c r="P162" s="3" t="s">
        <v>26</v>
      </c>
    </row>
    <row r="163" spans="1:16" x14ac:dyDescent="0.25">
      <c r="A163" t="s">
        <v>40</v>
      </c>
      <c r="B163">
        <v>2</v>
      </c>
      <c r="C163" t="s">
        <v>60</v>
      </c>
      <c r="D163" s="1">
        <v>44851</v>
      </c>
      <c r="E163" s="1">
        <v>44859</v>
      </c>
      <c r="F163">
        <v>10</v>
      </c>
      <c r="G163" s="2">
        <v>0.1</v>
      </c>
      <c r="H163" s="2">
        <v>50.024000000000001</v>
      </c>
      <c r="I163" s="2">
        <v>1.7000000000000001E-2</v>
      </c>
      <c r="J163">
        <f t="shared" si="12"/>
        <v>9.1426000000000007E-2</v>
      </c>
      <c r="K163" s="4">
        <f t="shared" si="13"/>
        <v>24954.287</v>
      </c>
      <c r="L163" s="4">
        <f t="shared" si="14"/>
        <v>272945.19064598688</v>
      </c>
      <c r="M163" s="3">
        <f t="shared" si="15"/>
        <v>5.4360754463455496</v>
      </c>
      <c r="N163" s="3" t="s">
        <v>25</v>
      </c>
      <c r="O163" s="3" t="s">
        <v>0</v>
      </c>
      <c r="P163" s="3" t="s">
        <v>26</v>
      </c>
    </row>
    <row r="164" spans="1:16" x14ac:dyDescent="0.25">
      <c r="A164" t="s">
        <v>52</v>
      </c>
      <c r="B164">
        <v>2</v>
      </c>
      <c r="C164" t="s">
        <v>60</v>
      </c>
      <c r="D164" s="1">
        <v>44851</v>
      </c>
      <c r="E164" s="1">
        <v>44859</v>
      </c>
      <c r="F164">
        <v>10</v>
      </c>
      <c r="G164" s="2">
        <v>0.10199999999999999</v>
      </c>
      <c r="H164" s="2">
        <v>49.991</v>
      </c>
      <c r="I164" s="2">
        <v>1.7999999999999999E-2</v>
      </c>
      <c r="J164">
        <f t="shared" si="12"/>
        <v>9.6804000000000001E-2</v>
      </c>
      <c r="K164" s="4">
        <f t="shared" si="13"/>
        <v>24462.350980392159</v>
      </c>
      <c r="L164" s="4">
        <f t="shared" si="14"/>
        <v>252699.79526044542</v>
      </c>
      <c r="M164" s="3">
        <f t="shared" si="15"/>
        <v>5.4026048900509203</v>
      </c>
      <c r="N164" s="3" t="s">
        <v>25</v>
      </c>
      <c r="O164" s="3" t="s">
        <v>0</v>
      </c>
      <c r="P164" s="3" t="s">
        <v>26</v>
      </c>
    </row>
    <row r="165" spans="1:16" x14ac:dyDescent="0.25">
      <c r="A165" t="s">
        <v>52</v>
      </c>
      <c r="B165">
        <v>1</v>
      </c>
      <c r="C165" t="s">
        <v>60</v>
      </c>
      <c r="D165" s="1">
        <v>44851</v>
      </c>
      <c r="E165" s="1">
        <v>44859</v>
      </c>
      <c r="F165">
        <v>10</v>
      </c>
      <c r="G165" s="2">
        <v>9.8000000000000004E-2</v>
      </c>
      <c r="H165" s="2">
        <v>49.997</v>
      </c>
      <c r="I165" s="2">
        <v>2.1000000000000001E-2</v>
      </c>
      <c r="J165">
        <f t="shared" si="12"/>
        <v>0.11293800000000001</v>
      </c>
      <c r="K165" s="4">
        <f t="shared" si="13"/>
        <v>25452.582653061225</v>
      </c>
      <c r="L165" s="4">
        <f t="shared" si="14"/>
        <v>225367.74737520784</v>
      </c>
      <c r="M165" s="3">
        <f t="shared" si="15"/>
        <v>5.3528917637987536</v>
      </c>
      <c r="N165" s="3" t="s">
        <v>25</v>
      </c>
      <c r="O165" s="3" t="s">
        <v>0</v>
      </c>
      <c r="P165" s="3" t="s">
        <v>26</v>
      </c>
    </row>
    <row r="166" spans="1:16" x14ac:dyDescent="0.25">
      <c r="A166" t="s">
        <v>52</v>
      </c>
      <c r="B166">
        <v>3</v>
      </c>
      <c r="C166" t="s">
        <v>60</v>
      </c>
      <c r="D166" s="1">
        <v>44851</v>
      </c>
      <c r="E166" s="1">
        <v>44859</v>
      </c>
      <c r="F166">
        <v>10</v>
      </c>
      <c r="G166" s="2">
        <v>0.1</v>
      </c>
      <c r="H166" s="2">
        <v>50.02</v>
      </c>
      <c r="I166" s="2">
        <v>2.1000000000000001E-2</v>
      </c>
      <c r="J166">
        <f t="shared" si="12"/>
        <v>0.11293800000000001</v>
      </c>
      <c r="K166" s="4">
        <f t="shared" si="13"/>
        <v>24943.530999999999</v>
      </c>
      <c r="L166" s="4">
        <f t="shared" si="14"/>
        <v>220860.39242770366</v>
      </c>
      <c r="M166" s="3">
        <f t="shared" si="15"/>
        <v>5.3441178394912487</v>
      </c>
      <c r="N166" s="3" t="s">
        <v>25</v>
      </c>
      <c r="O166" s="3" t="s">
        <v>0</v>
      </c>
      <c r="P166" s="3" t="s">
        <v>26</v>
      </c>
    </row>
    <row r="167" spans="1:16" x14ac:dyDescent="0.25">
      <c r="A167" t="s">
        <v>46</v>
      </c>
      <c r="B167">
        <v>2</v>
      </c>
      <c r="C167" t="s">
        <v>60</v>
      </c>
      <c r="D167" s="1">
        <v>44851</v>
      </c>
      <c r="E167" s="1">
        <v>44859</v>
      </c>
      <c r="F167">
        <v>10</v>
      </c>
      <c r="G167" s="2">
        <v>0.10199999999999999</v>
      </c>
      <c r="H167" s="2">
        <v>50.027000000000001</v>
      </c>
      <c r="I167" s="2">
        <v>0.03</v>
      </c>
      <c r="J167">
        <f t="shared" si="12"/>
        <v>0.16134000000000001</v>
      </c>
      <c r="K167" s="4">
        <f t="shared" si="13"/>
        <v>24430.715686274511</v>
      </c>
      <c r="L167" s="4">
        <f t="shared" si="14"/>
        <v>151423.79872489467</v>
      </c>
      <c r="M167" s="3">
        <f t="shared" si="15"/>
        <v>5.1801941370045226</v>
      </c>
      <c r="N167" s="3" t="s">
        <v>25</v>
      </c>
      <c r="O167" s="3" t="s">
        <v>0</v>
      </c>
      <c r="P167" s="3" t="s">
        <v>26</v>
      </c>
    </row>
    <row r="168" spans="1:16" x14ac:dyDescent="0.25">
      <c r="A168" t="s">
        <v>48</v>
      </c>
      <c r="B168">
        <v>2</v>
      </c>
      <c r="C168" t="s">
        <v>60</v>
      </c>
      <c r="D168" s="1">
        <v>44851</v>
      </c>
      <c r="E168" s="1">
        <v>44859</v>
      </c>
      <c r="F168">
        <v>10</v>
      </c>
      <c r="G168" s="2">
        <v>0.10199999999999999</v>
      </c>
      <c r="H168" s="2">
        <v>50.003</v>
      </c>
      <c r="I168" s="2">
        <v>0.03</v>
      </c>
      <c r="J168">
        <f t="shared" si="12"/>
        <v>0.16134000000000001</v>
      </c>
      <c r="K168" s="4">
        <f t="shared" si="13"/>
        <v>24430.715686274511</v>
      </c>
      <c r="L168" s="4">
        <f t="shared" si="14"/>
        <v>151423.79872489467</v>
      </c>
      <c r="M168" s="3">
        <f t="shared" si="15"/>
        <v>5.1801941370045226</v>
      </c>
      <c r="N168" s="3" t="s">
        <v>25</v>
      </c>
      <c r="O168" s="3" t="s">
        <v>0</v>
      </c>
      <c r="P168" s="3" t="s">
        <v>26</v>
      </c>
    </row>
    <row r="169" spans="1:16" x14ac:dyDescent="0.25">
      <c r="A169" t="s">
        <v>40</v>
      </c>
      <c r="B169">
        <v>3</v>
      </c>
      <c r="C169" t="s">
        <v>60</v>
      </c>
      <c r="D169" s="1">
        <v>44851</v>
      </c>
      <c r="E169" s="1">
        <v>44859</v>
      </c>
      <c r="F169">
        <v>10</v>
      </c>
      <c r="G169" s="2">
        <v>0.1</v>
      </c>
      <c r="H169" s="2">
        <v>50.012999999999998</v>
      </c>
      <c r="I169" s="2">
        <v>3.1E-2</v>
      </c>
      <c r="J169">
        <f t="shared" si="12"/>
        <v>0.16671800000000001</v>
      </c>
      <c r="K169" s="4">
        <f t="shared" si="13"/>
        <v>24916.641</v>
      </c>
      <c r="L169" s="4">
        <f t="shared" si="14"/>
        <v>149453.81422521864</v>
      </c>
      <c r="M169" s="3">
        <f t="shared" si="15"/>
        <v>5.1745070031881282</v>
      </c>
      <c r="N169" s="3" t="s">
        <v>25</v>
      </c>
      <c r="O169" s="3" t="s">
        <v>0</v>
      </c>
      <c r="P169" s="3" t="s">
        <v>26</v>
      </c>
    </row>
    <row r="170" spans="1:16" x14ac:dyDescent="0.25">
      <c r="A170" t="s">
        <v>48</v>
      </c>
      <c r="B170">
        <v>1</v>
      </c>
      <c r="C170" t="s">
        <v>60</v>
      </c>
      <c r="D170" s="1">
        <v>44851</v>
      </c>
      <c r="E170" s="1">
        <v>44859</v>
      </c>
      <c r="F170">
        <v>10</v>
      </c>
      <c r="G170" s="2">
        <v>0.10100000000000001</v>
      </c>
      <c r="H170" s="2">
        <v>50.024999999999999</v>
      </c>
      <c r="I170" s="2">
        <v>3.1E-2</v>
      </c>
      <c r="J170">
        <f t="shared" si="12"/>
        <v>0.16671800000000001</v>
      </c>
      <c r="K170" s="4">
        <f t="shared" si="13"/>
        <v>24669.941584158412</v>
      </c>
      <c r="L170" s="4">
        <f t="shared" si="14"/>
        <v>147974.07349031547</v>
      </c>
      <c r="M170" s="3">
        <f t="shared" si="15"/>
        <v>5.1701856294054851</v>
      </c>
      <c r="N170" s="3" t="s">
        <v>25</v>
      </c>
      <c r="O170" s="3" t="s">
        <v>0</v>
      </c>
      <c r="P170" s="3" t="s">
        <v>26</v>
      </c>
    </row>
    <row r="171" spans="1:16" x14ac:dyDescent="0.25">
      <c r="A171" t="s">
        <v>48</v>
      </c>
      <c r="B171">
        <v>3</v>
      </c>
      <c r="C171" t="s">
        <v>60</v>
      </c>
      <c r="D171" s="1">
        <v>44851</v>
      </c>
      <c r="E171" s="1">
        <v>44859</v>
      </c>
      <c r="F171">
        <v>10</v>
      </c>
      <c r="G171" s="2">
        <v>0.10199999999999999</v>
      </c>
      <c r="H171" s="2">
        <v>50.021000000000001</v>
      </c>
      <c r="I171" s="2">
        <v>3.3000000000000002E-2</v>
      </c>
      <c r="J171">
        <f t="shared" si="12"/>
        <v>0.17747400000000002</v>
      </c>
      <c r="K171" s="4">
        <f t="shared" si="13"/>
        <v>24422.806862745103</v>
      </c>
      <c r="L171" s="4">
        <f t="shared" si="14"/>
        <v>137613.43556095599</v>
      </c>
      <c r="M171" s="3">
        <f t="shared" si="15"/>
        <v>5.1386608372798159</v>
      </c>
      <c r="N171" s="3" t="s">
        <v>25</v>
      </c>
      <c r="O171" s="3" t="s">
        <v>0</v>
      </c>
      <c r="P171" s="3" t="s">
        <v>26</v>
      </c>
    </row>
    <row r="172" spans="1:16" x14ac:dyDescent="0.25">
      <c r="A172" t="s">
        <v>42</v>
      </c>
      <c r="B172">
        <v>2</v>
      </c>
      <c r="C172" t="s">
        <v>60</v>
      </c>
      <c r="D172" s="1">
        <v>44851</v>
      </c>
      <c r="E172" s="1">
        <v>44859</v>
      </c>
      <c r="F172">
        <v>10</v>
      </c>
      <c r="G172" s="2">
        <v>9.9000000000000005E-2</v>
      </c>
      <c r="H172" s="2">
        <v>49.991</v>
      </c>
      <c r="I172" s="2">
        <v>3.4000000000000002E-2</v>
      </c>
      <c r="J172">
        <f t="shared" si="12"/>
        <v>0.18285200000000001</v>
      </c>
      <c r="K172" s="4">
        <f t="shared" si="13"/>
        <v>25160.175757575762</v>
      </c>
      <c r="L172" s="4">
        <f t="shared" si="14"/>
        <v>137598.58113433686</v>
      </c>
      <c r="M172" s="3">
        <f t="shared" si="15"/>
        <v>5.1386139556385544</v>
      </c>
      <c r="N172" s="3" t="s">
        <v>25</v>
      </c>
      <c r="O172" s="3" t="s">
        <v>0</v>
      </c>
      <c r="P172" s="3" t="s">
        <v>26</v>
      </c>
    </row>
    <row r="173" spans="1:16" x14ac:dyDescent="0.25">
      <c r="A173" t="s">
        <v>41</v>
      </c>
      <c r="B173">
        <v>3</v>
      </c>
      <c r="C173" t="s">
        <v>60</v>
      </c>
      <c r="D173" s="1">
        <v>44851</v>
      </c>
      <c r="E173" s="1">
        <v>44859</v>
      </c>
      <c r="F173">
        <v>10</v>
      </c>
      <c r="G173" s="2">
        <v>0.10100000000000001</v>
      </c>
      <c r="H173" s="2">
        <v>50.018999999999998</v>
      </c>
      <c r="I173" s="2">
        <v>3.5999999999999997E-2</v>
      </c>
      <c r="J173">
        <f t="shared" si="12"/>
        <v>0.193608</v>
      </c>
      <c r="K173" s="4">
        <f t="shared" si="13"/>
        <v>24656.629702970298</v>
      </c>
      <c r="L173" s="4">
        <f t="shared" si="14"/>
        <v>127353.3619631952</v>
      </c>
      <c r="M173" s="3">
        <f t="shared" si="15"/>
        <v>5.1050104142606996</v>
      </c>
      <c r="N173" s="3" t="s">
        <v>25</v>
      </c>
      <c r="O173" s="3" t="s">
        <v>0</v>
      </c>
      <c r="P173" s="3" t="s">
        <v>26</v>
      </c>
    </row>
    <row r="174" spans="1:16" x14ac:dyDescent="0.25">
      <c r="A174" t="s">
        <v>58</v>
      </c>
      <c r="B174">
        <v>1</v>
      </c>
      <c r="C174" t="s">
        <v>60</v>
      </c>
      <c r="D174" s="1">
        <v>44851</v>
      </c>
      <c r="E174" s="1">
        <v>44859</v>
      </c>
      <c r="F174">
        <v>10</v>
      </c>
      <c r="G174" s="2">
        <v>0.10199999999999999</v>
      </c>
      <c r="H174" s="2">
        <v>50.023000000000003</v>
      </c>
      <c r="I174" s="2">
        <v>4.8000000000000001E-2</v>
      </c>
      <c r="J174">
        <f t="shared" si="12"/>
        <v>0.25814399999999998</v>
      </c>
      <c r="K174" s="4">
        <f t="shared" si="13"/>
        <v>24383.26274509804</v>
      </c>
      <c r="L174" s="4">
        <f t="shared" si="14"/>
        <v>94456.05067364742</v>
      </c>
      <c r="M174" s="3">
        <f t="shared" si="15"/>
        <v>4.9752297832214305</v>
      </c>
      <c r="N174" s="3" t="s">
        <v>25</v>
      </c>
      <c r="O174" s="3" t="s">
        <v>0</v>
      </c>
      <c r="P174" s="3" t="s">
        <v>26</v>
      </c>
    </row>
    <row r="175" spans="1:16" x14ac:dyDescent="0.25">
      <c r="A175" t="s">
        <v>49</v>
      </c>
      <c r="B175">
        <v>3</v>
      </c>
      <c r="C175" t="s">
        <v>60</v>
      </c>
      <c r="D175" s="1">
        <v>44851</v>
      </c>
      <c r="E175" s="1">
        <v>44859</v>
      </c>
      <c r="F175">
        <v>10</v>
      </c>
      <c r="G175" s="2">
        <v>0.1</v>
      </c>
      <c r="H175" s="2">
        <v>49.994</v>
      </c>
      <c r="I175" s="2">
        <v>4.9000000000000002E-2</v>
      </c>
      <c r="J175">
        <f t="shared" si="12"/>
        <v>0.26352200000000003</v>
      </c>
      <c r="K175" s="4">
        <f t="shared" si="13"/>
        <v>24868.238999999998</v>
      </c>
      <c r="L175" s="4">
        <f t="shared" si="14"/>
        <v>94368.739611872996</v>
      </c>
      <c r="M175" s="3">
        <f t="shared" si="15"/>
        <v>4.974828154653669</v>
      </c>
      <c r="N175" s="3" t="s">
        <v>25</v>
      </c>
      <c r="O175" s="3" t="s">
        <v>0</v>
      </c>
      <c r="P175" s="3" t="s">
        <v>26</v>
      </c>
    </row>
    <row r="176" spans="1:16" x14ac:dyDescent="0.25">
      <c r="A176" t="s">
        <v>46</v>
      </c>
      <c r="B176">
        <v>1</v>
      </c>
      <c r="C176" t="s">
        <v>60</v>
      </c>
      <c r="D176" s="1">
        <v>44851</v>
      </c>
      <c r="E176" s="1">
        <v>44859</v>
      </c>
      <c r="F176">
        <v>10</v>
      </c>
      <c r="G176" s="2">
        <v>0.1</v>
      </c>
      <c r="H176" s="2">
        <v>50.003999999999998</v>
      </c>
      <c r="I176" s="2">
        <v>6.2E-2</v>
      </c>
      <c r="J176">
        <f t="shared" si="12"/>
        <v>0.33343600000000001</v>
      </c>
      <c r="K176" s="4">
        <f t="shared" si="13"/>
        <v>24833.281999999999</v>
      </c>
      <c r="L176" s="4">
        <f t="shared" si="14"/>
        <v>74476.907112609319</v>
      </c>
      <c r="M176" s="3">
        <f t="shared" si="15"/>
        <v>4.8720216329059216</v>
      </c>
      <c r="N176" s="3" t="s">
        <v>25</v>
      </c>
      <c r="O176" s="3" t="s">
        <v>0</v>
      </c>
      <c r="P176" s="3" t="s">
        <v>26</v>
      </c>
    </row>
    <row r="177" spans="1:17" x14ac:dyDescent="0.25">
      <c r="A177" t="s">
        <v>58</v>
      </c>
      <c r="B177">
        <v>3</v>
      </c>
      <c r="C177" t="s">
        <v>60</v>
      </c>
      <c r="D177" s="1">
        <v>44851</v>
      </c>
      <c r="E177" s="1">
        <v>44859</v>
      </c>
      <c r="F177">
        <v>10</v>
      </c>
      <c r="G177" s="2">
        <v>0.10199999999999999</v>
      </c>
      <c r="H177" s="2">
        <v>49.991</v>
      </c>
      <c r="I177" s="2">
        <v>6.3E-2</v>
      </c>
      <c r="J177">
        <f t="shared" si="12"/>
        <v>0.338814</v>
      </c>
      <c r="K177" s="4">
        <f t="shared" si="13"/>
        <v>24343.718627450988</v>
      </c>
      <c r="L177" s="4">
        <f t="shared" si="14"/>
        <v>71849.80144696201</v>
      </c>
      <c r="M177" s="3">
        <f t="shared" si="15"/>
        <v>4.8564255723226051</v>
      </c>
      <c r="N177" s="3" t="s">
        <v>25</v>
      </c>
      <c r="O177" s="3" t="s">
        <v>0</v>
      </c>
      <c r="P177" s="3" t="s">
        <v>26</v>
      </c>
    </row>
    <row r="178" spans="1:17" x14ac:dyDescent="0.25">
      <c r="A178" t="s">
        <v>55</v>
      </c>
      <c r="B178">
        <v>1</v>
      </c>
      <c r="C178" t="s">
        <v>60</v>
      </c>
      <c r="D178" s="1">
        <v>44851</v>
      </c>
      <c r="E178" s="1">
        <v>44859</v>
      </c>
      <c r="F178">
        <v>10</v>
      </c>
      <c r="G178" s="2">
        <v>0.1</v>
      </c>
      <c r="H178" s="2">
        <v>49.997</v>
      </c>
      <c r="I178" s="2">
        <v>6.8000000000000005E-2</v>
      </c>
      <c r="J178">
        <f t="shared" si="12"/>
        <v>0.36570400000000003</v>
      </c>
      <c r="K178" s="4">
        <f t="shared" si="13"/>
        <v>24817.148000000001</v>
      </c>
      <c r="L178" s="4">
        <f t="shared" si="14"/>
        <v>67861.297661496734</v>
      </c>
      <c r="M178" s="3">
        <f t="shared" si="15"/>
        <v>4.8316221600812623</v>
      </c>
      <c r="N178" s="3" t="s">
        <v>25</v>
      </c>
      <c r="O178" s="3" t="s">
        <v>0</v>
      </c>
      <c r="P178" s="3" t="s">
        <v>26</v>
      </c>
    </row>
    <row r="179" spans="1:17" x14ac:dyDescent="0.25">
      <c r="A179" t="s">
        <v>38</v>
      </c>
      <c r="B179">
        <v>3</v>
      </c>
      <c r="C179" t="s">
        <v>60</v>
      </c>
      <c r="D179" s="1">
        <v>44851</v>
      </c>
      <c r="E179" s="1">
        <v>44859</v>
      </c>
      <c r="F179">
        <v>10</v>
      </c>
      <c r="G179" s="2">
        <v>0.10299999999999999</v>
      </c>
      <c r="H179" s="2">
        <v>50.018000000000001</v>
      </c>
      <c r="I179" s="2">
        <v>7.6999999999999999E-2</v>
      </c>
      <c r="J179">
        <f t="shared" si="12"/>
        <v>0.41410600000000003</v>
      </c>
      <c r="K179" s="4">
        <f t="shared" si="13"/>
        <v>24070.822330097093</v>
      </c>
      <c r="L179" s="4">
        <f t="shared" si="14"/>
        <v>58127.200113249004</v>
      </c>
      <c r="M179" s="3">
        <f t="shared" si="15"/>
        <v>4.7643794042457195</v>
      </c>
      <c r="N179" s="3" t="s">
        <v>25</v>
      </c>
      <c r="O179" s="3" t="s">
        <v>0</v>
      </c>
      <c r="P179" s="3" t="s">
        <v>26</v>
      </c>
      <c r="Q179" t="s">
        <v>66</v>
      </c>
    </row>
    <row r="180" spans="1:17" x14ac:dyDescent="0.25">
      <c r="A180" t="s">
        <v>67</v>
      </c>
      <c r="B180">
        <v>1</v>
      </c>
      <c r="C180" t="s">
        <v>60</v>
      </c>
      <c r="D180" s="1">
        <v>44851</v>
      </c>
      <c r="E180" s="1">
        <v>44859</v>
      </c>
      <c r="F180">
        <v>10</v>
      </c>
      <c r="G180" s="2">
        <v>9.9000000000000005E-2</v>
      </c>
      <c r="H180" s="2">
        <v>49.999000000000002</v>
      </c>
      <c r="I180" s="2">
        <v>8.4000000000000005E-2</v>
      </c>
      <c r="J180">
        <f t="shared" si="12"/>
        <v>0.45175200000000004</v>
      </c>
      <c r="K180" s="4">
        <f t="shared" si="13"/>
        <v>25024.367676767677</v>
      </c>
      <c r="L180" s="4">
        <f t="shared" si="14"/>
        <v>55394.03849184436</v>
      </c>
      <c r="M180" s="3">
        <f t="shared" si="15"/>
        <v>4.7434630284575334</v>
      </c>
      <c r="N180" s="3" t="s">
        <v>25</v>
      </c>
      <c r="O180" s="3" t="s">
        <v>0</v>
      </c>
      <c r="P180" s="3" t="s">
        <v>26</v>
      </c>
    </row>
    <row r="181" spans="1:17" x14ac:dyDescent="0.25">
      <c r="A181" t="s">
        <v>42</v>
      </c>
      <c r="B181">
        <v>3</v>
      </c>
      <c r="C181" t="s">
        <v>60</v>
      </c>
      <c r="D181" s="1">
        <v>44851</v>
      </c>
      <c r="E181" s="1">
        <v>44859</v>
      </c>
      <c r="F181">
        <v>10</v>
      </c>
      <c r="G181" s="2">
        <v>0.10299999999999999</v>
      </c>
      <c r="H181" s="2">
        <v>50.024999999999999</v>
      </c>
      <c r="I181" s="2">
        <v>8.6999999999999994E-2</v>
      </c>
      <c r="J181">
        <f t="shared" si="12"/>
        <v>0.46788599999999997</v>
      </c>
      <c r="K181" s="4">
        <f t="shared" si="13"/>
        <v>24044.715533980587</v>
      </c>
      <c r="L181" s="4">
        <f t="shared" si="14"/>
        <v>51390.115399863615</v>
      </c>
      <c r="M181" s="3">
        <f t="shared" si="15"/>
        <v>4.7108795929229181</v>
      </c>
      <c r="N181" s="3" t="s">
        <v>25</v>
      </c>
      <c r="O181" s="3" t="s">
        <v>0</v>
      </c>
      <c r="P181" s="3" t="s">
        <v>26</v>
      </c>
    </row>
    <row r="182" spans="1:17" x14ac:dyDescent="0.25">
      <c r="A182" t="s">
        <v>67</v>
      </c>
      <c r="B182">
        <v>2</v>
      </c>
      <c r="C182" t="s">
        <v>60</v>
      </c>
      <c r="D182" s="1">
        <v>44851</v>
      </c>
      <c r="E182" s="1">
        <v>44859</v>
      </c>
      <c r="F182">
        <v>10</v>
      </c>
      <c r="G182" s="2">
        <v>0.10299999999999999</v>
      </c>
      <c r="H182" s="2">
        <v>50.012999999999998</v>
      </c>
      <c r="I182" s="2">
        <v>8.8999999999999996E-2</v>
      </c>
      <c r="J182">
        <f t="shared" si="12"/>
        <v>0.47864200000000001</v>
      </c>
      <c r="K182" s="4">
        <f t="shared" si="13"/>
        <v>24039.494174757288</v>
      </c>
      <c r="L182" s="4">
        <f t="shared" si="14"/>
        <v>50224.372651704798</v>
      </c>
      <c r="M182" s="3">
        <f t="shared" si="15"/>
        <v>4.7009145207193521</v>
      </c>
      <c r="N182" s="3" t="s">
        <v>25</v>
      </c>
      <c r="O182" s="3" t="s">
        <v>0</v>
      </c>
      <c r="P182" s="3" t="s">
        <v>26</v>
      </c>
    </row>
    <row r="183" spans="1:17" x14ac:dyDescent="0.25">
      <c r="A183" t="s">
        <v>67</v>
      </c>
      <c r="B183">
        <v>3</v>
      </c>
      <c r="C183" t="s">
        <v>60</v>
      </c>
      <c r="D183" s="1">
        <v>44851</v>
      </c>
      <c r="E183" s="1">
        <v>44859</v>
      </c>
      <c r="F183">
        <v>10</v>
      </c>
      <c r="G183" s="2">
        <v>0.10100000000000001</v>
      </c>
      <c r="H183" s="2">
        <v>49.984000000000002</v>
      </c>
      <c r="I183" s="2">
        <v>9.0999999999999998E-2</v>
      </c>
      <c r="J183">
        <f t="shared" si="12"/>
        <v>0.489398</v>
      </c>
      <c r="K183" s="4">
        <f t="shared" si="13"/>
        <v>24510.199009900989</v>
      </c>
      <c r="L183" s="4">
        <f t="shared" si="14"/>
        <v>50082.344042887358</v>
      </c>
      <c r="M183" s="3">
        <f t="shared" si="15"/>
        <v>4.6996846473003711</v>
      </c>
      <c r="N183" s="3" t="s">
        <v>25</v>
      </c>
      <c r="O183" s="3" t="s">
        <v>0</v>
      </c>
      <c r="P183" s="3" t="s">
        <v>26</v>
      </c>
    </row>
    <row r="184" spans="1:17" x14ac:dyDescent="0.25">
      <c r="A184" t="s">
        <v>58</v>
      </c>
      <c r="B184">
        <v>2</v>
      </c>
      <c r="C184" t="s">
        <v>60</v>
      </c>
      <c r="D184" s="1">
        <v>44851</v>
      </c>
      <c r="E184" s="1">
        <v>44859</v>
      </c>
      <c r="F184">
        <v>10</v>
      </c>
      <c r="G184" s="2">
        <v>0.10100000000000001</v>
      </c>
      <c r="H184" s="2">
        <v>50.026000000000003</v>
      </c>
      <c r="I184" s="2">
        <v>9.4E-2</v>
      </c>
      <c r="J184">
        <f t="shared" si="12"/>
        <v>0.50553199999999998</v>
      </c>
      <c r="K184" s="4">
        <f t="shared" si="13"/>
        <v>24502.211881188119</v>
      </c>
      <c r="L184" s="4">
        <f t="shared" si="14"/>
        <v>48468.171908381904</v>
      </c>
      <c r="M184" s="3">
        <f t="shared" si="15"/>
        <v>4.6854566395891828</v>
      </c>
      <c r="N184" s="3" t="s">
        <v>25</v>
      </c>
      <c r="O184" s="3" t="s">
        <v>0</v>
      </c>
      <c r="P184" s="3" t="s">
        <v>26</v>
      </c>
    </row>
    <row r="185" spans="1:17" x14ac:dyDescent="0.25">
      <c r="A185" t="s">
        <v>38</v>
      </c>
      <c r="B185">
        <v>2</v>
      </c>
      <c r="C185" t="s">
        <v>60</v>
      </c>
      <c r="D185" s="1">
        <v>44851</v>
      </c>
      <c r="E185" s="1">
        <v>44859</v>
      </c>
      <c r="F185">
        <v>10</v>
      </c>
      <c r="G185" s="2">
        <v>0.10299999999999999</v>
      </c>
      <c r="H185" s="2">
        <v>50.023000000000003</v>
      </c>
      <c r="I185" s="2">
        <v>0.107</v>
      </c>
      <c r="J185">
        <f t="shared" si="12"/>
        <v>0.57544600000000001</v>
      </c>
      <c r="K185" s="4">
        <f t="shared" si="13"/>
        <v>23992.501941747574</v>
      </c>
      <c r="L185" s="4">
        <f t="shared" si="14"/>
        <v>41693.75048527155</v>
      </c>
      <c r="M185" s="3">
        <f t="shared" si="15"/>
        <v>4.6200709630513908</v>
      </c>
      <c r="N185" s="3" t="s">
        <v>25</v>
      </c>
      <c r="O185" s="3" t="s">
        <v>0</v>
      </c>
      <c r="P185" s="3" t="s">
        <v>26</v>
      </c>
      <c r="Q185" t="s">
        <v>66</v>
      </c>
    </row>
    <row r="186" spans="1:17" x14ac:dyDescent="0.25">
      <c r="A186" t="s">
        <v>42</v>
      </c>
      <c r="B186">
        <v>1</v>
      </c>
      <c r="C186" t="s">
        <v>60</v>
      </c>
      <c r="D186" s="1">
        <v>44851</v>
      </c>
      <c r="E186" s="1">
        <v>44859</v>
      </c>
      <c r="F186">
        <v>10</v>
      </c>
      <c r="G186" s="2">
        <v>0.1</v>
      </c>
      <c r="H186" s="2">
        <v>50.021999999999998</v>
      </c>
      <c r="I186" s="2">
        <v>0.109</v>
      </c>
      <c r="J186">
        <f t="shared" si="12"/>
        <v>0.586202</v>
      </c>
      <c r="K186" s="4">
        <f t="shared" si="13"/>
        <v>24706.899000000001</v>
      </c>
      <c r="L186" s="4">
        <f t="shared" si="14"/>
        <v>42147.415054878693</v>
      </c>
      <c r="M186" s="3">
        <f t="shared" si="15"/>
        <v>4.62477094404196</v>
      </c>
      <c r="N186" s="3" t="s">
        <v>25</v>
      </c>
      <c r="O186" s="3" t="s">
        <v>0</v>
      </c>
      <c r="P186" s="3" t="s">
        <v>26</v>
      </c>
    </row>
    <row r="187" spans="1:17" x14ac:dyDescent="0.25">
      <c r="A187" t="s">
        <v>38</v>
      </c>
      <c r="B187">
        <v>1</v>
      </c>
      <c r="C187" t="s">
        <v>60</v>
      </c>
      <c r="D187" s="1">
        <v>44851</v>
      </c>
      <c r="E187" s="1">
        <v>44859</v>
      </c>
      <c r="F187">
        <v>10</v>
      </c>
      <c r="G187" s="2">
        <v>0.10100000000000001</v>
      </c>
      <c r="H187" s="2">
        <v>50.02</v>
      </c>
      <c r="I187" s="2">
        <v>0.16300000000000001</v>
      </c>
      <c r="J187">
        <f t="shared" si="12"/>
        <v>0.876614</v>
      </c>
      <c r="K187" s="4">
        <f t="shared" si="13"/>
        <v>24318.507920792079</v>
      </c>
      <c r="L187" s="4">
        <f t="shared" si="14"/>
        <v>27741.409469609291</v>
      </c>
      <c r="M187" s="3">
        <f t="shared" si="15"/>
        <v>4.4431285226825876</v>
      </c>
      <c r="N187" s="3" t="s">
        <v>25</v>
      </c>
      <c r="O187" s="3" t="s">
        <v>0</v>
      </c>
      <c r="P187" s="3" t="s">
        <v>26</v>
      </c>
    </row>
    <row r="188" spans="1:17" x14ac:dyDescent="0.25">
      <c r="A188" t="s">
        <v>46</v>
      </c>
      <c r="B188">
        <v>3</v>
      </c>
      <c r="C188" t="s">
        <v>60</v>
      </c>
      <c r="D188" s="1">
        <v>44851</v>
      </c>
      <c r="E188" s="1">
        <v>44859</v>
      </c>
      <c r="F188">
        <v>10</v>
      </c>
      <c r="G188" s="2">
        <v>9.9000000000000005E-2</v>
      </c>
      <c r="H188" s="2">
        <v>49.988999999999997</v>
      </c>
      <c r="I188" s="2">
        <v>0.20799999999999999</v>
      </c>
      <c r="J188">
        <f t="shared" si="12"/>
        <v>1.1186240000000001</v>
      </c>
      <c r="K188" s="4">
        <f t="shared" si="13"/>
        <v>24687.563636363637</v>
      </c>
      <c r="L188" s="4">
        <f t="shared" si="14"/>
        <v>22069.581589849346</v>
      </c>
      <c r="M188" s="3">
        <f t="shared" si="15"/>
        <v>4.3437940995892896</v>
      </c>
      <c r="N188" s="3" t="s">
        <v>25</v>
      </c>
      <c r="O188" s="3" t="s">
        <v>0</v>
      </c>
      <c r="P188" s="3" t="s">
        <v>26</v>
      </c>
    </row>
    <row r="189" spans="1:17" x14ac:dyDescent="0.25">
      <c r="A189" t="s">
        <v>57</v>
      </c>
      <c r="B189">
        <v>2</v>
      </c>
      <c r="C189" t="s">
        <v>60</v>
      </c>
      <c r="D189" s="1">
        <v>44851</v>
      </c>
      <c r="E189" s="1">
        <v>44859</v>
      </c>
      <c r="F189">
        <v>10</v>
      </c>
      <c r="G189" s="2">
        <v>0.10199999999999999</v>
      </c>
      <c r="H189" s="2">
        <v>49.984000000000002</v>
      </c>
      <c r="I189" s="2">
        <v>0.252</v>
      </c>
      <c r="J189">
        <f t="shared" si="12"/>
        <v>1.355256</v>
      </c>
      <c r="K189" s="4">
        <f t="shared" si="13"/>
        <v>23845.462745098044</v>
      </c>
      <c r="L189" s="4">
        <f t="shared" si="14"/>
        <v>17594.803302916971</v>
      </c>
      <c r="M189" s="3">
        <f t="shared" si="15"/>
        <v>4.2453844161024268</v>
      </c>
      <c r="N189" s="3" t="s">
        <v>25</v>
      </c>
      <c r="O189" s="3" t="s">
        <v>0</v>
      </c>
      <c r="P189" s="3" t="s">
        <v>26</v>
      </c>
    </row>
    <row r="190" spans="1:17" x14ac:dyDescent="0.25">
      <c r="A190" t="s">
        <v>57</v>
      </c>
      <c r="B190">
        <v>3</v>
      </c>
      <c r="C190" t="s">
        <v>60</v>
      </c>
      <c r="D190" s="1">
        <v>44851</v>
      </c>
      <c r="E190" s="1">
        <v>44859</v>
      </c>
      <c r="F190">
        <v>10</v>
      </c>
      <c r="G190" s="2">
        <v>0.10299999999999999</v>
      </c>
      <c r="H190" s="2">
        <v>49.997999999999998</v>
      </c>
      <c r="I190" s="2">
        <v>0.28299999999999997</v>
      </c>
      <c r="J190">
        <f t="shared" si="12"/>
        <v>1.5219739999999999</v>
      </c>
      <c r="K190" s="4">
        <f t="shared" si="13"/>
        <v>23533.02233009709</v>
      </c>
      <c r="L190" s="4">
        <f t="shared" si="14"/>
        <v>15462.171055548315</v>
      </c>
      <c r="M190" s="3">
        <f t="shared" si="15"/>
        <v>4.1892704734921615</v>
      </c>
      <c r="N190" s="3" t="s">
        <v>25</v>
      </c>
      <c r="O190" s="3" t="s">
        <v>0</v>
      </c>
      <c r="P190" s="3" t="s">
        <v>26</v>
      </c>
    </row>
    <row r="191" spans="1:17" x14ac:dyDescent="0.25">
      <c r="A191" t="s">
        <v>57</v>
      </c>
      <c r="B191">
        <v>1</v>
      </c>
      <c r="C191" t="s">
        <v>60</v>
      </c>
      <c r="D191" s="1">
        <v>44851</v>
      </c>
      <c r="E191" s="1">
        <v>44859</v>
      </c>
      <c r="F191">
        <v>10</v>
      </c>
      <c r="G191" s="2">
        <v>0.10100000000000001</v>
      </c>
      <c r="H191" s="2">
        <v>50.000999999999998</v>
      </c>
      <c r="I191" s="2">
        <v>0.36199999999999999</v>
      </c>
      <c r="J191">
        <f t="shared" si="12"/>
        <v>1.946836</v>
      </c>
      <c r="K191" s="4">
        <f t="shared" si="13"/>
        <v>23788.695049504953</v>
      </c>
      <c r="L191" s="4">
        <f t="shared" si="14"/>
        <v>12219.157160389963</v>
      </c>
      <c r="M191" s="3">
        <f t="shared" si="15"/>
        <v>4.0870412506515725</v>
      </c>
      <c r="N191" s="3" t="s">
        <v>25</v>
      </c>
      <c r="O191" s="3" t="s">
        <v>0</v>
      </c>
      <c r="P191" s="3" t="s">
        <v>26</v>
      </c>
    </row>
    <row r="192" spans="1:17" x14ac:dyDescent="0.25">
      <c r="A192" t="s">
        <v>59</v>
      </c>
      <c r="B192">
        <v>2</v>
      </c>
      <c r="C192" t="s">
        <v>60</v>
      </c>
      <c r="D192" s="1">
        <v>44851</v>
      </c>
      <c r="E192" s="1">
        <v>44859</v>
      </c>
      <c r="F192">
        <v>10</v>
      </c>
      <c r="G192" s="2">
        <v>0.10100000000000001</v>
      </c>
      <c r="H192" s="2">
        <v>50</v>
      </c>
      <c r="I192" s="2">
        <v>0.55600000000000005</v>
      </c>
      <c r="J192">
        <f t="shared" si="12"/>
        <v>2.9901680000000002</v>
      </c>
      <c r="K192" s="4">
        <f t="shared" si="13"/>
        <v>23272.194059405942</v>
      </c>
      <c r="L192" s="4">
        <f t="shared" si="14"/>
        <v>7782.9051944258454</v>
      </c>
      <c r="M192" s="3">
        <f t="shared" si="15"/>
        <v>3.8911417402279715</v>
      </c>
      <c r="N192" s="3" t="s">
        <v>25</v>
      </c>
      <c r="O192" s="3" t="s">
        <v>0</v>
      </c>
      <c r="P192" s="3" t="s">
        <v>26</v>
      </c>
    </row>
    <row r="193" spans="1:17" x14ac:dyDescent="0.25">
      <c r="A193" t="s">
        <v>59</v>
      </c>
      <c r="B193">
        <v>3</v>
      </c>
      <c r="C193" t="s">
        <v>60</v>
      </c>
      <c r="D193" s="1">
        <v>44851</v>
      </c>
      <c r="E193" s="1">
        <v>44859</v>
      </c>
      <c r="F193">
        <v>10</v>
      </c>
      <c r="G193" s="2">
        <v>0.10100000000000001</v>
      </c>
      <c r="H193" s="2">
        <v>49.997</v>
      </c>
      <c r="I193" s="2">
        <v>0.58199999999999996</v>
      </c>
      <c r="J193">
        <f t="shared" si="12"/>
        <v>3.1299959999999998</v>
      </c>
      <c r="K193" s="4">
        <f t="shared" si="13"/>
        <v>23202.972277227724</v>
      </c>
      <c r="L193" s="4">
        <f t="shared" si="14"/>
        <v>7413.0996580275905</v>
      </c>
      <c r="M193" s="3">
        <f t="shared" si="15"/>
        <v>3.8699998386001631</v>
      </c>
      <c r="N193" s="3" t="s">
        <v>25</v>
      </c>
      <c r="O193" s="3" t="s">
        <v>0</v>
      </c>
      <c r="P193" s="3" t="s">
        <v>26</v>
      </c>
    </row>
    <row r="194" spans="1:17" x14ac:dyDescent="0.25">
      <c r="A194" t="s">
        <v>59</v>
      </c>
      <c r="B194">
        <v>1</v>
      </c>
      <c r="C194" t="s">
        <v>60</v>
      </c>
      <c r="D194" s="1">
        <v>44851</v>
      </c>
      <c r="E194" s="1">
        <v>44859</v>
      </c>
      <c r="F194">
        <v>10</v>
      </c>
      <c r="G194" s="2">
        <v>0.1</v>
      </c>
      <c r="H194" s="2">
        <v>50.012</v>
      </c>
      <c r="I194" s="2">
        <v>0.60499999999999998</v>
      </c>
      <c r="J194">
        <f t="shared" si="12"/>
        <v>3.2536900000000002</v>
      </c>
      <c r="K194" s="4">
        <f t="shared" si="13"/>
        <v>23373.154999999999</v>
      </c>
      <c r="L194" s="4">
        <f t="shared" si="14"/>
        <v>7183.5838693913674</v>
      </c>
      <c r="M194" s="3">
        <f t="shared" si="15"/>
        <v>3.8563411665794254</v>
      </c>
      <c r="N194" s="3" t="s">
        <v>25</v>
      </c>
      <c r="O194" s="3" t="s">
        <v>0</v>
      </c>
      <c r="P194" s="3" t="s">
        <v>26</v>
      </c>
    </row>
    <row r="195" spans="1:17" x14ac:dyDescent="0.25">
      <c r="A195" t="s">
        <v>47</v>
      </c>
      <c r="B195">
        <v>1</v>
      </c>
      <c r="C195" t="s">
        <v>60</v>
      </c>
      <c r="D195" s="1">
        <v>44851</v>
      </c>
      <c r="E195" s="1">
        <v>44859</v>
      </c>
      <c r="F195">
        <v>10</v>
      </c>
      <c r="G195" s="2">
        <v>0.10199999999999999</v>
      </c>
      <c r="H195" s="2">
        <v>50.014000000000003</v>
      </c>
      <c r="I195" s="2">
        <v>0.625</v>
      </c>
      <c r="J195">
        <f t="shared" si="12"/>
        <v>3.3612500000000001</v>
      </c>
      <c r="K195" s="4">
        <f t="shared" si="13"/>
        <v>22862.132352941178</v>
      </c>
      <c r="L195" s="4">
        <f t="shared" si="14"/>
        <v>6801.6756721282791</v>
      </c>
      <c r="M195" s="3">
        <f t="shared" si="15"/>
        <v>3.8326159193986489</v>
      </c>
      <c r="N195" s="3" t="s">
        <v>25</v>
      </c>
      <c r="O195" s="3" t="s">
        <v>0</v>
      </c>
      <c r="P195" s="3" t="s">
        <v>26</v>
      </c>
    </row>
    <row r="196" spans="1:17" x14ac:dyDescent="0.25">
      <c r="A196" t="s">
        <v>47</v>
      </c>
      <c r="B196">
        <v>2</v>
      </c>
      <c r="C196" t="s">
        <v>60</v>
      </c>
      <c r="D196" s="1">
        <v>44851</v>
      </c>
      <c r="E196" s="1">
        <v>44859</v>
      </c>
      <c r="F196">
        <v>10</v>
      </c>
      <c r="G196" s="2">
        <v>0.10199999999999999</v>
      </c>
      <c r="H196" s="2">
        <v>50.021000000000001</v>
      </c>
      <c r="I196" s="2">
        <v>0.69599999999999995</v>
      </c>
      <c r="J196">
        <f t="shared" si="12"/>
        <v>3.7430879999999997</v>
      </c>
      <c r="K196" s="4">
        <f t="shared" si="13"/>
        <v>22674.956862745101</v>
      </c>
      <c r="L196" s="4">
        <f t="shared" si="14"/>
        <v>6057.8209389533731</v>
      </c>
      <c r="M196" s="3">
        <f t="shared" si="15"/>
        <v>3.7823164320252656</v>
      </c>
      <c r="N196" s="3" t="s">
        <v>25</v>
      </c>
      <c r="O196" s="3" t="s">
        <v>0</v>
      </c>
      <c r="P196" s="3" t="s">
        <v>26</v>
      </c>
    </row>
    <row r="197" spans="1:17" x14ac:dyDescent="0.25">
      <c r="A197" t="s">
        <v>47</v>
      </c>
      <c r="B197">
        <v>3</v>
      </c>
      <c r="C197" t="s">
        <v>60</v>
      </c>
      <c r="D197" s="1">
        <v>44851</v>
      </c>
      <c r="E197" s="1">
        <v>44859</v>
      </c>
      <c r="F197">
        <v>10</v>
      </c>
      <c r="G197" s="2">
        <v>0.10100000000000001</v>
      </c>
      <c r="H197" s="2">
        <v>50.021000000000001</v>
      </c>
      <c r="I197" s="2">
        <v>0.7</v>
      </c>
      <c r="J197">
        <f t="shared" si="12"/>
        <v>3.7645999999999997</v>
      </c>
      <c r="K197" s="4">
        <f t="shared" si="13"/>
        <v>22888.811881188118</v>
      </c>
      <c r="L197" s="4">
        <f t="shared" si="14"/>
        <v>6080.011656268427</v>
      </c>
      <c r="M197" s="3">
        <f t="shared" si="15"/>
        <v>3.7839044118793477</v>
      </c>
      <c r="N197" s="3" t="s">
        <v>25</v>
      </c>
      <c r="O197" s="3" t="s">
        <v>0</v>
      </c>
      <c r="P197" s="3" t="s">
        <v>26</v>
      </c>
    </row>
    <row r="198" spans="1:17" x14ac:dyDescent="0.25">
      <c r="A198" t="s">
        <v>45</v>
      </c>
      <c r="B198">
        <v>3</v>
      </c>
      <c r="C198" t="s">
        <v>60</v>
      </c>
      <c r="D198" s="1">
        <v>44851</v>
      </c>
      <c r="E198" s="1">
        <v>44859</v>
      </c>
      <c r="F198">
        <v>10</v>
      </c>
      <c r="G198" s="2">
        <v>0.10100000000000001</v>
      </c>
      <c r="H198" s="2">
        <v>50.003999999999998</v>
      </c>
      <c r="I198" s="2">
        <v>0.82</v>
      </c>
      <c r="J198">
        <f t="shared" si="12"/>
        <v>4.4099599999999999</v>
      </c>
      <c r="K198" s="4">
        <f t="shared" si="13"/>
        <v>22569.326732673268</v>
      </c>
      <c r="L198" s="4">
        <f t="shared" si="14"/>
        <v>5117.8075838949262</v>
      </c>
      <c r="M198" s="3">
        <f t="shared" si="15"/>
        <v>3.7090839535278062</v>
      </c>
      <c r="N198" s="3" t="s">
        <v>25</v>
      </c>
      <c r="O198" s="3" t="s">
        <v>0</v>
      </c>
      <c r="P198" s="3" t="s">
        <v>26</v>
      </c>
    </row>
    <row r="199" spans="1:17" x14ac:dyDescent="0.25">
      <c r="A199" t="s">
        <v>45</v>
      </c>
      <c r="B199">
        <v>1</v>
      </c>
      <c r="C199" t="s">
        <v>60</v>
      </c>
      <c r="D199" s="1">
        <v>44851</v>
      </c>
      <c r="E199" s="1">
        <v>44859</v>
      </c>
      <c r="F199">
        <v>10</v>
      </c>
      <c r="G199" s="2">
        <v>9.9000000000000005E-2</v>
      </c>
      <c r="H199" s="2">
        <v>50.000999999999998</v>
      </c>
      <c r="I199" s="2">
        <v>0.82899999999999996</v>
      </c>
      <c r="J199">
        <f t="shared" si="12"/>
        <v>4.4583620000000002</v>
      </c>
      <c r="K199" s="4">
        <f t="shared" si="13"/>
        <v>23000.827272727274</v>
      </c>
      <c r="L199" s="4">
        <f t="shared" si="14"/>
        <v>5159.0308890860078</v>
      </c>
      <c r="M199" s="3">
        <f t="shared" si="15"/>
        <v>3.7125681281678311</v>
      </c>
      <c r="N199" s="3" t="s">
        <v>25</v>
      </c>
      <c r="O199" s="3" t="s">
        <v>0</v>
      </c>
      <c r="P199" s="3" t="s">
        <v>26</v>
      </c>
    </row>
    <row r="200" spans="1:17" x14ac:dyDescent="0.25">
      <c r="A200" t="s">
        <v>45</v>
      </c>
      <c r="B200">
        <v>2</v>
      </c>
      <c r="C200" t="s">
        <v>60</v>
      </c>
      <c r="D200" s="1">
        <v>44851</v>
      </c>
      <c r="E200" s="1">
        <v>44859</v>
      </c>
      <c r="F200">
        <v>10</v>
      </c>
      <c r="G200" s="2">
        <v>9.9000000000000005E-2</v>
      </c>
      <c r="H200" s="2">
        <v>49.991999999999997</v>
      </c>
      <c r="I200" s="2">
        <v>0.91100000000000003</v>
      </c>
      <c r="J200">
        <f t="shared" si="12"/>
        <v>4.8993580000000003</v>
      </c>
      <c r="K200" s="4">
        <f t="shared" si="13"/>
        <v>22778.102020202019</v>
      </c>
      <c r="L200" s="4">
        <f t="shared" si="14"/>
        <v>4649.201389284477</v>
      </c>
      <c r="M200" s="3">
        <f t="shared" si="15"/>
        <v>3.6673783589085409</v>
      </c>
      <c r="N200" s="3" t="s">
        <v>25</v>
      </c>
      <c r="O200" s="3" t="s">
        <v>0</v>
      </c>
      <c r="P200" s="3" t="s">
        <v>26</v>
      </c>
    </row>
    <row r="201" spans="1:17" x14ac:dyDescent="0.25">
      <c r="A201" t="s">
        <v>43</v>
      </c>
      <c r="B201">
        <v>3</v>
      </c>
      <c r="C201" t="s">
        <v>60</v>
      </c>
      <c r="D201" s="1">
        <v>44851</v>
      </c>
      <c r="E201" s="1">
        <v>44859</v>
      </c>
      <c r="F201">
        <v>10</v>
      </c>
      <c r="G201" s="2">
        <v>0.1</v>
      </c>
      <c r="H201" s="2">
        <v>50.011000000000003</v>
      </c>
      <c r="I201" s="2">
        <v>1.091</v>
      </c>
      <c r="J201">
        <f t="shared" si="12"/>
        <v>5.8673979999999997</v>
      </c>
      <c r="K201" s="4">
        <f t="shared" si="13"/>
        <v>22066.300999999999</v>
      </c>
      <c r="L201" s="4">
        <f t="shared" si="14"/>
        <v>3760.832484859558</v>
      </c>
      <c r="M201" s="3">
        <f t="shared" si="15"/>
        <v>3.5752839894922364</v>
      </c>
      <c r="N201" s="3" t="s">
        <v>25</v>
      </c>
      <c r="O201" s="3" t="s">
        <v>0</v>
      </c>
      <c r="P201" s="3" t="s">
        <v>26</v>
      </c>
    </row>
    <row r="202" spans="1:17" x14ac:dyDescent="0.25">
      <c r="A202" t="s">
        <v>68</v>
      </c>
      <c r="B202">
        <v>1</v>
      </c>
      <c r="C202" t="s">
        <v>60</v>
      </c>
      <c r="D202" s="1">
        <v>44851</v>
      </c>
      <c r="E202" s="1">
        <v>44859</v>
      </c>
      <c r="F202">
        <v>10</v>
      </c>
      <c r="G202" s="2">
        <v>0.10299999999999999</v>
      </c>
      <c r="H202" s="2">
        <v>50</v>
      </c>
      <c r="I202" s="2">
        <v>1.171</v>
      </c>
      <c r="J202">
        <f t="shared" si="12"/>
        <v>6.2976380000000001</v>
      </c>
      <c r="K202" s="4">
        <f t="shared" si="13"/>
        <v>21214.738834951459</v>
      </c>
      <c r="L202" s="4">
        <f t="shared" si="14"/>
        <v>3368.6818510291409</v>
      </c>
      <c r="M202" s="3">
        <f t="shared" si="15"/>
        <v>3.5274599967730809</v>
      </c>
      <c r="N202" s="3" t="s">
        <v>25</v>
      </c>
      <c r="O202" s="3" t="s">
        <v>0</v>
      </c>
      <c r="P202" s="3" t="s">
        <v>26</v>
      </c>
    </row>
    <row r="203" spans="1:17" x14ac:dyDescent="0.25">
      <c r="A203" t="s">
        <v>68</v>
      </c>
      <c r="B203">
        <v>2</v>
      </c>
      <c r="C203" t="s">
        <v>60</v>
      </c>
      <c r="D203" s="1">
        <v>44851</v>
      </c>
      <c r="E203" s="1">
        <v>44859</v>
      </c>
      <c r="F203">
        <v>10</v>
      </c>
      <c r="G203" s="2">
        <v>0.10299999999999999</v>
      </c>
      <c r="H203" s="2">
        <v>50.006999999999998</v>
      </c>
      <c r="I203" s="2">
        <v>1.18</v>
      </c>
      <c r="J203">
        <f t="shared" si="12"/>
        <v>6.3460399999999995</v>
      </c>
      <c r="K203" s="4">
        <f t="shared" si="13"/>
        <v>21191.242718446603</v>
      </c>
      <c r="L203" s="4">
        <f t="shared" si="14"/>
        <v>3339.2860300985503</v>
      </c>
      <c r="M203" s="3">
        <f t="shared" si="15"/>
        <v>3.523653620603683</v>
      </c>
      <c r="N203" s="3" t="s">
        <v>25</v>
      </c>
      <c r="O203" s="3" t="s">
        <v>0</v>
      </c>
      <c r="P203" s="3" t="s">
        <v>26</v>
      </c>
      <c r="Q203" t="s">
        <v>44</v>
      </c>
    </row>
    <row r="204" spans="1:17" x14ac:dyDescent="0.25">
      <c r="A204" t="s">
        <v>43</v>
      </c>
      <c r="B204">
        <v>1</v>
      </c>
      <c r="C204" t="s">
        <v>60</v>
      </c>
      <c r="D204" s="1">
        <v>44851</v>
      </c>
      <c r="E204" s="1">
        <v>44859</v>
      </c>
      <c r="F204">
        <v>10</v>
      </c>
      <c r="G204" s="2">
        <v>0.10299999999999999</v>
      </c>
      <c r="H204" s="2">
        <v>50.012</v>
      </c>
      <c r="I204" s="2">
        <v>1.1830000000000001</v>
      </c>
      <c r="J204">
        <f t="shared" si="12"/>
        <v>6.3621740000000004</v>
      </c>
      <c r="K204" s="4">
        <f t="shared" si="13"/>
        <v>21183.41067961165</v>
      </c>
      <c r="L204" s="4">
        <f t="shared" si="14"/>
        <v>3329.5868172752976</v>
      </c>
      <c r="M204" s="3">
        <f t="shared" si="15"/>
        <v>3.5223903433829502</v>
      </c>
      <c r="N204" s="3" t="s">
        <v>25</v>
      </c>
      <c r="O204" s="3" t="s">
        <v>0</v>
      </c>
      <c r="P204" s="3" t="s">
        <v>26</v>
      </c>
    </row>
    <row r="205" spans="1:17" x14ac:dyDescent="0.25">
      <c r="A205" t="s">
        <v>43</v>
      </c>
      <c r="B205">
        <v>2</v>
      </c>
      <c r="C205" t="s">
        <v>60</v>
      </c>
      <c r="D205" s="1">
        <v>44851</v>
      </c>
      <c r="E205" s="1">
        <v>44859</v>
      </c>
      <c r="F205">
        <v>10</v>
      </c>
      <c r="G205" s="2">
        <v>0.10299999999999999</v>
      </c>
      <c r="H205" s="2">
        <v>50.012999999999998</v>
      </c>
      <c r="I205" s="2">
        <v>1.1850000000000001</v>
      </c>
      <c r="J205">
        <f t="shared" ref="J205:J215" si="16">I205*5.378</f>
        <v>6.3729300000000002</v>
      </c>
      <c r="K205" s="4">
        <f t="shared" ref="K205:K212" si="17">(50-J205)*0.05/G205*1000</f>
        <v>21178.189320388352</v>
      </c>
      <c r="L205" s="4">
        <f t="shared" ref="L205:L212" si="18">K205/J205</f>
        <v>3323.147958692211</v>
      </c>
      <c r="M205" s="3">
        <f t="shared" ref="M205:M212" si="19">LOG10(L205)</f>
        <v>3.521549678086735</v>
      </c>
      <c r="N205" s="3" t="s">
        <v>25</v>
      </c>
      <c r="O205" s="3" t="s">
        <v>0</v>
      </c>
      <c r="P205" s="3" t="s">
        <v>26</v>
      </c>
    </row>
    <row r="206" spans="1:17" x14ac:dyDescent="0.25">
      <c r="A206" t="s">
        <v>68</v>
      </c>
      <c r="B206">
        <v>3</v>
      </c>
      <c r="C206" t="s">
        <v>60</v>
      </c>
      <c r="D206" s="1">
        <v>44851</v>
      </c>
      <c r="E206" s="1">
        <v>44859</v>
      </c>
      <c r="F206">
        <v>10</v>
      </c>
      <c r="G206" s="2">
        <v>0.10100000000000001</v>
      </c>
      <c r="H206" s="2">
        <v>50.015999999999998</v>
      </c>
      <c r="I206" s="2">
        <v>1.226</v>
      </c>
      <c r="J206">
        <f t="shared" si="16"/>
        <v>6.5934280000000003</v>
      </c>
      <c r="K206" s="4">
        <f t="shared" si="17"/>
        <v>21488.401980198018</v>
      </c>
      <c r="L206" s="4">
        <f t="shared" si="18"/>
        <v>3259.0637192364907</v>
      </c>
      <c r="M206" s="3">
        <f t="shared" si="19"/>
        <v>3.5130928516103652</v>
      </c>
      <c r="N206" s="3" t="s">
        <v>25</v>
      </c>
      <c r="O206" s="3" t="s">
        <v>0</v>
      </c>
      <c r="P206" s="3" t="s">
        <v>26</v>
      </c>
    </row>
    <row r="207" spans="1:17" x14ac:dyDescent="0.25">
      <c r="A207" t="s">
        <v>56</v>
      </c>
      <c r="B207">
        <v>2</v>
      </c>
      <c r="C207" t="s">
        <v>60</v>
      </c>
      <c r="D207" s="1">
        <v>44851</v>
      </c>
      <c r="E207" s="1">
        <v>44859</v>
      </c>
      <c r="F207">
        <v>10</v>
      </c>
      <c r="G207" s="2">
        <v>0.10199999999999999</v>
      </c>
      <c r="H207" s="2">
        <v>50.02</v>
      </c>
      <c r="I207" s="2">
        <v>1.413</v>
      </c>
      <c r="J207">
        <f t="shared" si="16"/>
        <v>7.5991140000000001</v>
      </c>
      <c r="K207" s="4">
        <f t="shared" si="17"/>
        <v>20784.74803921569</v>
      </c>
      <c r="L207" s="4">
        <f t="shared" si="18"/>
        <v>2735.1541297071858</v>
      </c>
      <c r="M207" s="3">
        <f t="shared" si="19"/>
        <v>3.4369818044520009</v>
      </c>
      <c r="N207" s="3" t="s">
        <v>25</v>
      </c>
      <c r="O207" s="3" t="s">
        <v>0</v>
      </c>
      <c r="P207" s="3" t="s">
        <v>26</v>
      </c>
    </row>
    <row r="208" spans="1:17" x14ac:dyDescent="0.25">
      <c r="A208" t="s">
        <v>56</v>
      </c>
      <c r="B208">
        <v>1</v>
      </c>
      <c r="C208" t="s">
        <v>60</v>
      </c>
      <c r="D208" s="1">
        <v>44851</v>
      </c>
      <c r="E208" s="1">
        <v>44859</v>
      </c>
      <c r="F208">
        <v>10</v>
      </c>
      <c r="G208" s="2">
        <v>0.10100000000000001</v>
      </c>
      <c r="H208" s="2">
        <v>50.01</v>
      </c>
      <c r="I208" s="2">
        <v>1.431</v>
      </c>
      <c r="J208">
        <f t="shared" si="16"/>
        <v>7.6959180000000007</v>
      </c>
      <c r="K208" s="4">
        <f t="shared" si="17"/>
        <v>20942.614851485148</v>
      </c>
      <c r="L208" s="4">
        <f t="shared" si="18"/>
        <v>2721.2627332418492</v>
      </c>
      <c r="M208" s="3">
        <f t="shared" si="19"/>
        <v>3.4347704741901648</v>
      </c>
      <c r="N208" s="3" t="s">
        <v>25</v>
      </c>
      <c r="O208" s="3" t="s">
        <v>0</v>
      </c>
      <c r="P208" s="3" t="s">
        <v>26</v>
      </c>
    </row>
    <row r="209" spans="1:17" x14ac:dyDescent="0.25">
      <c r="A209" t="s">
        <v>56</v>
      </c>
      <c r="B209">
        <v>3</v>
      </c>
      <c r="C209" t="s">
        <v>60</v>
      </c>
      <c r="D209" s="1">
        <v>44851</v>
      </c>
      <c r="E209" s="1">
        <v>44859</v>
      </c>
      <c r="F209">
        <v>10</v>
      </c>
      <c r="G209" s="2">
        <v>0.1</v>
      </c>
      <c r="H209" s="2">
        <v>50.012</v>
      </c>
      <c r="I209" s="2">
        <v>1.5029999999999999</v>
      </c>
      <c r="J209">
        <f t="shared" si="16"/>
        <v>8.0831339999999994</v>
      </c>
      <c r="K209" s="4">
        <f t="shared" si="17"/>
        <v>20958.432999999997</v>
      </c>
      <c r="L209" s="4">
        <f t="shared" si="18"/>
        <v>2592.8597744389735</v>
      </c>
      <c r="M209" s="3">
        <f t="shared" si="19"/>
        <v>3.4137790301383824</v>
      </c>
      <c r="N209" s="3" t="s">
        <v>25</v>
      </c>
      <c r="O209" s="3" t="s">
        <v>0</v>
      </c>
      <c r="P209" s="3" t="s">
        <v>26</v>
      </c>
    </row>
    <row r="210" spans="1:17" x14ac:dyDescent="0.25">
      <c r="A210" t="s">
        <v>69</v>
      </c>
      <c r="B210">
        <v>3</v>
      </c>
      <c r="C210" t="s">
        <v>60</v>
      </c>
      <c r="D210" s="1">
        <v>44851</v>
      </c>
      <c r="E210" s="1">
        <v>44859</v>
      </c>
      <c r="F210">
        <v>10</v>
      </c>
      <c r="G210" s="2">
        <v>0.10100000000000001</v>
      </c>
      <c r="H210" s="2">
        <v>49.997</v>
      </c>
      <c r="I210" s="2">
        <v>1.5940000000000001</v>
      </c>
      <c r="J210">
        <f t="shared" si="16"/>
        <v>8.5725320000000007</v>
      </c>
      <c r="K210" s="4">
        <f t="shared" si="17"/>
        <v>20508.647524752476</v>
      </c>
      <c r="L210" s="4">
        <f t="shared" si="18"/>
        <v>2392.3675671029837</v>
      </c>
      <c r="M210" s="3">
        <f t="shared" si="19"/>
        <v>3.3788279061277628</v>
      </c>
      <c r="N210" s="3" t="s">
        <v>25</v>
      </c>
      <c r="O210" s="3" t="s">
        <v>0</v>
      </c>
      <c r="P210" s="3" t="s">
        <v>26</v>
      </c>
    </row>
    <row r="211" spans="1:17" x14ac:dyDescent="0.25">
      <c r="A211" t="s">
        <v>69</v>
      </c>
      <c r="B211">
        <v>1</v>
      </c>
      <c r="C211" t="s">
        <v>60</v>
      </c>
      <c r="D211" s="1">
        <v>44851</v>
      </c>
      <c r="E211" s="1">
        <v>44859</v>
      </c>
      <c r="F211">
        <v>10</v>
      </c>
      <c r="G211" s="2">
        <v>9.9000000000000005E-2</v>
      </c>
      <c r="H211" s="2">
        <v>50.003</v>
      </c>
      <c r="I211" s="2">
        <v>1.621</v>
      </c>
      <c r="J211">
        <f t="shared" si="16"/>
        <v>8.7177380000000007</v>
      </c>
      <c r="K211" s="4">
        <f t="shared" si="17"/>
        <v>20849.627272727274</v>
      </c>
      <c r="L211" s="4">
        <f t="shared" si="18"/>
        <v>2391.6327002173352</v>
      </c>
      <c r="M211" s="3">
        <f t="shared" si="19"/>
        <v>3.3786944827924588</v>
      </c>
      <c r="N211" s="3" t="s">
        <v>25</v>
      </c>
      <c r="O211" s="3" t="s">
        <v>0</v>
      </c>
      <c r="P211" s="3" t="s">
        <v>26</v>
      </c>
    </row>
    <row r="212" spans="1:17" x14ac:dyDescent="0.25">
      <c r="A212" t="s">
        <v>69</v>
      </c>
      <c r="B212">
        <v>2</v>
      </c>
      <c r="C212" t="s">
        <v>60</v>
      </c>
      <c r="D212" s="1">
        <v>44851</v>
      </c>
      <c r="E212" s="1">
        <v>44859</v>
      </c>
      <c r="F212">
        <v>10</v>
      </c>
      <c r="G212" s="2">
        <v>0.1</v>
      </c>
      <c r="H212" s="2">
        <v>50.002000000000002</v>
      </c>
      <c r="I212" s="2">
        <v>1.667</v>
      </c>
      <c r="J212">
        <f t="shared" si="16"/>
        <v>8.9651259999999997</v>
      </c>
      <c r="K212" s="4">
        <f t="shared" si="17"/>
        <v>20517.437000000002</v>
      </c>
      <c r="L212" s="4">
        <f t="shared" si="18"/>
        <v>2288.5832279434781</v>
      </c>
      <c r="M212" s="3">
        <f t="shared" si="19"/>
        <v>3.3595667108552307</v>
      </c>
      <c r="N212" s="3" t="s">
        <v>25</v>
      </c>
      <c r="O212" s="3" t="s">
        <v>0</v>
      </c>
      <c r="P212" s="3" t="s">
        <v>26</v>
      </c>
    </row>
    <row r="213" spans="1:17" x14ac:dyDescent="0.25">
      <c r="A213" t="s">
        <v>23</v>
      </c>
      <c r="B213">
        <v>1</v>
      </c>
      <c r="C213" t="s">
        <v>60</v>
      </c>
      <c r="D213" s="1">
        <v>44851</v>
      </c>
      <c r="E213" s="1">
        <v>44859</v>
      </c>
      <c r="F213">
        <v>10</v>
      </c>
      <c r="G213" s="2">
        <v>0</v>
      </c>
      <c r="H213" s="2">
        <v>50.021999999999998</v>
      </c>
      <c r="I213" s="2">
        <v>1.7230000000000001</v>
      </c>
      <c r="J213">
        <f t="shared" si="16"/>
        <v>9.2662940000000003</v>
      </c>
      <c r="K213" s="4"/>
      <c r="L213" s="4"/>
      <c r="M213" s="3"/>
      <c r="N213" s="3" t="s">
        <v>25</v>
      </c>
      <c r="O213" s="3" t="s">
        <v>0</v>
      </c>
      <c r="P213" s="3" t="s">
        <v>26</v>
      </c>
      <c r="Q213" t="s">
        <v>70</v>
      </c>
    </row>
    <row r="214" spans="1:17" x14ac:dyDescent="0.25">
      <c r="A214" t="s">
        <v>23</v>
      </c>
      <c r="B214">
        <v>2</v>
      </c>
      <c r="C214" t="s">
        <v>60</v>
      </c>
      <c r="D214" s="1">
        <v>44851</v>
      </c>
      <c r="E214" s="1">
        <v>44859</v>
      </c>
      <c r="F214">
        <v>10</v>
      </c>
      <c r="G214" s="2">
        <v>0</v>
      </c>
      <c r="H214" s="2">
        <v>50</v>
      </c>
      <c r="I214" s="2">
        <v>1.92</v>
      </c>
      <c r="J214">
        <f t="shared" si="16"/>
        <v>10.325760000000001</v>
      </c>
      <c r="K214" s="4"/>
      <c r="L214" s="4"/>
      <c r="M214" s="3"/>
      <c r="N214" s="3" t="s">
        <v>25</v>
      </c>
      <c r="O214" s="3" t="s">
        <v>0</v>
      </c>
      <c r="P214" s="3" t="s">
        <v>26</v>
      </c>
      <c r="Q214" t="s">
        <v>71</v>
      </c>
    </row>
    <row r="215" spans="1:17" x14ac:dyDescent="0.25">
      <c r="A215" t="s">
        <v>23</v>
      </c>
      <c r="B215">
        <v>3</v>
      </c>
      <c r="C215" t="s">
        <v>60</v>
      </c>
      <c r="D215" s="1">
        <v>44851</v>
      </c>
      <c r="E215" s="1">
        <v>44859</v>
      </c>
      <c r="F215">
        <v>10</v>
      </c>
      <c r="G215" s="2">
        <v>0</v>
      </c>
      <c r="H215" s="2">
        <v>50.014000000000003</v>
      </c>
      <c r="I215" s="2">
        <v>1.9259999999999999</v>
      </c>
      <c r="J215">
        <f t="shared" si="16"/>
        <v>10.358027999999999</v>
      </c>
      <c r="K215" s="4"/>
      <c r="L215" s="4"/>
      <c r="M215" s="3"/>
      <c r="N215" s="3" t="s">
        <v>25</v>
      </c>
      <c r="O215" s="3" t="s">
        <v>0</v>
      </c>
      <c r="P215" s="3" t="s">
        <v>26</v>
      </c>
      <c r="Q215" t="s">
        <v>72</v>
      </c>
    </row>
    <row r="216" spans="1:17" x14ac:dyDescent="0.25">
      <c r="A216" t="s">
        <v>67</v>
      </c>
      <c r="B216">
        <v>3</v>
      </c>
      <c r="C216" t="s">
        <v>13</v>
      </c>
      <c r="D216" s="1">
        <v>44831</v>
      </c>
      <c r="E216" s="1">
        <v>44839</v>
      </c>
      <c r="F216">
        <v>50</v>
      </c>
      <c r="G216" s="2">
        <v>0.1</v>
      </c>
      <c r="H216" s="2">
        <v>50.01</v>
      </c>
      <c r="I216" s="2">
        <v>1.871</v>
      </c>
      <c r="J216" s="3">
        <f t="shared" ref="J216:J266" si="20">25.61*I216-1.7159</f>
        <v>46.200409999999998</v>
      </c>
      <c r="K216" s="4">
        <f>(50-J216)*0.05/G216*1000</f>
        <v>1899.795000000001</v>
      </c>
      <c r="L216" s="4">
        <f>K216/J216</f>
        <v>41.120738971797024</v>
      </c>
      <c r="M216" s="3">
        <f t="shared" ref="M216:M279" si="21">LOG10(L216)</f>
        <v>1.6140609106683967</v>
      </c>
      <c r="N216" s="3" t="s">
        <v>15</v>
      </c>
      <c r="O216" s="3" t="s">
        <v>0</v>
      </c>
      <c r="P216" s="3" t="s">
        <v>16</v>
      </c>
    </row>
    <row r="217" spans="1:17" x14ac:dyDescent="0.25">
      <c r="A217" t="s">
        <v>67</v>
      </c>
      <c r="B217">
        <v>2</v>
      </c>
      <c r="C217" t="s">
        <v>13</v>
      </c>
      <c r="D217" s="1">
        <v>44831</v>
      </c>
      <c r="E217" s="1">
        <v>44839</v>
      </c>
      <c r="F217">
        <v>50</v>
      </c>
      <c r="G217" s="2">
        <v>0.10100000000000001</v>
      </c>
      <c r="H217" s="2">
        <v>50.012</v>
      </c>
      <c r="I217" s="2">
        <v>1.89</v>
      </c>
      <c r="J217" s="3">
        <f t="shared" si="20"/>
        <v>46.686999999999998</v>
      </c>
      <c r="K217" s="4">
        <f>(50-J217)*0.05/G217*1000</f>
        <v>1640.0990099009914</v>
      </c>
      <c r="L217" s="4">
        <f>K217/J217</f>
        <v>35.129672283526283</v>
      </c>
      <c r="M217" s="3">
        <f t="shared" si="21"/>
        <v>1.5456740983795569</v>
      </c>
      <c r="N217" s="3" t="s">
        <v>15</v>
      </c>
      <c r="O217" s="3" t="s">
        <v>0</v>
      </c>
      <c r="P217" s="3" t="s">
        <v>16</v>
      </c>
    </row>
    <row r="218" spans="1:17" x14ac:dyDescent="0.25">
      <c r="A218" t="s">
        <v>67</v>
      </c>
      <c r="B218">
        <v>1</v>
      </c>
      <c r="C218" t="s">
        <v>13</v>
      </c>
      <c r="D218" s="1">
        <v>44831</v>
      </c>
      <c r="E218" s="1">
        <v>44839</v>
      </c>
      <c r="F218">
        <v>50</v>
      </c>
      <c r="G218" s="2">
        <v>0.1</v>
      </c>
      <c r="H218" s="2">
        <v>49.999000000000002</v>
      </c>
      <c r="I218" s="2">
        <v>1.901</v>
      </c>
      <c r="J218" s="3">
        <f t="shared" si="20"/>
        <v>46.968710000000002</v>
      </c>
      <c r="K218" s="4">
        <f>(50-J218)*0.05/G218*1000</f>
        <v>1515.6449999999993</v>
      </c>
      <c r="L218" s="4">
        <f>K218/J218</f>
        <v>32.26924903834913</v>
      </c>
      <c r="M218" s="3">
        <f t="shared" si="21"/>
        <v>1.5087888587321985</v>
      </c>
      <c r="N218" s="3" t="s">
        <v>15</v>
      </c>
      <c r="O218" s="3" t="s">
        <v>0</v>
      </c>
      <c r="P218" s="3" t="s">
        <v>16</v>
      </c>
    </row>
    <row r="219" spans="1:17" x14ac:dyDescent="0.25">
      <c r="A219" t="s">
        <v>23</v>
      </c>
      <c r="B219">
        <v>1</v>
      </c>
      <c r="C219" t="s">
        <v>13</v>
      </c>
      <c r="D219" s="1">
        <v>44830</v>
      </c>
      <c r="E219" s="1">
        <v>44839</v>
      </c>
      <c r="F219">
        <v>50</v>
      </c>
      <c r="G219" s="2"/>
      <c r="H219" s="2">
        <v>50.021000000000001</v>
      </c>
      <c r="I219" s="2">
        <v>1.9530000000000001</v>
      </c>
      <c r="J219" s="3">
        <f t="shared" si="20"/>
        <v>48.300430000000006</v>
      </c>
      <c r="K219" s="4"/>
      <c r="L219" s="4"/>
      <c r="M219" s="3" t="e">
        <f t="shared" si="21"/>
        <v>#NUM!</v>
      </c>
      <c r="N219" s="3" t="s">
        <v>15</v>
      </c>
      <c r="O219" s="3" t="s">
        <v>0</v>
      </c>
      <c r="P219" s="3" t="s">
        <v>16</v>
      </c>
      <c r="Q219" t="s">
        <v>70</v>
      </c>
    </row>
    <row r="220" spans="1:17" x14ac:dyDescent="0.25">
      <c r="A220" t="s">
        <v>23</v>
      </c>
      <c r="B220">
        <v>2</v>
      </c>
      <c r="C220" t="s">
        <v>13</v>
      </c>
      <c r="D220" s="1">
        <v>44831</v>
      </c>
      <c r="E220" s="1">
        <v>44839</v>
      </c>
      <c r="F220">
        <v>50</v>
      </c>
      <c r="G220" s="2"/>
      <c r="H220">
        <v>50.003999999999998</v>
      </c>
      <c r="I220" s="2">
        <v>1.98</v>
      </c>
      <c r="J220" s="3">
        <f t="shared" si="20"/>
        <v>48.991900000000001</v>
      </c>
      <c r="K220" s="4"/>
      <c r="L220" s="4"/>
      <c r="M220" s="3" t="e">
        <f t="shared" si="21"/>
        <v>#NUM!</v>
      </c>
      <c r="N220" s="3" t="s">
        <v>15</v>
      </c>
      <c r="O220" s="3" t="s">
        <v>0</v>
      </c>
      <c r="P220" s="3" t="s">
        <v>16</v>
      </c>
      <c r="Q220" t="s">
        <v>71</v>
      </c>
    </row>
    <row r="221" spans="1:17" x14ac:dyDescent="0.25">
      <c r="A221" t="s">
        <v>23</v>
      </c>
      <c r="B221">
        <v>3</v>
      </c>
      <c r="C221" t="s">
        <v>13</v>
      </c>
      <c r="D221" s="1">
        <v>44831</v>
      </c>
      <c r="E221" s="1">
        <v>44839</v>
      </c>
      <c r="F221">
        <v>50</v>
      </c>
      <c r="G221" s="2"/>
      <c r="H221" s="2">
        <v>50.006</v>
      </c>
      <c r="I221" s="2">
        <v>1.9830000000000001</v>
      </c>
      <c r="J221" s="3">
        <f t="shared" si="20"/>
        <v>49.068730000000002</v>
      </c>
      <c r="K221" s="4"/>
      <c r="L221" s="4"/>
      <c r="M221" s="3" t="e">
        <f t="shared" si="21"/>
        <v>#NUM!</v>
      </c>
      <c r="N221" s="3" t="s">
        <v>15</v>
      </c>
      <c r="O221" s="3" t="s">
        <v>0</v>
      </c>
      <c r="P221" s="3" t="s">
        <v>16</v>
      </c>
      <c r="Q221" t="s">
        <v>72</v>
      </c>
    </row>
    <row r="222" spans="1:17" x14ac:dyDescent="0.25">
      <c r="A222" t="s">
        <v>69</v>
      </c>
      <c r="B222">
        <v>2</v>
      </c>
      <c r="C222" t="s">
        <v>13</v>
      </c>
      <c r="D222" s="1">
        <v>44830</v>
      </c>
      <c r="E222" s="1">
        <v>44839</v>
      </c>
      <c r="F222">
        <v>50</v>
      </c>
      <c r="G222" s="2">
        <v>0.10199999999999999</v>
      </c>
      <c r="H222" s="2">
        <v>49.975000000000001</v>
      </c>
      <c r="I222" s="2">
        <v>1.859</v>
      </c>
      <c r="J222" s="3">
        <f t="shared" si="20"/>
        <v>45.893090000000001</v>
      </c>
      <c r="K222" s="4">
        <f t="shared" ref="K222:K266" si="22">(50-J222)*0.05/G222*1000</f>
        <v>2013.1911764705878</v>
      </c>
      <c r="L222" s="4">
        <f t="shared" ref="L222:L266" si="23">K222/J222</f>
        <v>43.86697815445828</v>
      </c>
      <c r="M222" s="3">
        <f t="shared" si="21"/>
        <v>1.6421377183792953</v>
      </c>
      <c r="N222" s="3" t="s">
        <v>15</v>
      </c>
      <c r="O222" s="3" t="s">
        <v>0</v>
      </c>
      <c r="P222" s="3" t="s">
        <v>16</v>
      </c>
    </row>
    <row r="223" spans="1:17" x14ac:dyDescent="0.25">
      <c r="A223" t="s">
        <v>69</v>
      </c>
      <c r="B223">
        <v>3</v>
      </c>
      <c r="C223" t="s">
        <v>13</v>
      </c>
      <c r="D223" s="1">
        <v>44830</v>
      </c>
      <c r="E223" s="1">
        <v>44839</v>
      </c>
      <c r="F223">
        <v>50</v>
      </c>
      <c r="G223" s="2">
        <v>9.9000000000000005E-2</v>
      </c>
      <c r="H223" s="2">
        <v>50.000999999999998</v>
      </c>
      <c r="I223" s="2">
        <v>1.877</v>
      </c>
      <c r="J223" s="3">
        <f t="shared" si="20"/>
        <v>46.35407</v>
      </c>
      <c r="K223" s="4">
        <f t="shared" si="22"/>
        <v>1841.3787878787878</v>
      </c>
      <c r="L223" s="4">
        <f t="shared" si="23"/>
        <v>39.724209500455686</v>
      </c>
      <c r="M223" s="3">
        <f t="shared" si="21"/>
        <v>1.599055263638866</v>
      </c>
      <c r="N223" s="3" t="s">
        <v>15</v>
      </c>
      <c r="O223" s="3" t="s">
        <v>0</v>
      </c>
      <c r="P223" s="3" t="s">
        <v>16</v>
      </c>
    </row>
    <row r="224" spans="1:17" x14ac:dyDescent="0.25">
      <c r="A224" t="s">
        <v>69</v>
      </c>
      <c r="B224">
        <v>1</v>
      </c>
      <c r="C224" t="s">
        <v>13</v>
      </c>
      <c r="D224" s="1">
        <v>44830</v>
      </c>
      <c r="E224" s="1">
        <v>44839</v>
      </c>
      <c r="F224">
        <v>50</v>
      </c>
      <c r="G224" s="2">
        <v>0.1</v>
      </c>
      <c r="H224" s="2">
        <v>50.085000000000001</v>
      </c>
      <c r="I224" s="2">
        <v>1.901</v>
      </c>
      <c r="J224" s="3">
        <f t="shared" si="20"/>
        <v>46.968710000000002</v>
      </c>
      <c r="K224" s="4">
        <f t="shared" si="22"/>
        <v>1515.6449999999993</v>
      </c>
      <c r="L224" s="4">
        <f t="shared" si="23"/>
        <v>32.26924903834913</v>
      </c>
      <c r="M224" s="3">
        <f t="shared" si="21"/>
        <v>1.5087888587321985</v>
      </c>
      <c r="N224" s="3" t="s">
        <v>15</v>
      </c>
      <c r="O224" s="3" t="s">
        <v>0</v>
      </c>
      <c r="P224" s="3" t="s">
        <v>16</v>
      </c>
    </row>
    <row r="225" spans="1:16" x14ac:dyDescent="0.25">
      <c r="A225" t="s">
        <v>68</v>
      </c>
      <c r="B225">
        <v>2</v>
      </c>
      <c r="C225" t="s">
        <v>13</v>
      </c>
      <c r="D225" s="1">
        <v>44830</v>
      </c>
      <c r="E225" s="1">
        <v>44839</v>
      </c>
      <c r="F225">
        <v>50</v>
      </c>
      <c r="G225" s="2">
        <v>0.10199999999999999</v>
      </c>
      <c r="H225" s="2">
        <v>50.031999999999996</v>
      </c>
      <c r="I225" s="2">
        <v>1.8109999999999999</v>
      </c>
      <c r="J225" s="3">
        <f t="shared" si="20"/>
        <v>44.663809999999998</v>
      </c>
      <c r="K225" s="4">
        <f t="shared" si="22"/>
        <v>2615.7794117647072</v>
      </c>
      <c r="L225" s="4">
        <f t="shared" si="23"/>
        <v>58.565971236325503</v>
      </c>
      <c r="M225" s="3">
        <f t="shared" si="21"/>
        <v>1.7676453498601028</v>
      </c>
      <c r="N225" s="3" t="s">
        <v>15</v>
      </c>
      <c r="O225" s="3" t="s">
        <v>0</v>
      </c>
      <c r="P225" s="3" t="s">
        <v>16</v>
      </c>
    </row>
    <row r="226" spans="1:16" x14ac:dyDescent="0.25">
      <c r="A226" t="s">
        <v>68</v>
      </c>
      <c r="B226">
        <v>3</v>
      </c>
      <c r="C226" t="s">
        <v>13</v>
      </c>
      <c r="D226" s="1">
        <v>44830</v>
      </c>
      <c r="E226" s="1">
        <v>44839</v>
      </c>
      <c r="F226">
        <v>50</v>
      </c>
      <c r="G226" s="2">
        <v>0.10199999999999999</v>
      </c>
      <c r="H226" s="2">
        <v>50.048000000000002</v>
      </c>
      <c r="I226" s="2">
        <v>1.8120000000000001</v>
      </c>
      <c r="J226" s="3">
        <f t="shared" si="20"/>
        <v>44.689420000000005</v>
      </c>
      <c r="K226" s="4">
        <f t="shared" si="22"/>
        <v>2603.225490196076</v>
      </c>
      <c r="L226" s="4">
        <f t="shared" si="23"/>
        <v>58.251494205923365</v>
      </c>
      <c r="M226" s="3">
        <f t="shared" si="21"/>
        <v>1.7653070699051725</v>
      </c>
      <c r="N226" s="3" t="s">
        <v>15</v>
      </c>
      <c r="O226" s="3" t="s">
        <v>0</v>
      </c>
      <c r="P226" s="3" t="s">
        <v>16</v>
      </c>
    </row>
    <row r="227" spans="1:16" x14ac:dyDescent="0.25">
      <c r="A227" t="s">
        <v>68</v>
      </c>
      <c r="B227">
        <v>1</v>
      </c>
      <c r="C227" t="s">
        <v>13</v>
      </c>
      <c r="D227" s="1">
        <v>44830</v>
      </c>
      <c r="E227" s="1">
        <v>44839</v>
      </c>
      <c r="F227">
        <v>50</v>
      </c>
      <c r="G227" s="2">
        <v>0.104</v>
      </c>
      <c r="H227" s="2">
        <v>50.006999999999998</v>
      </c>
      <c r="I227" s="2">
        <v>1.8129999999999999</v>
      </c>
      <c r="J227" s="3">
        <f t="shared" si="20"/>
        <v>44.715029999999999</v>
      </c>
      <c r="K227" s="4">
        <f t="shared" si="22"/>
        <v>2540.8509615384619</v>
      </c>
      <c r="L227" s="4">
        <f t="shared" si="23"/>
        <v>56.823197066813151</v>
      </c>
      <c r="M227" s="3">
        <f t="shared" si="21"/>
        <v>1.7545256649626739</v>
      </c>
      <c r="N227" s="3" t="s">
        <v>15</v>
      </c>
      <c r="O227" s="3" t="s">
        <v>0</v>
      </c>
      <c r="P227" s="3" t="s">
        <v>16</v>
      </c>
    </row>
    <row r="228" spans="1:16" x14ac:dyDescent="0.25">
      <c r="A228" t="s">
        <v>38</v>
      </c>
      <c r="B228">
        <v>1</v>
      </c>
      <c r="C228" t="s">
        <v>13</v>
      </c>
      <c r="D228" s="1">
        <v>44830</v>
      </c>
      <c r="E228" s="1">
        <v>44839</v>
      </c>
      <c r="F228">
        <v>50</v>
      </c>
      <c r="G228" s="2">
        <v>0.10100000000000001</v>
      </c>
      <c r="H228" s="2">
        <v>50.005000000000003</v>
      </c>
      <c r="I228" s="2">
        <v>1.615</v>
      </c>
      <c r="J228" s="3">
        <f t="shared" si="20"/>
        <v>39.64425</v>
      </c>
      <c r="K228" s="4">
        <f t="shared" si="22"/>
        <v>5126.6089108910901</v>
      </c>
      <c r="L228" s="4">
        <f t="shared" si="23"/>
        <v>129.31532090759922</v>
      </c>
      <c r="M228" s="3">
        <f t="shared" si="21"/>
        <v>2.111649981890849</v>
      </c>
      <c r="N228" s="3" t="s">
        <v>15</v>
      </c>
      <c r="O228" s="3" t="s">
        <v>0</v>
      </c>
      <c r="P228" s="3" t="s">
        <v>16</v>
      </c>
    </row>
    <row r="229" spans="1:16" x14ac:dyDescent="0.25">
      <c r="A229" t="s">
        <v>38</v>
      </c>
      <c r="B229">
        <v>3</v>
      </c>
      <c r="C229" t="s">
        <v>13</v>
      </c>
      <c r="D229" s="1">
        <v>44830</v>
      </c>
      <c r="E229" s="1">
        <v>44839</v>
      </c>
      <c r="F229">
        <v>50</v>
      </c>
      <c r="G229" s="2">
        <v>9.8000000000000004E-2</v>
      </c>
      <c r="H229" s="2">
        <v>50.011000000000003</v>
      </c>
      <c r="I229" s="2">
        <v>1.615</v>
      </c>
      <c r="J229" s="3">
        <f t="shared" si="20"/>
        <v>39.64425</v>
      </c>
      <c r="K229" s="4">
        <f t="shared" si="22"/>
        <v>5283.5459183673474</v>
      </c>
      <c r="L229" s="4">
        <f t="shared" si="23"/>
        <v>133.27395318028081</v>
      </c>
      <c r="M229" s="3">
        <f t="shared" si="21"/>
        <v>2.1247452799809965</v>
      </c>
      <c r="N229" s="3" t="s">
        <v>15</v>
      </c>
      <c r="O229" s="3" t="s">
        <v>0</v>
      </c>
      <c r="P229" s="3" t="s">
        <v>16</v>
      </c>
    </row>
    <row r="230" spans="1:16" x14ac:dyDescent="0.25">
      <c r="A230" t="s">
        <v>38</v>
      </c>
      <c r="B230">
        <v>2</v>
      </c>
      <c r="C230" t="s">
        <v>13</v>
      </c>
      <c r="D230" s="1">
        <v>44830</v>
      </c>
      <c r="E230" s="1">
        <v>44839</v>
      </c>
      <c r="F230">
        <v>50</v>
      </c>
      <c r="G230" s="2">
        <v>0.10100000000000001</v>
      </c>
      <c r="H230" s="2">
        <v>49.973999999999997</v>
      </c>
      <c r="I230" s="2">
        <v>1.6259999999999999</v>
      </c>
      <c r="J230" s="3">
        <f t="shared" si="20"/>
        <v>39.925959999999996</v>
      </c>
      <c r="K230" s="4">
        <f t="shared" si="22"/>
        <v>4987.1485148514876</v>
      </c>
      <c r="L230" s="4">
        <f t="shared" si="23"/>
        <v>124.90992113530865</v>
      </c>
      <c r="M230" s="3">
        <f t="shared" si="21"/>
        <v>2.0965969341563802</v>
      </c>
      <c r="N230" s="3" t="s">
        <v>15</v>
      </c>
      <c r="O230" s="3" t="s">
        <v>0</v>
      </c>
      <c r="P230" s="3" t="s">
        <v>16</v>
      </c>
    </row>
    <row r="231" spans="1:16" x14ac:dyDescent="0.25">
      <c r="A231" t="s">
        <v>39</v>
      </c>
      <c r="B231">
        <v>3</v>
      </c>
      <c r="C231" t="s">
        <v>13</v>
      </c>
      <c r="D231" s="1">
        <v>44830</v>
      </c>
      <c r="E231" s="1">
        <v>44839</v>
      </c>
      <c r="F231">
        <v>50</v>
      </c>
      <c r="G231" s="2">
        <v>9.9000000000000005E-2</v>
      </c>
      <c r="H231" s="2">
        <v>49.999000000000002</v>
      </c>
      <c r="I231" s="2">
        <v>1.786</v>
      </c>
      <c r="J231" s="3">
        <f t="shared" si="20"/>
        <v>44.023560000000003</v>
      </c>
      <c r="K231" s="4">
        <f t="shared" si="22"/>
        <v>3018.4040404040393</v>
      </c>
      <c r="L231" s="4">
        <f t="shared" si="23"/>
        <v>68.563379254291092</v>
      </c>
      <c r="M231" s="3">
        <f t="shared" si="21"/>
        <v>1.8360922143311962</v>
      </c>
      <c r="N231" s="3" t="s">
        <v>15</v>
      </c>
      <c r="O231" s="3" t="s">
        <v>0</v>
      </c>
      <c r="P231" s="3" t="s">
        <v>16</v>
      </c>
    </row>
    <row r="232" spans="1:16" x14ac:dyDescent="0.25">
      <c r="A232" t="s">
        <v>39</v>
      </c>
      <c r="B232">
        <v>1</v>
      </c>
      <c r="C232" t="s">
        <v>13</v>
      </c>
      <c r="D232" s="1">
        <v>44830</v>
      </c>
      <c r="E232" s="1">
        <v>44839</v>
      </c>
      <c r="F232">
        <v>50</v>
      </c>
      <c r="G232" s="2">
        <v>9.9000000000000005E-2</v>
      </c>
      <c r="H232" s="2">
        <v>50.015000000000001</v>
      </c>
      <c r="I232" s="2">
        <v>1.7909999999999999</v>
      </c>
      <c r="J232" s="3">
        <f t="shared" si="20"/>
        <v>44.151609999999998</v>
      </c>
      <c r="K232" s="4">
        <f t="shared" si="22"/>
        <v>2953.7323232323242</v>
      </c>
      <c r="L232" s="4">
        <f t="shared" si="23"/>
        <v>66.899764770352078</v>
      </c>
      <c r="M232" s="3">
        <f t="shared" si="21"/>
        <v>1.8254245907257054</v>
      </c>
      <c r="N232" s="3" t="s">
        <v>15</v>
      </c>
      <c r="O232" s="3" t="s">
        <v>0</v>
      </c>
      <c r="P232" s="3" t="s">
        <v>16</v>
      </c>
    </row>
    <row r="233" spans="1:16" x14ac:dyDescent="0.25">
      <c r="A233" t="s">
        <v>39</v>
      </c>
      <c r="B233">
        <v>2</v>
      </c>
      <c r="C233" t="s">
        <v>13</v>
      </c>
      <c r="D233" s="1">
        <v>44830</v>
      </c>
      <c r="E233" s="1">
        <v>44839</v>
      </c>
      <c r="F233">
        <v>50</v>
      </c>
      <c r="G233" s="2">
        <v>9.8000000000000004E-2</v>
      </c>
      <c r="H233" s="2">
        <v>50.005000000000003</v>
      </c>
      <c r="I233" s="2">
        <v>1.8009999999999999</v>
      </c>
      <c r="J233" s="3">
        <f t="shared" si="20"/>
        <v>44.407710000000002</v>
      </c>
      <c r="K233" s="4">
        <f t="shared" si="22"/>
        <v>2853.2091836734685</v>
      </c>
      <c r="L233" s="4">
        <f t="shared" si="23"/>
        <v>64.250311121052363</v>
      </c>
      <c r="M233" s="3">
        <f t="shared" si="21"/>
        <v>1.8078752350045633</v>
      </c>
      <c r="N233" s="3" t="s">
        <v>15</v>
      </c>
      <c r="O233" s="3" t="s">
        <v>0</v>
      </c>
      <c r="P233" s="3" t="s">
        <v>16</v>
      </c>
    </row>
    <row r="234" spans="1:16" x14ac:dyDescent="0.25">
      <c r="A234" t="s">
        <v>40</v>
      </c>
      <c r="B234">
        <v>3</v>
      </c>
      <c r="C234" t="s">
        <v>13</v>
      </c>
      <c r="D234" s="1">
        <v>44830</v>
      </c>
      <c r="E234" s="1">
        <v>44839</v>
      </c>
      <c r="F234">
        <v>50</v>
      </c>
      <c r="G234" s="2">
        <v>9.8000000000000004E-2</v>
      </c>
      <c r="H234" s="2">
        <v>50.024000000000001</v>
      </c>
      <c r="I234" s="2">
        <v>0.85899999999999999</v>
      </c>
      <c r="J234" s="3">
        <f t="shared" si="20"/>
        <v>20.283089999999998</v>
      </c>
      <c r="K234" s="4">
        <f t="shared" si="22"/>
        <v>15161.688775510205</v>
      </c>
      <c r="L234" s="4">
        <f t="shared" si="23"/>
        <v>747.50389489521604</v>
      </c>
      <c r="M234" s="3">
        <f t="shared" si="21"/>
        <v>2.8736134599089662</v>
      </c>
      <c r="N234" s="3" t="s">
        <v>15</v>
      </c>
      <c r="O234" s="3" t="s">
        <v>0</v>
      </c>
      <c r="P234" s="3" t="s">
        <v>16</v>
      </c>
    </row>
    <row r="235" spans="1:16" x14ac:dyDescent="0.25">
      <c r="A235" t="s">
        <v>40</v>
      </c>
      <c r="B235">
        <v>1</v>
      </c>
      <c r="C235" t="s">
        <v>13</v>
      </c>
      <c r="D235" s="1">
        <v>44830</v>
      </c>
      <c r="E235" s="1">
        <v>44839</v>
      </c>
      <c r="F235">
        <v>50</v>
      </c>
      <c r="G235" s="2">
        <v>0.1</v>
      </c>
      <c r="H235" s="2">
        <v>49.997999999999998</v>
      </c>
      <c r="I235" s="2">
        <v>0.89</v>
      </c>
      <c r="J235" s="3">
        <f t="shared" si="20"/>
        <v>21.076999999999998</v>
      </c>
      <c r="K235" s="4">
        <f t="shared" si="22"/>
        <v>14461.500000000002</v>
      </c>
      <c r="L235" s="4">
        <f t="shared" si="23"/>
        <v>686.12705793044563</v>
      </c>
      <c r="M235" s="3">
        <f t="shared" si="21"/>
        <v>2.8364045463897756</v>
      </c>
      <c r="N235" s="3" t="s">
        <v>15</v>
      </c>
      <c r="O235" s="3" t="s">
        <v>0</v>
      </c>
      <c r="P235" s="3" t="s">
        <v>16</v>
      </c>
    </row>
    <row r="236" spans="1:16" x14ac:dyDescent="0.25">
      <c r="A236" t="s">
        <v>40</v>
      </c>
      <c r="B236">
        <v>2</v>
      </c>
      <c r="C236" t="s">
        <v>13</v>
      </c>
      <c r="D236" s="1">
        <v>44830</v>
      </c>
      <c r="E236" s="1">
        <v>44839</v>
      </c>
      <c r="F236">
        <v>50</v>
      </c>
      <c r="G236" s="2">
        <v>9.9000000000000005E-2</v>
      </c>
      <c r="H236" s="2">
        <v>50.009</v>
      </c>
      <c r="I236" s="2">
        <v>0.91</v>
      </c>
      <c r="J236" s="3">
        <f t="shared" si="20"/>
        <v>21.589199999999998</v>
      </c>
      <c r="K236" s="4">
        <f t="shared" si="22"/>
        <v>14348.888888888891</v>
      </c>
      <c r="L236" s="4">
        <f t="shared" si="23"/>
        <v>664.63272788657719</v>
      </c>
      <c r="M236" s="3">
        <f t="shared" si="21"/>
        <v>2.8225817230254293</v>
      </c>
      <c r="N236" s="3" t="s">
        <v>15</v>
      </c>
      <c r="O236" s="3" t="s">
        <v>0</v>
      </c>
      <c r="P236" s="3" t="s">
        <v>16</v>
      </c>
    </row>
    <row r="237" spans="1:16" x14ac:dyDescent="0.25">
      <c r="A237" t="s">
        <v>41</v>
      </c>
      <c r="B237">
        <v>3</v>
      </c>
      <c r="C237" t="s">
        <v>13</v>
      </c>
      <c r="D237" s="1">
        <v>44830</v>
      </c>
      <c r="E237" s="1">
        <v>44839</v>
      </c>
      <c r="F237">
        <v>50</v>
      </c>
      <c r="G237" s="2">
        <v>0.10299999999999999</v>
      </c>
      <c r="H237" s="2">
        <v>50.021000000000001</v>
      </c>
      <c r="I237" s="2">
        <v>4.3999999999999997E-2</v>
      </c>
      <c r="J237" s="3">
        <f t="shared" si="20"/>
        <v>-0.58906000000000014</v>
      </c>
      <c r="K237" s="4">
        <f t="shared" si="22"/>
        <v>24557.796116504858</v>
      </c>
      <c r="L237" s="4">
        <f t="shared" si="23"/>
        <v>-41689.804292440247</v>
      </c>
      <c r="M237" s="3" t="e">
        <f t="shared" si="21"/>
        <v>#NUM!</v>
      </c>
      <c r="N237" s="3" t="s">
        <v>15</v>
      </c>
      <c r="O237" s="3" t="s">
        <v>0</v>
      </c>
      <c r="P237" s="3" t="s">
        <v>16</v>
      </c>
    </row>
    <row r="238" spans="1:16" x14ac:dyDescent="0.25">
      <c r="A238" t="s">
        <v>41</v>
      </c>
      <c r="B238">
        <v>2</v>
      </c>
      <c r="C238" t="s">
        <v>13</v>
      </c>
      <c r="D238" s="1">
        <v>44830</v>
      </c>
      <c r="E238" s="1">
        <v>44839</v>
      </c>
      <c r="F238">
        <v>50</v>
      </c>
      <c r="G238" s="2">
        <v>0.10299999999999999</v>
      </c>
      <c r="H238" s="2">
        <v>50.034999999999997</v>
      </c>
      <c r="I238" s="2">
        <v>7.0000000000000007E-2</v>
      </c>
      <c r="J238" s="3">
        <f t="shared" si="20"/>
        <v>7.6800000000000201E-2</v>
      </c>
      <c r="K238" s="4">
        <f t="shared" si="22"/>
        <v>24234.563106796119</v>
      </c>
      <c r="L238" s="4">
        <f t="shared" si="23"/>
        <v>315554.20711974031</v>
      </c>
      <c r="M238" s="3">
        <f t="shared" si="21"/>
        <v>5.4990739747713171</v>
      </c>
      <c r="N238" s="3" t="s">
        <v>15</v>
      </c>
      <c r="O238" s="3" t="s">
        <v>0</v>
      </c>
      <c r="P238" s="3" t="s">
        <v>16</v>
      </c>
    </row>
    <row r="239" spans="1:16" x14ac:dyDescent="0.25">
      <c r="A239" t="s">
        <v>41</v>
      </c>
      <c r="B239">
        <v>1</v>
      </c>
      <c r="C239" t="s">
        <v>13</v>
      </c>
      <c r="D239" s="1">
        <v>44830</v>
      </c>
      <c r="E239" s="1">
        <v>44839</v>
      </c>
      <c r="F239">
        <v>50</v>
      </c>
      <c r="G239" s="2">
        <v>0.10100000000000001</v>
      </c>
      <c r="H239" s="2">
        <v>50.042000000000002</v>
      </c>
      <c r="I239" s="2">
        <v>0.11</v>
      </c>
      <c r="J239" s="3">
        <f t="shared" si="20"/>
        <v>1.1012</v>
      </c>
      <c r="K239" s="4">
        <f t="shared" si="22"/>
        <v>24207.326732673271</v>
      </c>
      <c r="L239" s="4">
        <f t="shared" si="23"/>
        <v>21982.679561090874</v>
      </c>
      <c r="M239" s="3">
        <f t="shared" si="21"/>
        <v>4.3420806292916359</v>
      </c>
      <c r="N239" s="3" t="s">
        <v>15</v>
      </c>
      <c r="O239" s="3" t="s">
        <v>0</v>
      </c>
      <c r="P239" s="3" t="s">
        <v>16</v>
      </c>
    </row>
    <row r="240" spans="1:16" x14ac:dyDescent="0.25">
      <c r="A240" t="s">
        <v>42</v>
      </c>
      <c r="B240">
        <v>2</v>
      </c>
      <c r="C240" t="s">
        <v>13</v>
      </c>
      <c r="D240" s="1">
        <v>44830</v>
      </c>
      <c r="E240" s="1">
        <v>44839</v>
      </c>
      <c r="F240">
        <v>50</v>
      </c>
      <c r="G240" s="2">
        <v>9.9000000000000005E-2</v>
      </c>
      <c r="H240" s="2">
        <v>50.034999999999997</v>
      </c>
      <c r="I240" s="2">
        <v>1.075</v>
      </c>
      <c r="J240" s="3">
        <f t="shared" si="20"/>
        <v>25.814849999999996</v>
      </c>
      <c r="K240" s="4">
        <f t="shared" si="22"/>
        <v>12214.722222222224</v>
      </c>
      <c r="L240" s="4">
        <f t="shared" si="23"/>
        <v>473.16649998827131</v>
      </c>
      <c r="M240" s="3">
        <f t="shared" si="21"/>
        <v>2.6750139891569651</v>
      </c>
      <c r="N240" s="3" t="s">
        <v>15</v>
      </c>
      <c r="O240" s="3" t="s">
        <v>0</v>
      </c>
      <c r="P240" s="3" t="s">
        <v>16</v>
      </c>
    </row>
    <row r="241" spans="1:16" x14ac:dyDescent="0.25">
      <c r="A241" t="s">
        <v>42</v>
      </c>
      <c r="B241">
        <v>3</v>
      </c>
      <c r="C241" t="s">
        <v>13</v>
      </c>
      <c r="D241" s="1">
        <v>44830</v>
      </c>
      <c r="E241" s="1">
        <v>44839</v>
      </c>
      <c r="F241">
        <v>50</v>
      </c>
      <c r="G241" s="2">
        <v>0.10100000000000001</v>
      </c>
      <c r="H241" s="2">
        <v>50.021999999999998</v>
      </c>
      <c r="I241" s="2">
        <v>1.0760000000000001</v>
      </c>
      <c r="J241" s="3">
        <f t="shared" si="20"/>
        <v>25.84046</v>
      </c>
      <c r="K241" s="4">
        <f t="shared" si="22"/>
        <v>11960.168316831683</v>
      </c>
      <c r="L241" s="4">
        <f t="shared" si="23"/>
        <v>462.84657149414846</v>
      </c>
      <c r="M241" s="3">
        <f t="shared" si="21"/>
        <v>2.6654370510691119</v>
      </c>
      <c r="N241" s="3" t="s">
        <v>15</v>
      </c>
      <c r="O241" s="3" t="s">
        <v>0</v>
      </c>
      <c r="P241" s="3" t="s">
        <v>16</v>
      </c>
    </row>
    <row r="242" spans="1:16" x14ac:dyDescent="0.25">
      <c r="A242" t="s">
        <v>42</v>
      </c>
      <c r="B242">
        <v>1</v>
      </c>
      <c r="C242" t="s">
        <v>13</v>
      </c>
      <c r="D242" s="1">
        <v>44830</v>
      </c>
      <c r="E242" s="1">
        <v>44839</v>
      </c>
      <c r="F242">
        <v>50</v>
      </c>
      <c r="G242" s="2">
        <v>9.8000000000000004E-2</v>
      </c>
      <c r="H242" s="2">
        <v>50</v>
      </c>
      <c r="I242" s="2">
        <v>1.109</v>
      </c>
      <c r="J242" s="3">
        <f t="shared" si="20"/>
        <v>26.685589999999998</v>
      </c>
      <c r="K242" s="4">
        <f t="shared" si="22"/>
        <v>11895.107142857145</v>
      </c>
      <c r="L242" s="4">
        <f t="shared" si="23"/>
        <v>445.75020236978634</v>
      </c>
      <c r="M242" s="3">
        <f t="shared" si="21"/>
        <v>2.6490915490163469</v>
      </c>
      <c r="N242" s="3" t="s">
        <v>15</v>
      </c>
      <c r="O242" s="3" t="s">
        <v>0</v>
      </c>
      <c r="P242" s="3" t="s">
        <v>16</v>
      </c>
    </row>
    <row r="243" spans="1:16" x14ac:dyDescent="0.25">
      <c r="A243" t="s">
        <v>43</v>
      </c>
      <c r="B243">
        <v>3</v>
      </c>
      <c r="C243" t="s">
        <v>13</v>
      </c>
      <c r="D243" s="1">
        <v>44831</v>
      </c>
      <c r="E243" s="1">
        <v>44839</v>
      </c>
      <c r="F243">
        <v>50</v>
      </c>
      <c r="G243" s="2">
        <v>0.1</v>
      </c>
      <c r="H243" s="2">
        <v>50.027000000000001</v>
      </c>
      <c r="I243" s="2">
        <v>0.75600000000000001</v>
      </c>
      <c r="J243" s="3">
        <f t="shared" si="20"/>
        <v>17.645259999999997</v>
      </c>
      <c r="K243" s="4">
        <f t="shared" si="22"/>
        <v>16177.370000000003</v>
      </c>
      <c r="L243" s="4">
        <f t="shared" si="23"/>
        <v>916.81108694346278</v>
      </c>
      <c r="M243" s="3">
        <f t="shared" si="21"/>
        <v>2.9622798565531285</v>
      </c>
      <c r="N243" s="3" t="s">
        <v>15</v>
      </c>
      <c r="O243" s="3" t="s">
        <v>0</v>
      </c>
      <c r="P243" s="3" t="s">
        <v>16</v>
      </c>
    </row>
    <row r="244" spans="1:16" x14ac:dyDescent="0.25">
      <c r="A244" t="s">
        <v>43</v>
      </c>
      <c r="B244">
        <v>1</v>
      </c>
      <c r="C244" t="s">
        <v>13</v>
      </c>
      <c r="D244" s="1">
        <v>44831</v>
      </c>
      <c r="E244" s="1">
        <v>44839</v>
      </c>
      <c r="F244">
        <v>50</v>
      </c>
      <c r="G244" s="2">
        <v>0.10100000000000001</v>
      </c>
      <c r="H244" s="2">
        <v>49.997</v>
      </c>
      <c r="I244" s="2">
        <v>0.79</v>
      </c>
      <c r="J244" s="3">
        <f t="shared" si="20"/>
        <v>18.515999999999998</v>
      </c>
      <c r="K244" s="4">
        <f t="shared" si="22"/>
        <v>15586.138613861389</v>
      </c>
      <c r="L244" s="4">
        <f t="shared" si="23"/>
        <v>841.76596531979862</v>
      </c>
      <c r="M244" s="3">
        <f t="shared" si="21"/>
        <v>2.9251913621667929</v>
      </c>
      <c r="N244" s="3" t="s">
        <v>15</v>
      </c>
      <c r="O244" s="3" t="s">
        <v>0</v>
      </c>
      <c r="P244" s="3" t="s">
        <v>16</v>
      </c>
    </row>
    <row r="245" spans="1:16" x14ac:dyDescent="0.25">
      <c r="A245" t="s">
        <v>43</v>
      </c>
      <c r="B245">
        <v>2</v>
      </c>
      <c r="C245" t="s">
        <v>13</v>
      </c>
      <c r="D245" s="1">
        <v>44831</v>
      </c>
      <c r="E245" s="1">
        <v>44839</v>
      </c>
      <c r="F245">
        <v>50</v>
      </c>
      <c r="G245" s="2">
        <v>0.10199999999999999</v>
      </c>
      <c r="H245" s="2">
        <v>50.027999999999999</v>
      </c>
      <c r="I245" s="2">
        <v>0.81899999999999995</v>
      </c>
      <c r="J245" s="3">
        <f t="shared" si="20"/>
        <v>19.258689999999998</v>
      </c>
      <c r="K245" s="4">
        <f t="shared" si="22"/>
        <v>15069.26960784314</v>
      </c>
      <c r="L245" s="4">
        <f t="shared" si="23"/>
        <v>782.46597291109322</v>
      </c>
      <c r="M245" s="3">
        <f t="shared" si="21"/>
        <v>2.8934654604699066</v>
      </c>
      <c r="N245" s="3" t="s">
        <v>15</v>
      </c>
      <c r="O245" s="3" t="s">
        <v>0</v>
      </c>
      <c r="P245" s="3" t="s">
        <v>16</v>
      </c>
    </row>
    <row r="246" spans="1:16" x14ac:dyDescent="0.25">
      <c r="A246" t="s">
        <v>45</v>
      </c>
      <c r="B246">
        <v>1</v>
      </c>
      <c r="C246" t="s">
        <v>13</v>
      </c>
      <c r="D246" s="1">
        <v>44831</v>
      </c>
      <c r="E246" s="1">
        <v>44839</v>
      </c>
      <c r="F246">
        <v>50</v>
      </c>
      <c r="G246" s="2">
        <v>0.1</v>
      </c>
      <c r="H246" s="2">
        <v>50</v>
      </c>
      <c r="I246" s="2">
        <v>1.7849999999999999</v>
      </c>
      <c r="J246" s="3">
        <f t="shared" si="20"/>
        <v>43.997949999999996</v>
      </c>
      <c r="K246" s="4">
        <f t="shared" si="22"/>
        <v>3001.0250000000019</v>
      </c>
      <c r="L246" s="4">
        <f t="shared" si="23"/>
        <v>68.208291522673264</v>
      </c>
      <c r="M246" s="3">
        <f t="shared" si="21"/>
        <v>1.8338371714844108</v>
      </c>
      <c r="N246" s="3" t="s">
        <v>15</v>
      </c>
      <c r="O246" s="3" t="s">
        <v>0</v>
      </c>
      <c r="P246" s="3" t="s">
        <v>16</v>
      </c>
    </row>
    <row r="247" spans="1:16" x14ac:dyDescent="0.25">
      <c r="A247" t="s">
        <v>45</v>
      </c>
      <c r="B247">
        <v>3</v>
      </c>
      <c r="C247" t="s">
        <v>13</v>
      </c>
      <c r="D247" s="1">
        <v>44831</v>
      </c>
      <c r="E247" s="1">
        <v>44839</v>
      </c>
      <c r="F247">
        <v>50</v>
      </c>
      <c r="G247" s="2">
        <v>0.10199999999999999</v>
      </c>
      <c r="H247" s="2">
        <v>50.014000000000003</v>
      </c>
      <c r="I247" s="2">
        <v>1.8080000000000001</v>
      </c>
      <c r="J247" s="3">
        <f t="shared" si="20"/>
        <v>44.586980000000004</v>
      </c>
      <c r="K247" s="4">
        <f t="shared" si="22"/>
        <v>2653.4411764705865</v>
      </c>
      <c r="L247" s="4">
        <f t="shared" si="23"/>
        <v>59.511569890371277</v>
      </c>
      <c r="M247" s="3">
        <f t="shared" si="21"/>
        <v>1.7746014069230474</v>
      </c>
      <c r="N247" s="3" t="s">
        <v>15</v>
      </c>
      <c r="O247" s="3" t="s">
        <v>0</v>
      </c>
      <c r="P247" s="3" t="s">
        <v>16</v>
      </c>
    </row>
    <row r="248" spans="1:16" x14ac:dyDescent="0.25">
      <c r="A248" t="s">
        <v>45</v>
      </c>
      <c r="B248">
        <v>2</v>
      </c>
      <c r="C248" t="s">
        <v>13</v>
      </c>
      <c r="D248" s="1">
        <v>44831</v>
      </c>
      <c r="E248" s="1">
        <v>44839</v>
      </c>
      <c r="F248">
        <v>50</v>
      </c>
      <c r="G248" s="2">
        <v>0.10199999999999999</v>
      </c>
      <c r="H248" s="2">
        <v>50.011000000000003</v>
      </c>
      <c r="I248" s="2">
        <v>1.819</v>
      </c>
      <c r="J248" s="3">
        <f t="shared" si="20"/>
        <v>44.868690000000001</v>
      </c>
      <c r="K248" s="4">
        <f t="shared" si="22"/>
        <v>2515.3480392156857</v>
      </c>
      <c r="L248" s="4">
        <f t="shared" si="23"/>
        <v>56.06020677705736</v>
      </c>
      <c r="M248" s="3">
        <f t="shared" si="21"/>
        <v>1.7486546953145523</v>
      </c>
      <c r="N248" s="3" t="s">
        <v>15</v>
      </c>
      <c r="O248" s="3" t="s">
        <v>0</v>
      </c>
      <c r="P248" s="3" t="s">
        <v>16</v>
      </c>
    </row>
    <row r="249" spans="1:16" x14ac:dyDescent="0.25">
      <c r="A249" t="s">
        <v>46</v>
      </c>
      <c r="B249">
        <v>3</v>
      </c>
      <c r="C249" t="s">
        <v>13</v>
      </c>
      <c r="D249" s="1">
        <v>44831</v>
      </c>
      <c r="E249" s="1">
        <v>44839</v>
      </c>
      <c r="F249">
        <v>50</v>
      </c>
      <c r="G249" s="2">
        <v>0.1</v>
      </c>
      <c r="H249" s="2">
        <v>50.008000000000003</v>
      </c>
      <c r="I249" s="2">
        <v>1.3109999999999999</v>
      </c>
      <c r="J249" s="3">
        <f t="shared" si="20"/>
        <v>31.858809999999995</v>
      </c>
      <c r="K249" s="4">
        <f t="shared" si="22"/>
        <v>9070.595000000003</v>
      </c>
      <c r="L249" s="4">
        <f t="shared" si="23"/>
        <v>284.71229779141169</v>
      </c>
      <c r="M249" s="3">
        <f t="shared" si="21"/>
        <v>2.4544062263587643</v>
      </c>
      <c r="N249" s="3" t="s">
        <v>15</v>
      </c>
      <c r="O249" s="3" t="s">
        <v>0</v>
      </c>
      <c r="P249" s="3" t="s">
        <v>16</v>
      </c>
    </row>
    <row r="250" spans="1:16" x14ac:dyDescent="0.25">
      <c r="A250" t="s">
        <v>46</v>
      </c>
      <c r="B250">
        <v>1</v>
      </c>
      <c r="C250" t="s">
        <v>13</v>
      </c>
      <c r="D250" s="1">
        <v>44831</v>
      </c>
      <c r="E250" s="1">
        <v>44839</v>
      </c>
      <c r="F250">
        <v>50</v>
      </c>
      <c r="G250" s="2">
        <v>9.8000000000000004E-2</v>
      </c>
      <c r="H250" s="2">
        <v>49.984999999999999</v>
      </c>
      <c r="I250" s="2">
        <v>1.3220000000000001</v>
      </c>
      <c r="J250" s="3">
        <f t="shared" si="20"/>
        <v>32.140520000000002</v>
      </c>
      <c r="K250" s="4">
        <f t="shared" si="22"/>
        <v>9111.9795918367345</v>
      </c>
      <c r="L250" s="4">
        <f t="shared" si="23"/>
        <v>283.50442344544314</v>
      </c>
      <c r="M250" s="3">
        <f t="shared" si="21"/>
        <v>2.4525598394651151</v>
      </c>
      <c r="N250" s="3" t="s">
        <v>15</v>
      </c>
      <c r="O250" s="3" t="s">
        <v>0</v>
      </c>
      <c r="P250" s="3" t="s">
        <v>16</v>
      </c>
    </row>
    <row r="251" spans="1:16" x14ac:dyDescent="0.25">
      <c r="A251" t="s">
        <v>46</v>
      </c>
      <c r="B251">
        <v>2</v>
      </c>
      <c r="C251" t="s">
        <v>13</v>
      </c>
      <c r="D251" s="1">
        <v>44831</v>
      </c>
      <c r="E251" s="1">
        <v>44839</v>
      </c>
      <c r="F251">
        <v>50</v>
      </c>
      <c r="G251" s="2">
        <v>0.10100000000000001</v>
      </c>
      <c r="H251" s="2">
        <v>50.01</v>
      </c>
      <c r="I251" s="2">
        <v>1.337</v>
      </c>
      <c r="J251" s="3">
        <f t="shared" si="20"/>
        <v>32.52467</v>
      </c>
      <c r="K251" s="4">
        <f t="shared" si="22"/>
        <v>8651.1534653465333</v>
      </c>
      <c r="L251" s="4">
        <f t="shared" si="23"/>
        <v>265.98743247345885</v>
      </c>
      <c r="M251" s="3">
        <f t="shared" si="21"/>
        <v>2.4248611173214147</v>
      </c>
      <c r="N251" s="3" t="s">
        <v>15</v>
      </c>
      <c r="O251" s="3" t="s">
        <v>0</v>
      </c>
      <c r="P251" s="3" t="s">
        <v>16</v>
      </c>
    </row>
    <row r="252" spans="1:16" x14ac:dyDescent="0.25">
      <c r="A252" t="s">
        <v>47</v>
      </c>
      <c r="B252">
        <v>3</v>
      </c>
      <c r="C252" t="s">
        <v>13</v>
      </c>
      <c r="D252" s="1">
        <v>44831</v>
      </c>
      <c r="E252" s="1">
        <v>44839</v>
      </c>
      <c r="F252">
        <v>50</v>
      </c>
      <c r="G252" s="2">
        <v>0.10199999999999999</v>
      </c>
      <c r="H252" s="2">
        <v>50.027000000000001</v>
      </c>
      <c r="I252" s="2">
        <v>1.887</v>
      </c>
      <c r="J252" s="3">
        <f t="shared" si="20"/>
        <v>46.610170000000004</v>
      </c>
      <c r="K252" s="4">
        <f t="shared" si="22"/>
        <v>1661.6813725490181</v>
      </c>
      <c r="L252" s="4">
        <f t="shared" si="23"/>
        <v>35.650618149408551</v>
      </c>
      <c r="M252" s="3">
        <f t="shared" si="21"/>
        <v>1.5520670645258843</v>
      </c>
      <c r="N252" s="3" t="s">
        <v>15</v>
      </c>
      <c r="O252" s="3" t="s">
        <v>0</v>
      </c>
      <c r="P252" s="3" t="s">
        <v>16</v>
      </c>
    </row>
    <row r="253" spans="1:16" x14ac:dyDescent="0.25">
      <c r="A253" t="s">
        <v>47</v>
      </c>
      <c r="B253">
        <v>2</v>
      </c>
      <c r="C253" t="s">
        <v>13</v>
      </c>
      <c r="D253" s="1">
        <v>44831</v>
      </c>
      <c r="E253" s="1">
        <v>44839</v>
      </c>
      <c r="F253">
        <v>50</v>
      </c>
      <c r="G253" s="2">
        <v>9.9000000000000005E-2</v>
      </c>
      <c r="H253" s="2">
        <v>50.012999999999998</v>
      </c>
      <c r="I253" s="2">
        <v>1.891</v>
      </c>
      <c r="J253" s="3">
        <f t="shared" si="20"/>
        <v>46.712610000000005</v>
      </c>
      <c r="K253" s="4">
        <f t="shared" si="22"/>
        <v>1660.2979797979772</v>
      </c>
      <c r="L253" s="4">
        <f t="shared" si="23"/>
        <v>35.542821944609322</v>
      </c>
      <c r="M253" s="3">
        <f t="shared" si="21"/>
        <v>1.550751905920575</v>
      </c>
      <c r="N253" s="3" t="s">
        <v>15</v>
      </c>
      <c r="O253" s="3" t="s">
        <v>0</v>
      </c>
      <c r="P253" s="3" t="s">
        <v>16</v>
      </c>
    </row>
    <row r="254" spans="1:16" x14ac:dyDescent="0.25">
      <c r="A254" t="s">
        <v>47</v>
      </c>
      <c r="B254">
        <v>1</v>
      </c>
      <c r="C254" t="s">
        <v>13</v>
      </c>
      <c r="D254" s="1">
        <v>44831</v>
      </c>
      <c r="E254" s="1">
        <v>44839</v>
      </c>
      <c r="F254">
        <v>50</v>
      </c>
      <c r="G254" s="2">
        <v>0.10199999999999999</v>
      </c>
      <c r="H254" s="2">
        <v>49.997999999999998</v>
      </c>
      <c r="I254" s="2">
        <v>1.8979999999999999</v>
      </c>
      <c r="J254" s="3">
        <f t="shared" si="20"/>
        <v>46.89188</v>
      </c>
      <c r="K254" s="4">
        <f t="shared" si="22"/>
        <v>1523.5882352941178</v>
      </c>
      <c r="L254" s="4">
        <f t="shared" si="23"/>
        <v>32.491515275013882</v>
      </c>
      <c r="M254" s="3">
        <f t="shared" si="21"/>
        <v>1.5117699655841901</v>
      </c>
      <c r="N254" s="3" t="s">
        <v>15</v>
      </c>
      <c r="O254" s="3" t="s">
        <v>0</v>
      </c>
      <c r="P254" s="3" t="s">
        <v>16</v>
      </c>
    </row>
    <row r="255" spans="1:16" x14ac:dyDescent="0.25">
      <c r="A255" t="s">
        <v>48</v>
      </c>
      <c r="B255">
        <v>1</v>
      </c>
      <c r="C255" t="s">
        <v>13</v>
      </c>
      <c r="D255" s="1">
        <v>44831</v>
      </c>
      <c r="E255" s="1">
        <v>44839</v>
      </c>
      <c r="F255">
        <v>50</v>
      </c>
      <c r="G255" s="2">
        <v>0.1</v>
      </c>
      <c r="H255" s="2">
        <v>50.023000000000003</v>
      </c>
      <c r="I255" s="2">
        <v>1.0129999999999999</v>
      </c>
      <c r="J255" s="3">
        <f t="shared" si="20"/>
        <v>24.227029999999996</v>
      </c>
      <c r="K255" s="4">
        <f t="shared" si="22"/>
        <v>12886.485000000002</v>
      </c>
      <c r="L255" s="4">
        <f t="shared" si="23"/>
        <v>531.90527274701049</v>
      </c>
      <c r="M255" s="3">
        <f t="shared" si="21"/>
        <v>2.7258342954786574</v>
      </c>
      <c r="N255" s="3" t="s">
        <v>15</v>
      </c>
      <c r="O255" s="3" t="s">
        <v>0</v>
      </c>
      <c r="P255" s="3" t="s">
        <v>16</v>
      </c>
    </row>
    <row r="256" spans="1:16" x14ac:dyDescent="0.25">
      <c r="A256" t="s">
        <v>48</v>
      </c>
      <c r="B256">
        <v>3</v>
      </c>
      <c r="C256" t="s">
        <v>13</v>
      </c>
      <c r="D256" s="1">
        <v>44831</v>
      </c>
      <c r="E256" s="1">
        <v>44839</v>
      </c>
      <c r="F256">
        <v>50</v>
      </c>
      <c r="G256" s="2">
        <v>9.9000000000000005E-2</v>
      </c>
      <c r="H256" s="2">
        <v>49.99</v>
      </c>
      <c r="I256" s="2">
        <v>1.147</v>
      </c>
      <c r="J256" s="3">
        <f t="shared" si="20"/>
        <v>27.658769999999997</v>
      </c>
      <c r="K256" s="4">
        <f t="shared" si="22"/>
        <v>11283.449494949497</v>
      </c>
      <c r="L256" s="4">
        <f t="shared" si="23"/>
        <v>407.95196225101472</v>
      </c>
      <c r="M256" s="3">
        <f t="shared" si="21"/>
        <v>2.6106090264291533</v>
      </c>
      <c r="N256" s="3" t="s">
        <v>15</v>
      </c>
      <c r="O256" s="3" t="s">
        <v>0</v>
      </c>
      <c r="P256" s="3" t="s">
        <v>16</v>
      </c>
    </row>
    <row r="257" spans="1:17" x14ac:dyDescent="0.25">
      <c r="A257" t="s">
        <v>48</v>
      </c>
      <c r="B257">
        <v>2</v>
      </c>
      <c r="C257" t="s">
        <v>13</v>
      </c>
      <c r="D257" s="1">
        <v>44831</v>
      </c>
      <c r="E257" s="1">
        <v>44839</v>
      </c>
      <c r="F257">
        <v>50</v>
      </c>
      <c r="G257" s="2">
        <v>0.10199999999999999</v>
      </c>
      <c r="H257" s="2">
        <v>49.991</v>
      </c>
      <c r="I257" s="2">
        <v>1.159</v>
      </c>
      <c r="J257" s="3">
        <f t="shared" si="20"/>
        <v>27.966089999999998</v>
      </c>
      <c r="K257" s="4">
        <f t="shared" si="22"/>
        <v>10800.936274509808</v>
      </c>
      <c r="L257" s="4">
        <f t="shared" si="23"/>
        <v>386.21545859681527</v>
      </c>
      <c r="M257" s="3">
        <f t="shared" si="21"/>
        <v>2.5868296527912129</v>
      </c>
      <c r="N257" s="3" t="s">
        <v>15</v>
      </c>
      <c r="O257" s="3" t="s">
        <v>0</v>
      </c>
      <c r="P257" s="3" t="s">
        <v>16</v>
      </c>
    </row>
    <row r="258" spans="1:17" x14ac:dyDescent="0.25">
      <c r="A258" t="s">
        <v>49</v>
      </c>
      <c r="B258">
        <v>1</v>
      </c>
      <c r="C258" t="s">
        <v>13</v>
      </c>
      <c r="D258" s="1">
        <v>44831</v>
      </c>
      <c r="E258" s="1">
        <v>44839</v>
      </c>
      <c r="F258">
        <v>50</v>
      </c>
      <c r="G258">
        <v>0.104</v>
      </c>
      <c r="H258" s="2">
        <v>50.026000000000003</v>
      </c>
      <c r="I258" s="2">
        <v>0.38900000000000001</v>
      </c>
      <c r="J258" s="3">
        <f t="shared" si="20"/>
        <v>8.2463899999999999</v>
      </c>
      <c r="K258" s="4">
        <f t="shared" si="22"/>
        <v>20073.850961538465</v>
      </c>
      <c r="L258" s="4">
        <f t="shared" si="23"/>
        <v>2434.2592287702214</v>
      </c>
      <c r="M258" s="3">
        <f t="shared" si="21"/>
        <v>3.3863668251798851</v>
      </c>
      <c r="N258" s="3" t="s">
        <v>15</v>
      </c>
      <c r="O258" s="3" t="s">
        <v>0</v>
      </c>
      <c r="P258" s="3" t="s">
        <v>16</v>
      </c>
    </row>
    <row r="259" spans="1:17" x14ac:dyDescent="0.25">
      <c r="A259" t="s">
        <v>49</v>
      </c>
      <c r="B259">
        <v>3</v>
      </c>
      <c r="C259" t="s">
        <v>13</v>
      </c>
      <c r="D259" s="1">
        <v>44831</v>
      </c>
      <c r="E259" s="1">
        <v>44839</v>
      </c>
      <c r="F259">
        <v>50</v>
      </c>
      <c r="G259" s="2">
        <v>0.10199999999999999</v>
      </c>
      <c r="H259" s="2">
        <v>50.009</v>
      </c>
      <c r="I259" s="2">
        <v>0.74099999999999999</v>
      </c>
      <c r="J259" s="3">
        <f t="shared" si="20"/>
        <v>17.261109999999999</v>
      </c>
      <c r="K259" s="4">
        <f t="shared" si="22"/>
        <v>16048.475490196079</v>
      </c>
      <c r="L259" s="4">
        <f t="shared" si="23"/>
        <v>929.74759387988843</v>
      </c>
      <c r="M259" s="3">
        <f t="shared" si="21"/>
        <v>2.9683650631094833</v>
      </c>
      <c r="N259" s="3" t="s">
        <v>15</v>
      </c>
      <c r="O259" s="3" t="s">
        <v>0</v>
      </c>
      <c r="P259" s="3" t="s">
        <v>16</v>
      </c>
    </row>
    <row r="260" spans="1:17" x14ac:dyDescent="0.25">
      <c r="A260" t="s">
        <v>49</v>
      </c>
      <c r="B260">
        <v>2</v>
      </c>
      <c r="C260" t="s">
        <v>13</v>
      </c>
      <c r="D260" s="1">
        <v>44831</v>
      </c>
      <c r="E260" s="1">
        <v>44839</v>
      </c>
      <c r="F260">
        <v>50</v>
      </c>
      <c r="G260" s="2">
        <v>0.10199999999999999</v>
      </c>
      <c r="H260" s="2">
        <v>50.018000000000001</v>
      </c>
      <c r="I260" s="2">
        <v>0.83899999999999997</v>
      </c>
      <c r="J260" s="3">
        <f t="shared" si="20"/>
        <v>19.770889999999998</v>
      </c>
      <c r="K260" s="4">
        <f t="shared" si="22"/>
        <v>14818.191176470591</v>
      </c>
      <c r="L260" s="4">
        <f t="shared" si="23"/>
        <v>749.49540341737736</v>
      </c>
      <c r="M260" s="3">
        <f t="shared" si="21"/>
        <v>2.8747689737065265</v>
      </c>
      <c r="N260" s="3" t="s">
        <v>15</v>
      </c>
      <c r="O260" s="3" t="s">
        <v>0</v>
      </c>
      <c r="P260" s="3" t="s">
        <v>16</v>
      </c>
    </row>
    <row r="261" spans="1:17" x14ac:dyDescent="0.25">
      <c r="A261" t="s">
        <v>50</v>
      </c>
      <c r="B261">
        <v>2</v>
      </c>
      <c r="C261" t="s">
        <v>13</v>
      </c>
      <c r="D261" s="1">
        <v>44831</v>
      </c>
      <c r="E261" s="1">
        <v>44839</v>
      </c>
      <c r="F261">
        <v>50</v>
      </c>
      <c r="G261" s="2">
        <v>0.10100000000000001</v>
      </c>
      <c r="H261" s="2">
        <v>49.988999999999997</v>
      </c>
      <c r="I261" s="2">
        <v>0.47799999999999998</v>
      </c>
      <c r="J261" s="3">
        <f t="shared" si="20"/>
        <v>10.525679999999999</v>
      </c>
      <c r="K261" s="4">
        <f t="shared" si="22"/>
        <v>19541.742574257423</v>
      </c>
      <c r="L261" s="4">
        <f t="shared" si="23"/>
        <v>1856.5776818464387</v>
      </c>
      <c r="M261" s="3">
        <f t="shared" si="21"/>
        <v>3.268713125440144</v>
      </c>
      <c r="N261" s="3" t="s">
        <v>15</v>
      </c>
      <c r="O261" s="3" t="s">
        <v>0</v>
      </c>
      <c r="P261" s="3" t="s">
        <v>16</v>
      </c>
    </row>
    <row r="262" spans="1:17" x14ac:dyDescent="0.25">
      <c r="A262" t="s">
        <v>50</v>
      </c>
      <c r="B262">
        <v>3</v>
      </c>
      <c r="C262" t="s">
        <v>13</v>
      </c>
      <c r="D262" s="1">
        <v>44831</v>
      </c>
      <c r="E262" s="1">
        <v>44839</v>
      </c>
      <c r="F262">
        <v>50</v>
      </c>
      <c r="G262" s="2">
        <v>9.8000000000000004E-2</v>
      </c>
      <c r="H262" s="2">
        <v>49.993000000000002</v>
      </c>
      <c r="I262" s="2">
        <v>0.47799999999999998</v>
      </c>
      <c r="J262" s="3">
        <f t="shared" si="20"/>
        <v>10.525679999999999</v>
      </c>
      <c r="K262" s="4">
        <f t="shared" si="22"/>
        <v>20139.959183673469</v>
      </c>
      <c r="L262" s="4">
        <f t="shared" si="23"/>
        <v>1913.4116925152075</v>
      </c>
      <c r="M262" s="3">
        <f t="shared" si="21"/>
        <v>3.281808423530292</v>
      </c>
      <c r="N262" s="3" t="s">
        <v>15</v>
      </c>
      <c r="O262" s="3" t="s">
        <v>0</v>
      </c>
      <c r="P262" s="3" t="s">
        <v>16</v>
      </c>
    </row>
    <row r="263" spans="1:17" x14ac:dyDescent="0.25">
      <c r="A263" t="s">
        <v>50</v>
      </c>
      <c r="B263">
        <v>1</v>
      </c>
      <c r="C263" t="s">
        <v>13</v>
      </c>
      <c r="D263" s="1">
        <v>44831</v>
      </c>
      <c r="E263" s="1">
        <v>44839</v>
      </c>
      <c r="F263">
        <v>50</v>
      </c>
      <c r="G263" s="2">
        <v>0.10100000000000001</v>
      </c>
      <c r="H263" s="2">
        <v>49.996000000000002</v>
      </c>
      <c r="I263" s="2">
        <v>0.56200000000000006</v>
      </c>
      <c r="J263" s="3">
        <f t="shared" si="20"/>
        <v>12.676920000000001</v>
      </c>
      <c r="K263" s="4">
        <f t="shared" si="22"/>
        <v>18476.772277227719</v>
      </c>
      <c r="L263" s="4">
        <f t="shared" si="23"/>
        <v>1457.5127300028491</v>
      </c>
      <c r="M263" s="3">
        <f t="shared" si="21"/>
        <v>3.1636123566014454</v>
      </c>
      <c r="N263" s="3" t="s">
        <v>15</v>
      </c>
      <c r="O263" s="3" t="s">
        <v>0</v>
      </c>
      <c r="P263" s="3" t="s">
        <v>16</v>
      </c>
    </row>
    <row r="264" spans="1:17" x14ac:dyDescent="0.25">
      <c r="A264" t="s">
        <v>51</v>
      </c>
      <c r="B264">
        <v>2</v>
      </c>
      <c r="C264" t="s">
        <v>13</v>
      </c>
      <c r="D264" s="1">
        <v>44831</v>
      </c>
      <c r="E264" s="1">
        <v>44839</v>
      </c>
      <c r="F264">
        <v>50</v>
      </c>
      <c r="G264" s="2">
        <v>9.8000000000000004E-2</v>
      </c>
      <c r="H264" s="2">
        <v>50.006</v>
      </c>
      <c r="I264" s="2">
        <v>0</v>
      </c>
      <c r="J264" s="3">
        <f t="shared" si="20"/>
        <v>-1.7159</v>
      </c>
      <c r="K264" s="4">
        <f t="shared" si="22"/>
        <v>26385.663265306121</v>
      </c>
      <c r="L264" s="4">
        <f t="shared" si="23"/>
        <v>-15377.156748823429</v>
      </c>
      <c r="M264" s="3" t="e">
        <f t="shared" si="21"/>
        <v>#NUM!</v>
      </c>
      <c r="N264" s="3" t="s">
        <v>15</v>
      </c>
      <c r="O264" s="3" t="s">
        <v>0</v>
      </c>
      <c r="P264" s="3" t="s">
        <v>16</v>
      </c>
    </row>
    <row r="265" spans="1:17" x14ac:dyDescent="0.25">
      <c r="A265" t="s">
        <v>51</v>
      </c>
      <c r="B265">
        <v>1</v>
      </c>
      <c r="C265" t="s">
        <v>13</v>
      </c>
      <c r="D265" s="1">
        <v>44831</v>
      </c>
      <c r="E265" s="1">
        <v>44839</v>
      </c>
      <c r="F265">
        <v>50</v>
      </c>
      <c r="G265" s="2">
        <v>9.9000000000000005E-2</v>
      </c>
      <c r="H265" s="2">
        <v>50.011000000000003</v>
      </c>
      <c r="I265" s="2">
        <v>0.216</v>
      </c>
      <c r="J265" s="3">
        <f t="shared" si="20"/>
        <v>3.8158600000000003</v>
      </c>
      <c r="K265" s="4">
        <f t="shared" si="22"/>
        <v>23325.323232323233</v>
      </c>
      <c r="L265" s="4">
        <f t="shared" si="23"/>
        <v>6112.7303497306584</v>
      </c>
      <c r="M265" s="3">
        <f t="shared" si="21"/>
        <v>3.7862352382227984</v>
      </c>
      <c r="N265" s="3" t="s">
        <v>15</v>
      </c>
      <c r="O265" s="3" t="s">
        <v>0</v>
      </c>
      <c r="P265" s="3" t="s">
        <v>16</v>
      </c>
    </row>
    <row r="266" spans="1:17" x14ac:dyDescent="0.25">
      <c r="A266" t="s">
        <v>51</v>
      </c>
      <c r="B266">
        <v>3</v>
      </c>
      <c r="C266" t="s">
        <v>13</v>
      </c>
      <c r="D266" s="1">
        <v>44831</v>
      </c>
      <c r="E266" s="1">
        <v>44839</v>
      </c>
      <c r="F266">
        <v>50</v>
      </c>
      <c r="G266" s="2">
        <v>9.9000000000000005E-2</v>
      </c>
      <c r="H266" s="2">
        <v>49.978999999999999</v>
      </c>
      <c r="I266" s="2">
        <v>0.218</v>
      </c>
      <c r="J266" s="3">
        <f t="shared" si="20"/>
        <v>3.8670800000000001</v>
      </c>
      <c r="K266" s="4">
        <f t="shared" si="22"/>
        <v>23299.454545454548</v>
      </c>
      <c r="L266" s="4">
        <f t="shared" si="23"/>
        <v>6025.0769431856979</v>
      </c>
      <c r="M266" s="3">
        <f t="shared" si="21"/>
        <v>3.7799625974357189</v>
      </c>
      <c r="N266" s="3" t="s">
        <v>15</v>
      </c>
      <c r="O266" s="3" t="s">
        <v>0</v>
      </c>
      <c r="P266" s="3" t="s">
        <v>16</v>
      </c>
    </row>
    <row r="267" spans="1:17" x14ac:dyDescent="0.25">
      <c r="A267" t="s">
        <v>12</v>
      </c>
      <c r="B267">
        <v>2</v>
      </c>
      <c r="C267" t="s">
        <v>13</v>
      </c>
      <c r="D267" s="1">
        <v>44831</v>
      </c>
      <c r="E267" s="1">
        <v>44839</v>
      </c>
      <c r="F267">
        <v>50</v>
      </c>
      <c r="G267" s="2"/>
      <c r="H267" s="2">
        <v>6</v>
      </c>
      <c r="I267" s="2">
        <v>1.9419999999999999</v>
      </c>
      <c r="J267" s="3">
        <v>50</v>
      </c>
      <c r="K267" s="4"/>
      <c r="L267" s="4"/>
      <c r="M267" s="3" t="e">
        <f t="shared" si="21"/>
        <v>#NUM!</v>
      </c>
      <c r="N267" s="3" t="s">
        <v>15</v>
      </c>
      <c r="O267" s="3" t="s">
        <v>0</v>
      </c>
      <c r="P267" s="3" t="s">
        <v>16</v>
      </c>
    </row>
    <row r="268" spans="1:17" x14ac:dyDescent="0.25">
      <c r="A268" t="s">
        <v>12</v>
      </c>
      <c r="B268">
        <v>3</v>
      </c>
      <c r="C268" t="s">
        <v>13</v>
      </c>
      <c r="D268" s="1">
        <v>44831</v>
      </c>
      <c r="E268" s="1">
        <v>44839</v>
      </c>
      <c r="F268">
        <v>50</v>
      </c>
      <c r="G268" s="2"/>
      <c r="H268" s="2">
        <v>6</v>
      </c>
      <c r="I268" s="2">
        <v>1.9430000000000001</v>
      </c>
      <c r="J268" s="3">
        <v>50</v>
      </c>
      <c r="K268" s="4"/>
      <c r="L268" s="4"/>
      <c r="M268" s="3" t="e">
        <f t="shared" si="21"/>
        <v>#NUM!</v>
      </c>
      <c r="N268" s="3" t="s">
        <v>15</v>
      </c>
      <c r="O268" s="3" t="s">
        <v>0</v>
      </c>
      <c r="P268" s="3" t="s">
        <v>16</v>
      </c>
    </row>
    <row r="269" spans="1:17" x14ac:dyDescent="0.25">
      <c r="A269" t="s">
        <v>12</v>
      </c>
      <c r="B269">
        <v>3</v>
      </c>
      <c r="C269" t="s">
        <v>13</v>
      </c>
      <c r="D269" s="1">
        <v>44831</v>
      </c>
      <c r="E269" s="1">
        <v>44831</v>
      </c>
      <c r="F269">
        <v>50</v>
      </c>
      <c r="G269" s="2"/>
      <c r="H269" s="2">
        <v>6</v>
      </c>
      <c r="I269" s="2">
        <v>2.02</v>
      </c>
      <c r="J269" s="3">
        <v>50</v>
      </c>
      <c r="K269" s="4"/>
      <c r="L269" s="4"/>
      <c r="M269" s="3" t="e">
        <f t="shared" si="21"/>
        <v>#NUM!</v>
      </c>
      <c r="N269" s="3" t="s">
        <v>15</v>
      </c>
      <c r="O269" s="3" t="s">
        <v>0</v>
      </c>
      <c r="P269" s="3" t="s">
        <v>16</v>
      </c>
      <c r="Q269" t="s">
        <v>73</v>
      </c>
    </row>
    <row r="270" spans="1:17" x14ac:dyDescent="0.25">
      <c r="A270" t="s">
        <v>12</v>
      </c>
      <c r="B270">
        <v>2</v>
      </c>
      <c r="C270" t="s">
        <v>13</v>
      </c>
      <c r="D270" s="1">
        <v>44831</v>
      </c>
      <c r="E270" s="1">
        <v>44831</v>
      </c>
      <c r="F270">
        <v>50</v>
      </c>
      <c r="G270" s="2"/>
      <c r="H270" s="2">
        <v>6</v>
      </c>
      <c r="I270" s="2">
        <v>2.0259999999999998</v>
      </c>
      <c r="J270" s="3">
        <v>50</v>
      </c>
      <c r="L270" s="4"/>
      <c r="M270" s="3" t="e">
        <f t="shared" si="21"/>
        <v>#NUM!</v>
      </c>
      <c r="N270" s="3" t="s">
        <v>15</v>
      </c>
      <c r="O270" s="3" t="s">
        <v>0</v>
      </c>
      <c r="P270" s="3" t="s">
        <v>16</v>
      </c>
      <c r="Q270" t="s">
        <v>73</v>
      </c>
    </row>
    <row r="271" spans="1:17" x14ac:dyDescent="0.25">
      <c r="A271" t="s">
        <v>12</v>
      </c>
      <c r="B271">
        <v>1</v>
      </c>
      <c r="C271" t="s">
        <v>13</v>
      </c>
      <c r="D271" s="1">
        <v>44831</v>
      </c>
      <c r="E271" s="1">
        <v>44831</v>
      </c>
      <c r="F271">
        <v>50</v>
      </c>
      <c r="G271" s="2"/>
      <c r="H271" s="2">
        <v>6</v>
      </c>
      <c r="I271" s="2">
        <v>2.036</v>
      </c>
      <c r="J271" s="3">
        <v>50</v>
      </c>
      <c r="L271" s="4"/>
      <c r="M271" s="3" t="e">
        <f t="shared" si="21"/>
        <v>#NUM!</v>
      </c>
      <c r="N271" s="3" t="s">
        <v>15</v>
      </c>
      <c r="O271" s="3" t="s">
        <v>0</v>
      </c>
      <c r="P271" s="3" t="s">
        <v>16</v>
      </c>
      <c r="Q271" t="s">
        <v>73</v>
      </c>
    </row>
    <row r="272" spans="1:17" x14ac:dyDescent="0.25">
      <c r="A272" t="s">
        <v>12</v>
      </c>
      <c r="B272">
        <v>1</v>
      </c>
      <c r="C272" t="s">
        <v>13</v>
      </c>
      <c r="D272" s="1">
        <v>44831</v>
      </c>
      <c r="E272" s="1">
        <v>44839</v>
      </c>
      <c r="F272">
        <v>50</v>
      </c>
      <c r="G272" s="2"/>
      <c r="H272" s="2">
        <v>6</v>
      </c>
      <c r="I272" s="2">
        <v>2.0870000000000002</v>
      </c>
      <c r="J272" s="3">
        <v>50</v>
      </c>
      <c r="K272" s="4"/>
      <c r="L272" s="4"/>
      <c r="M272" s="3" t="e">
        <f t="shared" si="21"/>
        <v>#NUM!</v>
      </c>
      <c r="N272" s="3" t="s">
        <v>15</v>
      </c>
      <c r="O272" s="3" t="s">
        <v>0</v>
      </c>
      <c r="P272" s="3" t="s">
        <v>16</v>
      </c>
    </row>
    <row r="273" spans="1:16" x14ac:dyDescent="0.25">
      <c r="A273" t="s">
        <v>52</v>
      </c>
      <c r="B273">
        <v>2</v>
      </c>
      <c r="C273" t="s">
        <v>13</v>
      </c>
      <c r="D273" s="1">
        <v>44831</v>
      </c>
      <c r="E273" s="1">
        <v>44839</v>
      </c>
      <c r="F273">
        <v>50</v>
      </c>
      <c r="G273" s="2">
        <v>9.9000000000000005E-2</v>
      </c>
      <c r="H273" s="2">
        <v>50.008000000000003</v>
      </c>
      <c r="I273" s="2">
        <v>0.45400000000000001</v>
      </c>
      <c r="J273" s="3">
        <f t="shared" ref="J273:J296" si="24">25.61*I273-1.7159</f>
        <v>9.9110399999999998</v>
      </c>
      <c r="K273" s="4">
        <f t="shared" ref="K273:K296" si="25">(50-J273)*0.05/G273*1000</f>
        <v>20246.949494949495</v>
      </c>
      <c r="L273" s="4">
        <f t="shared" ref="L273:L296" si="26">K273/J273</f>
        <v>2042.868305944633</v>
      </c>
      <c r="M273" s="3">
        <f t="shared" si="21"/>
        <v>3.310240370624117</v>
      </c>
      <c r="N273" s="3" t="s">
        <v>15</v>
      </c>
      <c r="O273" s="3" t="s">
        <v>0</v>
      </c>
      <c r="P273" s="3" t="s">
        <v>16</v>
      </c>
    </row>
    <row r="274" spans="1:16" x14ac:dyDescent="0.25">
      <c r="A274" t="s">
        <v>52</v>
      </c>
      <c r="B274">
        <v>1</v>
      </c>
      <c r="C274" t="s">
        <v>13</v>
      </c>
      <c r="D274" s="1">
        <v>44831</v>
      </c>
      <c r="E274" s="1">
        <v>44839</v>
      </c>
      <c r="F274">
        <v>50</v>
      </c>
      <c r="G274" s="2">
        <v>0.1</v>
      </c>
      <c r="H274" s="2">
        <v>50.018000000000001</v>
      </c>
      <c r="I274" s="2">
        <v>0.45500000000000002</v>
      </c>
      <c r="J274" s="3">
        <f t="shared" si="24"/>
        <v>9.9366500000000002</v>
      </c>
      <c r="K274" s="4">
        <f t="shared" si="25"/>
        <v>20031.674999999999</v>
      </c>
      <c r="L274" s="4">
        <f t="shared" si="26"/>
        <v>2015.9384702087725</v>
      </c>
      <c r="M274" s="3">
        <f t="shared" si="21"/>
        <v>3.3044772725866824</v>
      </c>
      <c r="N274" s="3" t="s">
        <v>15</v>
      </c>
      <c r="O274" s="3" t="s">
        <v>0</v>
      </c>
      <c r="P274" s="3" t="s">
        <v>16</v>
      </c>
    </row>
    <row r="275" spans="1:16" x14ac:dyDescent="0.25">
      <c r="A275" t="s">
        <v>52</v>
      </c>
      <c r="B275">
        <v>3</v>
      </c>
      <c r="C275" t="s">
        <v>13</v>
      </c>
      <c r="D275" s="1">
        <v>44831</v>
      </c>
      <c r="E275" s="1">
        <v>44839</v>
      </c>
      <c r="F275">
        <v>50</v>
      </c>
      <c r="G275" s="2">
        <v>9.8000000000000004E-2</v>
      </c>
      <c r="H275" s="2">
        <v>50.006</v>
      </c>
      <c r="I275" s="2">
        <v>0.48699999999999999</v>
      </c>
      <c r="J275" s="3">
        <f t="shared" si="24"/>
        <v>10.756169999999999</v>
      </c>
      <c r="K275" s="4">
        <f t="shared" si="25"/>
        <v>20022.362244897962</v>
      </c>
      <c r="L275" s="4">
        <f t="shared" si="26"/>
        <v>1861.476923932772</v>
      </c>
      <c r="M275" s="3">
        <f t="shared" si="21"/>
        <v>3.269857656793584</v>
      </c>
      <c r="N275" s="3" t="s">
        <v>15</v>
      </c>
      <c r="O275" s="3" t="s">
        <v>0</v>
      </c>
      <c r="P275" s="3" t="s">
        <v>16</v>
      </c>
    </row>
    <row r="276" spans="1:16" x14ac:dyDescent="0.25">
      <c r="A276" t="s">
        <v>53</v>
      </c>
      <c r="B276">
        <v>1</v>
      </c>
      <c r="C276" t="s">
        <v>13</v>
      </c>
      <c r="D276" s="1">
        <v>44831</v>
      </c>
      <c r="E276" s="1">
        <v>44839</v>
      </c>
      <c r="F276">
        <v>50</v>
      </c>
      <c r="G276" s="2">
        <v>0.10100000000000001</v>
      </c>
      <c r="H276" s="2">
        <v>49.997</v>
      </c>
      <c r="I276" s="2">
        <v>6.0000000000000001E-3</v>
      </c>
      <c r="J276" s="3">
        <f t="shared" si="24"/>
        <v>-1.5622400000000001</v>
      </c>
      <c r="K276" s="4">
        <f t="shared" si="25"/>
        <v>25525.861386138615</v>
      </c>
      <c r="L276" s="4">
        <f t="shared" si="26"/>
        <v>-16339.270141680288</v>
      </c>
      <c r="M276" s="3" t="e">
        <f t="shared" si="21"/>
        <v>#NUM!</v>
      </c>
      <c r="N276" s="3" t="s">
        <v>15</v>
      </c>
      <c r="O276" s="3" t="s">
        <v>0</v>
      </c>
      <c r="P276" s="3" t="s">
        <v>16</v>
      </c>
    </row>
    <row r="277" spans="1:16" x14ac:dyDescent="0.25">
      <c r="A277" t="s">
        <v>53</v>
      </c>
      <c r="B277">
        <v>3</v>
      </c>
      <c r="C277" t="s">
        <v>13</v>
      </c>
      <c r="D277" s="1">
        <v>44831</v>
      </c>
      <c r="E277" s="1">
        <v>44839</v>
      </c>
      <c r="F277">
        <v>50</v>
      </c>
      <c r="G277" s="2">
        <v>0.10299999999999999</v>
      </c>
      <c r="H277" s="2">
        <v>50.008000000000003</v>
      </c>
      <c r="I277" s="2">
        <v>6.0000000000000001E-3</v>
      </c>
      <c r="J277" s="3">
        <f t="shared" si="24"/>
        <v>-1.5622400000000001</v>
      </c>
      <c r="K277" s="4">
        <f t="shared" si="25"/>
        <v>25030.213592233016</v>
      </c>
      <c r="L277" s="4">
        <f t="shared" si="26"/>
        <v>-16022.002760288442</v>
      </c>
      <c r="M277" s="3" t="e">
        <f t="shared" si="21"/>
        <v>#NUM!</v>
      </c>
      <c r="N277" s="3" t="s">
        <v>15</v>
      </c>
      <c r="O277" s="3" t="s">
        <v>0</v>
      </c>
      <c r="P277" s="3" t="s">
        <v>16</v>
      </c>
    </row>
    <row r="278" spans="1:16" x14ac:dyDescent="0.25">
      <c r="A278" t="s">
        <v>53</v>
      </c>
      <c r="B278">
        <v>2</v>
      </c>
      <c r="C278" t="s">
        <v>13</v>
      </c>
      <c r="D278" s="1">
        <v>44831</v>
      </c>
      <c r="E278" s="1">
        <v>44839</v>
      </c>
      <c r="F278">
        <v>50</v>
      </c>
      <c r="G278" s="2">
        <v>0.10299999999999999</v>
      </c>
      <c r="H278" s="2">
        <v>50.024000000000001</v>
      </c>
      <c r="I278" s="2">
        <v>9.6000000000000002E-2</v>
      </c>
      <c r="J278" s="3">
        <f t="shared" si="24"/>
        <v>0.74265999999999988</v>
      </c>
      <c r="K278" s="4">
        <f t="shared" si="25"/>
        <v>23911.330097087382</v>
      </c>
      <c r="L278" s="4">
        <f t="shared" si="26"/>
        <v>32196.873531747216</v>
      </c>
      <c r="M278" s="3">
        <f t="shared" si="21"/>
        <v>4.5078137017010276</v>
      </c>
      <c r="N278" s="3" t="s">
        <v>15</v>
      </c>
      <c r="O278" s="3" t="s">
        <v>0</v>
      </c>
      <c r="P278" s="3" t="s">
        <v>16</v>
      </c>
    </row>
    <row r="279" spans="1:16" x14ac:dyDescent="0.25">
      <c r="A279" t="s">
        <v>54</v>
      </c>
      <c r="B279">
        <v>3</v>
      </c>
      <c r="C279" t="s">
        <v>13</v>
      </c>
      <c r="D279" s="1">
        <v>44831</v>
      </c>
      <c r="E279" s="1">
        <v>44839</v>
      </c>
      <c r="F279">
        <v>50</v>
      </c>
      <c r="G279" s="2">
        <v>0.10100000000000001</v>
      </c>
      <c r="H279" s="2">
        <v>50.018000000000001</v>
      </c>
      <c r="I279" s="2">
        <v>2E-3</v>
      </c>
      <c r="J279" s="3">
        <f t="shared" si="24"/>
        <v>-1.6646799999999999</v>
      </c>
      <c r="K279" s="4">
        <f t="shared" si="25"/>
        <v>25576.574257425742</v>
      </c>
      <c r="L279" s="4">
        <f t="shared" si="26"/>
        <v>-15364.258750886502</v>
      </c>
      <c r="M279" s="3" t="e">
        <f t="shared" si="21"/>
        <v>#NUM!</v>
      </c>
      <c r="N279" s="3" t="s">
        <v>15</v>
      </c>
      <c r="O279" s="3" t="s">
        <v>0</v>
      </c>
      <c r="P279" s="3" t="s">
        <v>16</v>
      </c>
    </row>
    <row r="280" spans="1:16" x14ac:dyDescent="0.25">
      <c r="A280" t="s">
        <v>54</v>
      </c>
      <c r="B280">
        <v>2</v>
      </c>
      <c r="C280" t="s">
        <v>13</v>
      </c>
      <c r="D280" s="1">
        <v>44831</v>
      </c>
      <c r="E280" s="1">
        <v>44839</v>
      </c>
      <c r="F280">
        <v>50</v>
      </c>
      <c r="G280" s="2">
        <v>9.9000000000000005E-2</v>
      </c>
      <c r="H280" s="2">
        <v>50.01</v>
      </c>
      <c r="I280" s="2">
        <v>1.2E-2</v>
      </c>
      <c r="J280" s="3">
        <f t="shared" si="24"/>
        <v>-1.4085799999999999</v>
      </c>
      <c r="K280" s="4">
        <f t="shared" si="25"/>
        <v>25963.929292929293</v>
      </c>
      <c r="L280" s="4">
        <f t="shared" si="26"/>
        <v>-18432.697676333111</v>
      </c>
      <c r="M280" s="3" t="e">
        <f t="shared" ref="M280:M296" si="27">LOG10(L280)</f>
        <v>#NUM!</v>
      </c>
      <c r="N280" s="3" t="s">
        <v>15</v>
      </c>
      <c r="O280" s="3" t="s">
        <v>0</v>
      </c>
      <c r="P280" s="3" t="s">
        <v>16</v>
      </c>
    </row>
    <row r="281" spans="1:16" x14ac:dyDescent="0.25">
      <c r="A281" t="s">
        <v>54</v>
      </c>
      <c r="B281">
        <v>1</v>
      </c>
      <c r="C281" t="s">
        <v>13</v>
      </c>
      <c r="D281" s="1">
        <v>44831</v>
      </c>
      <c r="E281" s="1">
        <v>44839</v>
      </c>
      <c r="F281">
        <v>50</v>
      </c>
      <c r="G281" s="2">
        <v>9.8000000000000004E-2</v>
      </c>
      <c r="H281" s="2">
        <v>49.994</v>
      </c>
      <c r="I281" s="2">
        <v>1.2999999999999999E-2</v>
      </c>
      <c r="J281" s="3">
        <f t="shared" si="24"/>
        <v>-1.38297</v>
      </c>
      <c r="K281" s="4">
        <f t="shared" si="25"/>
        <v>26215.801020408166</v>
      </c>
      <c r="L281" s="4">
        <f t="shared" si="26"/>
        <v>-18956.160307460152</v>
      </c>
      <c r="M281" s="3" t="e">
        <f t="shared" si="27"/>
        <v>#NUM!</v>
      </c>
      <c r="N281" s="3" t="s">
        <v>15</v>
      </c>
      <c r="O281" s="3" t="s">
        <v>0</v>
      </c>
      <c r="P281" s="3" t="s">
        <v>16</v>
      </c>
    </row>
    <row r="282" spans="1:16" x14ac:dyDescent="0.25">
      <c r="A282" t="s">
        <v>55</v>
      </c>
      <c r="B282">
        <v>2</v>
      </c>
      <c r="C282" t="s">
        <v>13</v>
      </c>
      <c r="D282" s="1">
        <v>44831</v>
      </c>
      <c r="E282" s="1">
        <v>44839</v>
      </c>
      <c r="F282">
        <v>50</v>
      </c>
      <c r="G282" s="2">
        <v>0.10100000000000001</v>
      </c>
      <c r="H282" s="2">
        <v>50.018999999999998</v>
      </c>
      <c r="I282" s="2">
        <v>0.41599999999999998</v>
      </c>
      <c r="J282" s="3">
        <f t="shared" si="24"/>
        <v>8.9378600000000006</v>
      </c>
      <c r="K282" s="4">
        <f t="shared" si="25"/>
        <v>20327.79207920792</v>
      </c>
      <c r="L282" s="4">
        <f t="shared" si="26"/>
        <v>2274.3466645492231</v>
      </c>
      <c r="M282" s="3">
        <f t="shared" si="27"/>
        <v>3.3568566622101907</v>
      </c>
      <c r="N282" s="3" t="s">
        <v>15</v>
      </c>
      <c r="O282" s="3" t="s">
        <v>0</v>
      </c>
      <c r="P282" s="3" t="s">
        <v>16</v>
      </c>
    </row>
    <row r="283" spans="1:16" x14ac:dyDescent="0.25">
      <c r="A283" t="s">
        <v>55</v>
      </c>
      <c r="B283">
        <v>1</v>
      </c>
      <c r="C283" t="s">
        <v>13</v>
      </c>
      <c r="D283" s="1">
        <v>44831</v>
      </c>
      <c r="E283" s="1">
        <v>44839</v>
      </c>
      <c r="F283">
        <v>50</v>
      </c>
      <c r="G283" s="2">
        <v>0.10299999999999999</v>
      </c>
      <c r="H283" s="2">
        <v>49.991999999999997</v>
      </c>
      <c r="I283" s="2">
        <v>0.42899999999999999</v>
      </c>
      <c r="J283" s="3">
        <f t="shared" si="24"/>
        <v>9.2707899999999999</v>
      </c>
      <c r="K283" s="4">
        <f t="shared" si="25"/>
        <v>19771.461165048546</v>
      </c>
      <c r="L283" s="4">
        <f t="shared" si="26"/>
        <v>2132.6619592341694</v>
      </c>
      <c r="M283" s="3">
        <f t="shared" si="27"/>
        <v>3.3289220224096949</v>
      </c>
      <c r="N283" s="3" t="s">
        <v>15</v>
      </c>
      <c r="O283" s="3" t="s">
        <v>0</v>
      </c>
      <c r="P283" s="3" t="s">
        <v>16</v>
      </c>
    </row>
    <row r="284" spans="1:16" x14ac:dyDescent="0.25">
      <c r="A284" t="s">
        <v>55</v>
      </c>
      <c r="B284">
        <v>3</v>
      </c>
      <c r="C284" t="s">
        <v>13</v>
      </c>
      <c r="D284" s="1">
        <v>44831</v>
      </c>
      <c r="E284" s="1">
        <v>44839</v>
      </c>
      <c r="F284">
        <v>50</v>
      </c>
      <c r="G284" s="2">
        <v>0.10100000000000001</v>
      </c>
      <c r="H284" s="2">
        <v>49.991</v>
      </c>
      <c r="I284" s="2">
        <v>0.55900000000000005</v>
      </c>
      <c r="J284" s="3">
        <f t="shared" si="24"/>
        <v>12.600090000000002</v>
      </c>
      <c r="K284" s="4">
        <f t="shared" si="25"/>
        <v>18514.806930693067</v>
      </c>
      <c r="L284" s="4">
        <f t="shared" si="26"/>
        <v>1469.4186256362505</v>
      </c>
      <c r="M284" s="3">
        <f t="shared" si="27"/>
        <v>3.1671455404489994</v>
      </c>
      <c r="N284" s="3" t="s">
        <v>15</v>
      </c>
      <c r="O284" s="3" t="s">
        <v>0</v>
      </c>
      <c r="P284" s="3" t="s">
        <v>16</v>
      </c>
    </row>
    <row r="285" spans="1:16" x14ac:dyDescent="0.25">
      <c r="A285" t="s">
        <v>56</v>
      </c>
      <c r="B285">
        <v>1</v>
      </c>
      <c r="C285" t="s">
        <v>13</v>
      </c>
      <c r="D285" s="1">
        <v>44831</v>
      </c>
      <c r="E285" s="1">
        <v>44839</v>
      </c>
      <c r="F285">
        <v>50</v>
      </c>
      <c r="G285" s="2">
        <v>0.1</v>
      </c>
      <c r="H285" s="2">
        <v>50</v>
      </c>
      <c r="I285" s="2">
        <v>1.8680000000000001</v>
      </c>
      <c r="J285" s="3">
        <f t="shared" si="24"/>
        <v>46.123580000000004</v>
      </c>
      <c r="K285" s="4">
        <f t="shared" si="25"/>
        <v>1938.209999999998</v>
      </c>
      <c r="L285" s="4">
        <f t="shared" si="26"/>
        <v>42.022106696834847</v>
      </c>
      <c r="M285" s="3">
        <f t="shared" si="27"/>
        <v>1.6234778211274301</v>
      </c>
      <c r="N285" s="3" t="s">
        <v>15</v>
      </c>
      <c r="O285" s="3" t="s">
        <v>0</v>
      </c>
      <c r="P285" s="3" t="s">
        <v>16</v>
      </c>
    </row>
    <row r="286" spans="1:16" x14ac:dyDescent="0.25">
      <c r="A286" t="s">
        <v>56</v>
      </c>
      <c r="B286">
        <v>3</v>
      </c>
      <c r="C286" t="s">
        <v>13</v>
      </c>
      <c r="D286" s="1">
        <v>44831</v>
      </c>
      <c r="E286" s="1">
        <v>44839</v>
      </c>
      <c r="F286">
        <v>50</v>
      </c>
      <c r="G286" s="2">
        <v>0.10199999999999999</v>
      </c>
      <c r="H286" s="2">
        <v>49.99</v>
      </c>
      <c r="I286" s="2">
        <v>1.875</v>
      </c>
      <c r="J286" s="3">
        <f t="shared" si="24"/>
        <v>46.302849999999999</v>
      </c>
      <c r="K286" s="4">
        <f t="shared" si="25"/>
        <v>1812.3284313725494</v>
      </c>
      <c r="L286" s="4">
        <f t="shared" si="26"/>
        <v>39.140753352602474</v>
      </c>
      <c r="M286" s="3">
        <f t="shared" si="27"/>
        <v>1.5926291803850772</v>
      </c>
      <c r="N286" s="3" t="s">
        <v>15</v>
      </c>
      <c r="O286" s="3" t="s">
        <v>0</v>
      </c>
      <c r="P286" s="3" t="s">
        <v>16</v>
      </c>
    </row>
    <row r="287" spans="1:16" x14ac:dyDescent="0.25">
      <c r="A287" t="s">
        <v>56</v>
      </c>
      <c r="B287">
        <v>2</v>
      </c>
      <c r="C287" t="s">
        <v>13</v>
      </c>
      <c r="D287" s="1">
        <v>44831</v>
      </c>
      <c r="E287" s="1">
        <v>44839</v>
      </c>
      <c r="F287">
        <v>50</v>
      </c>
      <c r="G287" s="2">
        <v>0.10199999999999999</v>
      </c>
      <c r="H287" s="2">
        <v>50.021000000000001</v>
      </c>
      <c r="I287" s="2">
        <v>1.8879999999999999</v>
      </c>
      <c r="J287" s="3">
        <f t="shared" si="24"/>
        <v>46.635779999999997</v>
      </c>
      <c r="K287" s="4">
        <f t="shared" si="25"/>
        <v>1649.1274509803939</v>
      </c>
      <c r="L287" s="4">
        <f t="shared" si="26"/>
        <v>35.361849871073112</v>
      </c>
      <c r="M287" s="3">
        <f t="shared" si="27"/>
        <v>1.5485349760182197</v>
      </c>
      <c r="N287" s="3" t="s">
        <v>15</v>
      </c>
      <c r="O287" s="3" t="s">
        <v>0</v>
      </c>
      <c r="P287" s="3" t="s">
        <v>16</v>
      </c>
    </row>
    <row r="288" spans="1:16" x14ac:dyDescent="0.25">
      <c r="A288" t="s">
        <v>57</v>
      </c>
      <c r="B288">
        <v>3</v>
      </c>
      <c r="C288" t="s">
        <v>13</v>
      </c>
      <c r="D288" s="1">
        <v>44831</v>
      </c>
      <c r="E288" s="1">
        <v>44839</v>
      </c>
      <c r="F288">
        <v>50</v>
      </c>
      <c r="G288" s="2">
        <v>0.1</v>
      </c>
      <c r="H288" s="2">
        <v>50.031999999999996</v>
      </c>
      <c r="I288" s="2">
        <v>1.742</v>
      </c>
      <c r="J288" s="3">
        <f t="shared" si="24"/>
        <v>42.896720000000002</v>
      </c>
      <c r="K288" s="4">
        <f t="shared" si="25"/>
        <v>3551.639999999999</v>
      </c>
      <c r="L288" s="4">
        <f t="shared" si="26"/>
        <v>82.79514144671198</v>
      </c>
      <c r="M288" s="3">
        <f t="shared" si="27"/>
        <v>1.9180048524274866</v>
      </c>
      <c r="N288" s="3" t="s">
        <v>15</v>
      </c>
      <c r="O288" s="3" t="s">
        <v>0</v>
      </c>
      <c r="P288" s="3" t="s">
        <v>16</v>
      </c>
    </row>
    <row r="289" spans="1:16" x14ac:dyDescent="0.25">
      <c r="A289" t="s">
        <v>57</v>
      </c>
      <c r="B289">
        <v>1</v>
      </c>
      <c r="C289" t="s">
        <v>13</v>
      </c>
      <c r="D289" s="1">
        <v>44831</v>
      </c>
      <c r="E289" s="1">
        <v>44839</v>
      </c>
      <c r="F289">
        <v>50</v>
      </c>
      <c r="G289" s="2">
        <v>9.8000000000000004E-2</v>
      </c>
      <c r="H289" s="2">
        <v>50.012</v>
      </c>
      <c r="I289" s="2">
        <v>1.7529999999999999</v>
      </c>
      <c r="J289" s="3">
        <f t="shared" si="24"/>
        <v>43.178429999999999</v>
      </c>
      <c r="K289" s="4">
        <f t="shared" si="25"/>
        <v>3480.3928571428578</v>
      </c>
      <c r="L289" s="4">
        <f t="shared" si="26"/>
        <v>80.604895943248934</v>
      </c>
      <c r="M289" s="3">
        <f t="shared" si="27"/>
        <v>1.9063614216631581</v>
      </c>
      <c r="N289" s="3" t="s">
        <v>15</v>
      </c>
      <c r="O289" s="3" t="s">
        <v>0</v>
      </c>
      <c r="P289" s="3" t="s">
        <v>16</v>
      </c>
    </row>
    <row r="290" spans="1:16" x14ac:dyDescent="0.25">
      <c r="A290" t="s">
        <v>57</v>
      </c>
      <c r="B290">
        <v>2</v>
      </c>
      <c r="C290" t="s">
        <v>13</v>
      </c>
      <c r="D290" s="1">
        <v>44831</v>
      </c>
      <c r="E290" s="1">
        <v>44839</v>
      </c>
      <c r="F290">
        <v>50</v>
      </c>
      <c r="G290" s="2">
        <v>0.10100000000000001</v>
      </c>
      <c r="H290" s="2">
        <v>49.997999999999998</v>
      </c>
      <c r="I290" s="2">
        <v>1.754</v>
      </c>
      <c r="J290" s="3">
        <f t="shared" si="24"/>
        <v>43.204039999999999</v>
      </c>
      <c r="K290" s="4">
        <f t="shared" si="25"/>
        <v>3364.3366336633662</v>
      </c>
      <c r="L290" s="4">
        <f t="shared" si="26"/>
        <v>77.870880446906497</v>
      </c>
      <c r="M290" s="3">
        <f t="shared" si="27"/>
        <v>1.8913750850733337</v>
      </c>
      <c r="N290" s="3" t="s">
        <v>15</v>
      </c>
      <c r="O290" s="3" t="s">
        <v>0</v>
      </c>
      <c r="P290" s="3" t="s">
        <v>16</v>
      </c>
    </row>
    <row r="291" spans="1:16" x14ac:dyDescent="0.25">
      <c r="A291" t="s">
        <v>58</v>
      </c>
      <c r="B291">
        <v>3</v>
      </c>
      <c r="C291" t="s">
        <v>13</v>
      </c>
      <c r="D291" s="1">
        <v>44831</v>
      </c>
      <c r="E291" s="1">
        <v>44839</v>
      </c>
      <c r="F291">
        <v>50</v>
      </c>
      <c r="G291" s="2">
        <v>0.10199999999999999</v>
      </c>
      <c r="H291" s="2">
        <v>50.008000000000003</v>
      </c>
      <c r="I291" s="2">
        <v>1.496</v>
      </c>
      <c r="J291" s="3">
        <f t="shared" si="24"/>
        <v>36.59666</v>
      </c>
      <c r="K291" s="4">
        <f t="shared" si="25"/>
        <v>6570.2647058823541</v>
      </c>
      <c r="L291" s="4">
        <f t="shared" si="26"/>
        <v>179.53181262668107</v>
      </c>
      <c r="M291" s="3">
        <f t="shared" si="27"/>
        <v>2.2541414157224944</v>
      </c>
      <c r="N291" s="3" t="s">
        <v>15</v>
      </c>
      <c r="O291" s="3" t="s">
        <v>0</v>
      </c>
      <c r="P291" s="3" t="s">
        <v>16</v>
      </c>
    </row>
    <row r="292" spans="1:16" x14ac:dyDescent="0.25">
      <c r="A292" t="s">
        <v>58</v>
      </c>
      <c r="B292">
        <v>1</v>
      </c>
      <c r="C292" t="s">
        <v>13</v>
      </c>
      <c r="D292" s="1">
        <v>44831</v>
      </c>
      <c r="E292" s="1">
        <v>44839</v>
      </c>
      <c r="F292">
        <v>50</v>
      </c>
      <c r="G292" s="2">
        <v>0.10199999999999999</v>
      </c>
      <c r="H292" s="2">
        <v>49.985999999999997</v>
      </c>
      <c r="I292" s="2">
        <v>1.506</v>
      </c>
      <c r="J292" s="3">
        <f t="shared" si="24"/>
        <v>36.852760000000004</v>
      </c>
      <c r="K292" s="4">
        <f t="shared" si="25"/>
        <v>6444.7254901960778</v>
      </c>
      <c r="L292" s="4">
        <f t="shared" si="26"/>
        <v>174.87768867775648</v>
      </c>
      <c r="M292" s="3">
        <f t="shared" si="27"/>
        <v>2.2427344046632118</v>
      </c>
      <c r="N292" s="3" t="s">
        <v>15</v>
      </c>
      <c r="O292" s="3" t="s">
        <v>0</v>
      </c>
      <c r="P292" s="3" t="s">
        <v>16</v>
      </c>
    </row>
    <row r="293" spans="1:16" x14ac:dyDescent="0.25">
      <c r="A293" t="s">
        <v>58</v>
      </c>
      <c r="B293">
        <v>2</v>
      </c>
      <c r="C293" t="s">
        <v>13</v>
      </c>
      <c r="D293" s="1">
        <v>44831</v>
      </c>
      <c r="E293" s="1">
        <v>44839</v>
      </c>
      <c r="F293">
        <v>50</v>
      </c>
      <c r="G293" s="2">
        <v>9.9000000000000005E-2</v>
      </c>
      <c r="H293" s="2">
        <v>50.01</v>
      </c>
      <c r="I293" s="2">
        <v>1.506</v>
      </c>
      <c r="J293" s="3">
        <f t="shared" si="24"/>
        <v>36.852760000000004</v>
      </c>
      <c r="K293" s="4">
        <f t="shared" si="25"/>
        <v>6640.0202020202005</v>
      </c>
      <c r="L293" s="4">
        <f t="shared" si="26"/>
        <v>180.17701257708242</v>
      </c>
      <c r="M293" s="3">
        <f t="shared" si="27"/>
        <v>2.2556993818275792</v>
      </c>
      <c r="N293" s="3" t="s">
        <v>15</v>
      </c>
      <c r="O293" s="3" t="s">
        <v>0</v>
      </c>
      <c r="P293" s="3" t="s">
        <v>16</v>
      </c>
    </row>
    <row r="294" spans="1:16" x14ac:dyDescent="0.25">
      <c r="A294" t="s">
        <v>59</v>
      </c>
      <c r="B294">
        <v>3</v>
      </c>
      <c r="C294" t="s">
        <v>13</v>
      </c>
      <c r="D294" s="1">
        <v>44831</v>
      </c>
      <c r="E294" s="1">
        <v>44839</v>
      </c>
      <c r="F294">
        <v>50</v>
      </c>
      <c r="G294" s="2">
        <v>0.1</v>
      </c>
      <c r="H294" s="2">
        <v>50.015999999999998</v>
      </c>
      <c r="I294" s="2">
        <v>1.8360000000000001</v>
      </c>
      <c r="J294" s="3">
        <f t="shared" si="24"/>
        <v>45.30406</v>
      </c>
      <c r="K294" s="4">
        <f t="shared" si="25"/>
        <v>2347.9700000000003</v>
      </c>
      <c r="L294" s="4">
        <f t="shared" si="26"/>
        <v>51.82692235530326</v>
      </c>
      <c r="M294" s="3">
        <f t="shared" si="27"/>
        <v>1.7145554198409949</v>
      </c>
      <c r="N294" s="3" t="s">
        <v>15</v>
      </c>
      <c r="O294" s="3" t="s">
        <v>0</v>
      </c>
      <c r="P294" s="3" t="s">
        <v>16</v>
      </c>
    </row>
    <row r="295" spans="1:16" x14ac:dyDescent="0.25">
      <c r="A295" t="s">
        <v>59</v>
      </c>
      <c r="B295">
        <v>1</v>
      </c>
      <c r="C295" t="s">
        <v>13</v>
      </c>
      <c r="D295" s="1">
        <v>44831</v>
      </c>
      <c r="E295" s="1">
        <v>44839</v>
      </c>
      <c r="F295">
        <v>50</v>
      </c>
      <c r="G295" s="2">
        <v>0.10100000000000001</v>
      </c>
      <c r="H295" s="2">
        <v>50.002000000000002</v>
      </c>
      <c r="I295" s="2">
        <v>1.8520000000000001</v>
      </c>
      <c r="J295" s="3">
        <f t="shared" si="24"/>
        <v>45.713820000000005</v>
      </c>
      <c r="K295" s="4">
        <f t="shared" si="25"/>
        <v>2121.8712871287103</v>
      </c>
      <c r="L295" s="4">
        <f t="shared" si="26"/>
        <v>46.416407273089625</v>
      </c>
      <c r="M295" s="3">
        <f t="shared" si="27"/>
        <v>1.666671522120418</v>
      </c>
      <c r="N295" s="3" t="s">
        <v>15</v>
      </c>
      <c r="O295" s="3" t="s">
        <v>0</v>
      </c>
      <c r="P295" s="3" t="s">
        <v>16</v>
      </c>
    </row>
    <row r="296" spans="1:16" x14ac:dyDescent="0.25">
      <c r="A296" t="s">
        <v>59</v>
      </c>
      <c r="B296">
        <v>2</v>
      </c>
      <c r="C296" t="s">
        <v>13</v>
      </c>
      <c r="D296" s="1">
        <v>44831</v>
      </c>
      <c r="E296" s="1">
        <v>44839</v>
      </c>
      <c r="F296">
        <v>50</v>
      </c>
      <c r="G296" s="2">
        <v>0.1</v>
      </c>
      <c r="H296" s="2">
        <v>50.011000000000003</v>
      </c>
      <c r="I296" s="2">
        <v>1.871</v>
      </c>
      <c r="J296" s="3">
        <f t="shared" si="24"/>
        <v>46.200409999999998</v>
      </c>
      <c r="K296" s="4">
        <f t="shared" si="25"/>
        <v>1899.795000000001</v>
      </c>
      <c r="L296" s="4">
        <f t="shared" si="26"/>
        <v>41.120738971797024</v>
      </c>
      <c r="M296" s="3">
        <f t="shared" si="27"/>
        <v>1.6140609106683967</v>
      </c>
      <c r="N296" s="3" t="s">
        <v>15</v>
      </c>
      <c r="O296" s="3" t="s">
        <v>0</v>
      </c>
      <c r="P29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2022-11-04T13:54:33Z</dcterms:created>
  <dcterms:modified xsi:type="dcterms:W3CDTF">2022-11-04T14:38:02Z</dcterms:modified>
</cp:coreProperties>
</file>