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rgeTest_Lindum\"/>
    </mc:Choice>
  </mc:AlternateContent>
  <xr:revisionPtr revIDLastSave="0" documentId="13_ncr:1_{4CEF6AAA-0014-4566-B25C-8FF44A1A72E2}" xr6:coauthVersionLast="47" xr6:coauthVersionMax="47" xr10:uidLastSave="{00000000-0000-0000-0000-000000000000}"/>
  <bookViews>
    <workbookView xWindow="13905" yWindow="-16320" windowWidth="29040" windowHeight="15840" xr2:uid="{85C272D5-AFF5-423B-8CDF-49A0B5AFE682}"/>
  </bookViews>
  <sheets>
    <sheet name="Sheet1" sheetId="1" r:id="rId1"/>
  </sheets>
  <definedNames>
    <definedName name="_xlnm._FilterDatabase" localSheetId="0" hidden="1">Sheet1!$A$1:$U$299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7" i="1" l="1"/>
  <c r="Q83" i="1" l="1"/>
  <c r="N152" i="1"/>
  <c r="N153" i="1"/>
  <c r="N154" i="1"/>
  <c r="N155" i="1"/>
  <c r="N156" i="1"/>
  <c r="N158" i="1"/>
  <c r="N167" i="1"/>
  <c r="N172" i="1"/>
  <c r="N186" i="1"/>
  <c r="N188" i="1"/>
  <c r="N190" i="1"/>
  <c r="N200" i="1"/>
  <c r="N127" i="1"/>
  <c r="N128" i="1"/>
  <c r="N129" i="1"/>
  <c r="N201" i="1"/>
  <c r="N202" i="1"/>
  <c r="N203" i="1"/>
  <c r="N2" i="1"/>
  <c r="N3" i="1"/>
  <c r="N4" i="1"/>
  <c r="N8" i="1"/>
  <c r="N9" i="1"/>
  <c r="N10" i="1"/>
  <c r="N14" i="1"/>
  <c r="N15" i="1"/>
  <c r="N16" i="1"/>
  <c r="N20" i="1"/>
  <c r="N21" i="1"/>
  <c r="N22" i="1"/>
  <c r="N26" i="1"/>
  <c r="N27" i="1"/>
  <c r="N28" i="1"/>
  <c r="N34" i="1"/>
  <c r="N35" i="1"/>
  <c r="N36" i="1"/>
  <c r="N133" i="1"/>
  <c r="N134" i="1"/>
  <c r="N135" i="1"/>
  <c r="N43" i="1"/>
  <c r="N44" i="1"/>
  <c r="N45" i="1"/>
  <c r="N49" i="1"/>
  <c r="N50" i="1"/>
  <c r="N51" i="1"/>
  <c r="N55" i="1"/>
  <c r="N56" i="1"/>
  <c r="N57" i="1"/>
  <c r="N139" i="1"/>
  <c r="N140" i="1"/>
  <c r="N141" i="1"/>
  <c r="N61" i="1"/>
  <c r="N62" i="1"/>
  <c r="N63" i="1"/>
  <c r="N67" i="1"/>
  <c r="N68" i="1"/>
  <c r="N69" i="1"/>
  <c r="N73" i="1"/>
  <c r="N74" i="1"/>
  <c r="N75" i="1"/>
  <c r="N79" i="1"/>
  <c r="N80" i="1"/>
  <c r="N81" i="1"/>
  <c r="N85" i="1"/>
  <c r="N86" i="1"/>
  <c r="N87" i="1"/>
  <c r="N91" i="1"/>
  <c r="N92" i="1"/>
  <c r="N93" i="1"/>
  <c r="N97" i="1"/>
  <c r="N98" i="1"/>
  <c r="N99" i="1"/>
  <c r="N103" i="1"/>
  <c r="N104" i="1"/>
  <c r="N105" i="1"/>
  <c r="N109" i="1"/>
  <c r="N110" i="1"/>
  <c r="N111" i="1"/>
  <c r="N115" i="1"/>
  <c r="N116" i="1"/>
  <c r="N117" i="1"/>
  <c r="N121" i="1"/>
  <c r="N122" i="1"/>
  <c r="N123" i="1"/>
  <c r="N145" i="1"/>
  <c r="N146" i="1"/>
  <c r="N147" i="1"/>
  <c r="N151" i="1"/>
  <c r="N207" i="1"/>
  <c r="N218" i="1"/>
  <c r="N229" i="1"/>
  <c r="N238" i="1"/>
  <c r="N241" i="1"/>
  <c r="N242" i="1"/>
  <c r="N245" i="1"/>
  <c r="N246" i="1"/>
  <c r="N168" i="1"/>
  <c r="N173" i="1"/>
  <c r="N176" i="1"/>
  <c r="N179" i="1"/>
  <c r="N182" i="1"/>
  <c r="N191" i="1"/>
  <c r="N194" i="1"/>
  <c r="N198" i="1"/>
  <c r="N130" i="1"/>
  <c r="N131" i="1"/>
  <c r="N132" i="1"/>
  <c r="N204" i="1"/>
  <c r="N205" i="1"/>
  <c r="N206" i="1"/>
  <c r="N215" i="1"/>
  <c r="N216" i="1"/>
  <c r="N217" i="1"/>
  <c r="N226" i="1"/>
  <c r="N227" i="1"/>
  <c r="N228" i="1"/>
  <c r="N5" i="1"/>
  <c r="N6" i="1"/>
  <c r="N7" i="1"/>
  <c r="N11" i="1"/>
  <c r="N12" i="1"/>
  <c r="N13" i="1"/>
  <c r="N17" i="1"/>
  <c r="N18" i="1"/>
  <c r="N19" i="1"/>
  <c r="N23" i="1"/>
  <c r="N24" i="1"/>
  <c r="N25" i="1"/>
  <c r="N29" i="1"/>
  <c r="N30" i="1"/>
  <c r="N31" i="1"/>
  <c r="N32" i="1"/>
  <c r="N33" i="1"/>
  <c r="N37" i="1"/>
  <c r="N38" i="1"/>
  <c r="N39" i="1"/>
  <c r="N40" i="1"/>
  <c r="N41" i="1"/>
  <c r="N42" i="1"/>
  <c r="N136" i="1"/>
  <c r="N137" i="1"/>
  <c r="N138" i="1"/>
  <c r="N46" i="1"/>
  <c r="N47" i="1"/>
  <c r="N48" i="1"/>
  <c r="N52" i="1"/>
  <c r="N53" i="1"/>
  <c r="N54" i="1"/>
  <c r="N58" i="1"/>
  <c r="N59" i="1"/>
  <c r="N60" i="1"/>
  <c r="N142" i="1"/>
  <c r="N143" i="1"/>
  <c r="N144" i="1"/>
  <c r="N64" i="1"/>
  <c r="N65" i="1"/>
  <c r="N66" i="1"/>
  <c r="N70" i="1"/>
  <c r="N71" i="1"/>
  <c r="N72" i="1"/>
  <c r="N76" i="1"/>
  <c r="N77" i="1"/>
  <c r="N78" i="1"/>
  <c r="N82" i="1"/>
  <c r="N83" i="1"/>
  <c r="N84" i="1"/>
  <c r="N239" i="1"/>
  <c r="N240" i="1"/>
  <c r="N243" i="1"/>
  <c r="N244" i="1"/>
  <c r="N247" i="1"/>
  <c r="N248" i="1"/>
  <c r="N88" i="1"/>
  <c r="N89" i="1"/>
  <c r="N90" i="1"/>
  <c r="N94" i="1"/>
  <c r="N95" i="1"/>
  <c r="N96" i="1"/>
  <c r="N100" i="1"/>
  <c r="N101" i="1"/>
  <c r="N102" i="1"/>
  <c r="N106" i="1"/>
  <c r="N107" i="1"/>
  <c r="N108" i="1"/>
  <c r="N112" i="1"/>
  <c r="N113" i="1"/>
  <c r="N114" i="1"/>
  <c r="N118" i="1"/>
  <c r="N119" i="1"/>
  <c r="N120" i="1"/>
  <c r="N124" i="1"/>
  <c r="N125" i="1"/>
  <c r="N126" i="1"/>
  <c r="N148" i="1"/>
  <c r="N149" i="1"/>
  <c r="N150" i="1"/>
  <c r="N237" i="1"/>
  <c r="O136" i="1" l="1"/>
  <c r="P136" i="1" s="1"/>
  <c r="Q136" i="1" s="1"/>
  <c r="O138" i="1"/>
  <c r="P138" i="1" s="1"/>
  <c r="Q138" i="1" s="1"/>
  <c r="O137" i="1"/>
  <c r="P137" i="1" s="1"/>
  <c r="Q137" i="1" s="1"/>
  <c r="O38" i="1"/>
  <c r="P38" i="1" s="1"/>
  <c r="Q38" i="1" s="1"/>
  <c r="O40" i="1"/>
  <c r="P40" i="1" s="1"/>
  <c r="Q40" i="1" s="1"/>
  <c r="O42" i="1"/>
  <c r="P42" i="1" s="1"/>
  <c r="Q42" i="1" s="1"/>
  <c r="O31" i="1"/>
  <c r="P31" i="1" s="1"/>
  <c r="Q31" i="1" s="1"/>
  <c r="O30" i="1"/>
  <c r="P30" i="1" s="1"/>
  <c r="Q30" i="1" s="1"/>
  <c r="O33" i="1"/>
  <c r="P33" i="1" s="1"/>
  <c r="Q33" i="1" s="1"/>
  <c r="O24" i="1"/>
  <c r="P24" i="1" s="1"/>
  <c r="Q24" i="1" s="1"/>
  <c r="O23" i="1"/>
  <c r="P23" i="1" s="1"/>
  <c r="Q23" i="1" s="1"/>
  <c r="O25" i="1"/>
  <c r="P25" i="1" s="1"/>
  <c r="Q25" i="1" s="1"/>
  <c r="O19" i="1"/>
  <c r="P19" i="1" s="1"/>
  <c r="Q19" i="1" s="1"/>
  <c r="O17" i="1"/>
  <c r="P17" i="1" s="1"/>
  <c r="Q17" i="1" s="1"/>
  <c r="O11" i="1"/>
  <c r="P11" i="1" s="1"/>
  <c r="Q11" i="1" s="1"/>
  <c r="O13" i="1"/>
  <c r="P13" i="1" s="1"/>
  <c r="Q13" i="1" s="1"/>
  <c r="O12" i="1"/>
  <c r="P12" i="1" s="1"/>
  <c r="Q12" i="1" s="1"/>
  <c r="O5" i="1"/>
  <c r="P5" i="1" s="1"/>
  <c r="Q5" i="1" s="1"/>
  <c r="O7" i="1"/>
  <c r="P7" i="1" s="1"/>
  <c r="Q7" i="1" s="1"/>
  <c r="O6" i="1"/>
  <c r="P6" i="1" s="1"/>
  <c r="Q6" i="1" s="1"/>
  <c r="O130" i="1"/>
  <c r="P130" i="1" s="1"/>
  <c r="Q130" i="1" s="1"/>
  <c r="O131" i="1"/>
  <c r="P131" i="1" s="1"/>
  <c r="Q131" i="1" s="1"/>
  <c r="O132" i="1"/>
  <c r="P132" i="1" s="1"/>
  <c r="Q132" i="1" s="1"/>
  <c r="O3" i="1" l="1"/>
  <c r="P3" i="1" s="1"/>
  <c r="Q3" i="1" s="1"/>
  <c r="O2" i="1"/>
  <c r="P2" i="1" s="1"/>
  <c r="Q2" i="1" s="1"/>
  <c r="O4" i="1"/>
  <c r="P4" i="1" s="1"/>
  <c r="Q4" i="1" s="1"/>
  <c r="O111" i="1"/>
  <c r="P111" i="1" s="1"/>
  <c r="Q111" i="1" s="1"/>
  <c r="O109" i="1"/>
  <c r="P109" i="1" s="1"/>
  <c r="Q109" i="1" s="1"/>
  <c r="O110" i="1"/>
  <c r="P110" i="1" s="1"/>
  <c r="Q110" i="1" s="1"/>
  <c r="O10" i="1"/>
  <c r="P10" i="1" s="1"/>
  <c r="Q10" i="1" s="1"/>
  <c r="O44" i="1"/>
  <c r="P44" i="1" s="1"/>
  <c r="Q44" i="1" s="1"/>
  <c r="O43" i="1"/>
  <c r="P43" i="1" s="1"/>
  <c r="Q43" i="1" s="1"/>
  <c r="O9" i="1"/>
  <c r="P9" i="1" s="1"/>
  <c r="Q9" i="1" s="1"/>
  <c r="O8" i="1"/>
  <c r="P8" i="1" s="1"/>
  <c r="Q8" i="1" s="1"/>
  <c r="O45" i="1"/>
  <c r="P45" i="1" s="1"/>
  <c r="Q45" i="1" s="1"/>
  <c r="O50" i="1"/>
  <c r="P50" i="1" s="1"/>
  <c r="Q50" i="1" s="1"/>
  <c r="O49" i="1"/>
  <c r="P49" i="1" s="1"/>
  <c r="Q49" i="1" s="1"/>
  <c r="O51" i="1"/>
  <c r="P51" i="1" s="1"/>
  <c r="Q51" i="1" s="1"/>
  <c r="O141" i="1"/>
  <c r="P141" i="1" s="1"/>
  <c r="Q141" i="1" s="1"/>
  <c r="O140" i="1"/>
  <c r="P140" i="1" s="1"/>
  <c r="Q140" i="1" s="1"/>
  <c r="O139" i="1"/>
  <c r="P139" i="1" s="1"/>
  <c r="Q139" i="1" s="1"/>
  <c r="O145" i="1"/>
  <c r="P145" i="1" s="1"/>
  <c r="Q145" i="1" s="1"/>
  <c r="O147" i="1"/>
  <c r="P147" i="1" s="1"/>
  <c r="Q147" i="1" s="1"/>
  <c r="O146" i="1"/>
  <c r="P146" i="1" s="1"/>
  <c r="Q146" i="1" s="1"/>
  <c r="O115" i="1"/>
  <c r="P115" i="1" s="1"/>
  <c r="Q115" i="1" s="1"/>
  <c r="O117" i="1"/>
  <c r="P117" i="1" s="1"/>
  <c r="Q117" i="1" s="1"/>
  <c r="O116" i="1"/>
  <c r="P116" i="1" s="1"/>
  <c r="Q116" i="1" s="1"/>
  <c r="O57" i="1"/>
  <c r="P57" i="1" s="1"/>
  <c r="Q57" i="1" s="1"/>
  <c r="O14" i="1"/>
  <c r="P14" i="1" s="1"/>
  <c r="Q14" i="1" s="1"/>
  <c r="O133" i="1"/>
  <c r="P133" i="1" s="1"/>
  <c r="Q133" i="1" s="1"/>
  <c r="O15" i="1"/>
  <c r="P15" i="1" s="1"/>
  <c r="Q15" i="1" s="1"/>
  <c r="O122" i="1"/>
  <c r="P122" i="1" s="1"/>
  <c r="Q122" i="1" s="1"/>
  <c r="O129" i="1"/>
  <c r="P129" i="1" s="1"/>
  <c r="Q129" i="1" s="1"/>
  <c r="O128" i="1"/>
  <c r="P128" i="1" s="1"/>
  <c r="Q128" i="1" s="1"/>
  <c r="O135" i="1"/>
  <c r="P135" i="1" s="1"/>
  <c r="Q135" i="1" s="1"/>
  <c r="O127" i="1"/>
  <c r="P127" i="1" s="1"/>
  <c r="Q127" i="1" s="1"/>
  <c r="O16" i="1"/>
  <c r="P16" i="1" s="1"/>
  <c r="Q16" i="1" s="1"/>
  <c r="O103" i="1"/>
  <c r="P103" i="1" s="1"/>
  <c r="Q103" i="1" s="1"/>
  <c r="O123" i="1"/>
  <c r="P123" i="1" s="1"/>
  <c r="Q123" i="1" s="1"/>
  <c r="O55" i="1"/>
  <c r="P55" i="1" s="1"/>
  <c r="Q55" i="1" s="1"/>
  <c r="O69" i="1"/>
  <c r="P69" i="1" s="1"/>
  <c r="Q69" i="1" s="1"/>
  <c r="O121" i="1"/>
  <c r="P121" i="1" s="1"/>
  <c r="Q121" i="1" s="1"/>
  <c r="O36" i="1"/>
  <c r="P36" i="1" s="1"/>
  <c r="Q36" i="1" s="1"/>
  <c r="O134" i="1"/>
  <c r="P134" i="1" s="1"/>
  <c r="Q134" i="1" s="1"/>
  <c r="O63" i="1"/>
  <c r="P63" i="1" s="1"/>
  <c r="Q63" i="1" s="1"/>
  <c r="O61" i="1"/>
  <c r="P61" i="1" s="1"/>
  <c r="Q61" i="1" s="1"/>
  <c r="O28" i="1"/>
  <c r="P28" i="1" s="1"/>
  <c r="Q28" i="1" s="1"/>
  <c r="O62" i="1"/>
  <c r="P62" i="1" s="1"/>
  <c r="Q62" i="1" s="1"/>
  <c r="O56" i="1"/>
  <c r="P56" i="1" s="1"/>
  <c r="Q56" i="1" s="1"/>
  <c r="O87" i="1"/>
  <c r="P87" i="1" s="1"/>
  <c r="Q87" i="1" s="1"/>
  <c r="O85" i="1"/>
  <c r="P85" i="1" s="1"/>
  <c r="Q85" i="1" s="1"/>
  <c r="O86" i="1"/>
  <c r="P86" i="1" s="1"/>
  <c r="Q86" i="1" s="1"/>
  <c r="O27" i="1"/>
  <c r="P27" i="1" s="1"/>
  <c r="Q27" i="1" s="1"/>
  <c r="O74" i="1"/>
  <c r="P74" i="1" s="1"/>
  <c r="Q74" i="1" s="1"/>
  <c r="O98" i="1"/>
  <c r="P98" i="1" s="1"/>
  <c r="Q98" i="1" s="1"/>
  <c r="O79" i="1"/>
  <c r="P79" i="1" s="1"/>
  <c r="Q79" i="1" s="1"/>
  <c r="O21" i="1"/>
  <c r="P21" i="1" s="1"/>
  <c r="Q21" i="1" s="1"/>
  <c r="O75" i="1"/>
  <c r="P75" i="1" s="1"/>
  <c r="Q75" i="1" s="1"/>
  <c r="O26" i="1"/>
  <c r="P26" i="1" s="1"/>
  <c r="Q26" i="1" s="1"/>
  <c r="O105" i="1"/>
  <c r="P105" i="1" s="1"/>
  <c r="Q105" i="1" s="1"/>
  <c r="O104" i="1"/>
  <c r="P104" i="1" s="1"/>
  <c r="Q104" i="1" s="1"/>
  <c r="O73" i="1"/>
  <c r="P73" i="1" s="1"/>
  <c r="Q73" i="1" s="1"/>
  <c r="O22" i="1"/>
  <c r="P22" i="1" s="1"/>
  <c r="Q22" i="1" s="1"/>
  <c r="O34" i="1"/>
  <c r="P34" i="1" s="1"/>
  <c r="Q34" i="1" s="1"/>
  <c r="O20" i="1"/>
  <c r="P20" i="1" s="1"/>
  <c r="Q20" i="1" s="1"/>
  <c r="O99" i="1"/>
  <c r="P99" i="1" s="1"/>
  <c r="Q99" i="1" s="1"/>
  <c r="O97" i="1"/>
  <c r="P97" i="1" s="1"/>
  <c r="Q97" i="1" s="1"/>
  <c r="O92" i="1"/>
  <c r="P92" i="1" s="1"/>
  <c r="Q92" i="1" s="1"/>
  <c r="O67" i="1"/>
  <c r="P67" i="1" s="1"/>
  <c r="Q67" i="1" s="1"/>
  <c r="O81" i="1"/>
  <c r="P81" i="1" s="1"/>
  <c r="Q81" i="1" s="1"/>
  <c r="O68" i="1"/>
  <c r="P68" i="1" s="1"/>
  <c r="Q68" i="1" s="1"/>
  <c r="O35" i="1"/>
  <c r="P35" i="1" s="1"/>
  <c r="Q35" i="1" s="1"/>
  <c r="O93" i="1"/>
  <c r="P93" i="1" s="1"/>
  <c r="Q93" i="1" s="1"/>
  <c r="O80" i="1"/>
  <c r="P80" i="1" s="1"/>
  <c r="Q80" i="1" s="1"/>
  <c r="O91" i="1"/>
  <c r="P91" i="1" s="1"/>
  <c r="Q91" i="1" s="1"/>
  <c r="O149" i="1"/>
  <c r="P149" i="1" s="1"/>
  <c r="Q149" i="1" s="1"/>
  <c r="O148" i="1"/>
  <c r="P148" i="1" s="1"/>
  <c r="Q148" i="1" s="1"/>
  <c r="O150" i="1"/>
  <c r="P150" i="1" s="1"/>
  <c r="Q150" i="1" s="1"/>
  <c r="O125" i="1"/>
  <c r="P125" i="1" s="1"/>
  <c r="Q125" i="1" s="1"/>
  <c r="O124" i="1"/>
  <c r="P124" i="1" s="1"/>
  <c r="Q124" i="1" s="1"/>
  <c r="O126" i="1"/>
  <c r="P126" i="1" s="1"/>
  <c r="Q126" i="1" s="1"/>
  <c r="O119" i="1"/>
  <c r="P119" i="1" s="1"/>
  <c r="Q119" i="1" s="1"/>
  <c r="O118" i="1"/>
  <c r="P118" i="1" s="1"/>
  <c r="Q118" i="1" s="1"/>
  <c r="O120" i="1"/>
  <c r="P120" i="1" s="1"/>
  <c r="Q120" i="1" s="1"/>
  <c r="O113" i="1"/>
  <c r="P113" i="1" s="1"/>
  <c r="Q113" i="1" s="1"/>
  <c r="O114" i="1"/>
  <c r="P114" i="1" s="1"/>
  <c r="Q114" i="1" s="1"/>
  <c r="O112" i="1"/>
  <c r="P112" i="1" s="1"/>
  <c r="Q112" i="1" s="1"/>
  <c r="O108" i="1"/>
  <c r="P108" i="1" s="1"/>
  <c r="Q108" i="1" s="1"/>
  <c r="O106" i="1"/>
  <c r="P106" i="1" s="1"/>
  <c r="Q106" i="1" s="1"/>
  <c r="O107" i="1"/>
  <c r="P107" i="1" s="1"/>
  <c r="Q107" i="1" s="1"/>
  <c r="O100" i="1"/>
  <c r="P100" i="1" s="1"/>
  <c r="Q100" i="1" s="1"/>
  <c r="O101" i="1"/>
  <c r="P101" i="1" s="1"/>
  <c r="Q101" i="1" s="1"/>
  <c r="O102" i="1"/>
  <c r="P102" i="1" s="1"/>
  <c r="Q102" i="1" s="1"/>
  <c r="O95" i="1"/>
  <c r="P95" i="1" s="1"/>
  <c r="Q95" i="1" s="1"/>
  <c r="O96" i="1"/>
  <c r="P96" i="1" s="1"/>
  <c r="Q96" i="1" s="1"/>
  <c r="O94" i="1"/>
  <c r="P94" i="1" s="1"/>
  <c r="Q94" i="1" s="1"/>
  <c r="O90" i="1"/>
  <c r="P90" i="1" s="1"/>
  <c r="Q90" i="1" s="1"/>
  <c r="O88" i="1"/>
  <c r="P88" i="1" s="1"/>
  <c r="Q88" i="1" s="1"/>
  <c r="O89" i="1"/>
  <c r="P89" i="1" s="1"/>
  <c r="Q89" i="1" s="1"/>
  <c r="O84" i="1"/>
  <c r="P84" i="1" s="1"/>
  <c r="Q84" i="1" s="1"/>
  <c r="O82" i="1"/>
  <c r="P82" i="1" s="1"/>
  <c r="Q82" i="1" s="1"/>
  <c r="O83" i="1"/>
  <c r="O76" i="1"/>
  <c r="P76" i="1" s="1"/>
  <c r="Q76" i="1" s="1"/>
  <c r="O78" i="1"/>
  <c r="P78" i="1" s="1"/>
  <c r="Q78" i="1" s="1"/>
  <c r="O77" i="1"/>
  <c r="P77" i="1" s="1"/>
  <c r="Q77" i="1" s="1"/>
  <c r="O71" i="1"/>
  <c r="P71" i="1" s="1"/>
  <c r="Q71" i="1" s="1"/>
  <c r="O72" i="1"/>
  <c r="P72" i="1" s="1"/>
  <c r="Q72" i="1" s="1"/>
  <c r="O70" i="1"/>
  <c r="P70" i="1" s="1"/>
  <c r="Q70" i="1" s="1"/>
  <c r="O65" i="1"/>
  <c r="P65" i="1" s="1"/>
  <c r="Q65" i="1" s="1"/>
  <c r="O66" i="1"/>
  <c r="P66" i="1" s="1"/>
  <c r="Q66" i="1" s="1"/>
  <c r="O64" i="1"/>
  <c r="P64" i="1" s="1"/>
  <c r="Q64" i="1" s="1"/>
  <c r="O142" i="1"/>
  <c r="P142" i="1" s="1"/>
  <c r="Q142" i="1" s="1"/>
  <c r="O143" i="1"/>
  <c r="P143" i="1" s="1"/>
  <c r="Q143" i="1" s="1"/>
  <c r="O144" i="1"/>
  <c r="P144" i="1" s="1"/>
  <c r="Q144" i="1" s="1"/>
  <c r="O59" i="1"/>
  <c r="P59" i="1" s="1"/>
  <c r="Q59" i="1" s="1"/>
  <c r="O58" i="1"/>
  <c r="P58" i="1" s="1"/>
  <c r="Q58" i="1" s="1"/>
  <c r="O60" i="1"/>
  <c r="P60" i="1" s="1"/>
  <c r="Q60" i="1" s="1"/>
  <c r="O53" i="1"/>
  <c r="P53" i="1" s="1"/>
  <c r="Q53" i="1" s="1"/>
  <c r="O54" i="1"/>
  <c r="P54" i="1" s="1"/>
  <c r="Q54" i="1" s="1"/>
  <c r="O52" i="1"/>
  <c r="P52" i="1" s="1"/>
  <c r="Q52" i="1" s="1"/>
  <c r="O47" i="1"/>
  <c r="P47" i="1" s="1"/>
  <c r="Q47" i="1" s="1"/>
  <c r="O46" i="1"/>
  <c r="P46" i="1" s="1"/>
  <c r="Q46" i="1" s="1"/>
  <c r="O48" i="1"/>
  <c r="P48" i="1" s="1"/>
  <c r="Q48" i="1" s="1"/>
  <c r="O37" i="1"/>
  <c r="P37" i="1" s="1"/>
  <c r="Q37" i="1" s="1"/>
  <c r="O39" i="1"/>
  <c r="P39" i="1" s="1"/>
  <c r="Q39" i="1" s="1"/>
  <c r="O41" i="1"/>
  <c r="P41" i="1" s="1"/>
  <c r="Q41" i="1" s="1"/>
  <c r="O29" i="1"/>
  <c r="P29" i="1" s="1"/>
  <c r="Q29" i="1" s="1"/>
  <c r="O32" i="1"/>
  <c r="P32" i="1" s="1"/>
  <c r="Q32" i="1" s="1"/>
  <c r="O18" i="1"/>
  <c r="P18" i="1" s="1"/>
  <c r="Q18" i="1" s="1"/>
</calcChain>
</file>

<file path=xl/sharedStrings.xml><?xml version="1.0" encoding="utf-8"?>
<sst xmlns="http://schemas.openxmlformats.org/spreadsheetml/2006/main" count="1802" uniqueCount="87">
  <si>
    <t>sample</t>
  </si>
  <si>
    <t>replicate</t>
  </si>
  <si>
    <t>dye</t>
  </si>
  <si>
    <t>date_prep</t>
  </si>
  <si>
    <t>date_meas</t>
  </si>
  <si>
    <t>Ci_mgL</t>
  </si>
  <si>
    <t>absorbance</t>
  </si>
  <si>
    <t>Cw_mgL</t>
  </si>
  <si>
    <t>sample_type</t>
  </si>
  <si>
    <t>cuvette</t>
  </si>
  <si>
    <t>filtered</t>
  </si>
  <si>
    <t>comment</t>
  </si>
  <si>
    <t>Standard</t>
  </si>
  <si>
    <t>RB</t>
  </si>
  <si>
    <t>standard</t>
  </si>
  <si>
    <t>glass</t>
  </si>
  <si>
    <t>yes</t>
  </si>
  <si>
    <t>cal-15</t>
  </si>
  <si>
    <t>calibration</t>
  </si>
  <si>
    <t>cal-25</t>
  </si>
  <si>
    <t>cal-35</t>
  </si>
  <si>
    <t>cal-50</t>
  </si>
  <si>
    <t>cal-5</t>
  </si>
  <si>
    <t>Control</t>
  </si>
  <si>
    <t>control</t>
  </si>
  <si>
    <t>plastic</t>
  </si>
  <si>
    <t>no</t>
  </si>
  <si>
    <t>cal-0,5</t>
  </si>
  <si>
    <t>cal-1</t>
  </si>
  <si>
    <t>mass_BC_g</t>
  </si>
  <si>
    <t>Vw_g</t>
  </si>
  <si>
    <t>Cs_mgkg</t>
  </si>
  <si>
    <t>Kd_Lkg</t>
  </si>
  <si>
    <t>log_Kd</t>
  </si>
  <si>
    <t>CWC-BC-750</t>
  </si>
  <si>
    <t>DMFR-BC-800</t>
  </si>
  <si>
    <t>DSL-BC-600</t>
  </si>
  <si>
    <t>DSL-BC-700</t>
  </si>
  <si>
    <t>DSL-MAP</t>
  </si>
  <si>
    <t>GW-BC-500</t>
  </si>
  <si>
    <t xml:space="preserve"> </t>
  </si>
  <si>
    <t>GW-BC-600</t>
  </si>
  <si>
    <t>GW-BC-800</t>
  </si>
  <si>
    <t>GW-MAP</t>
  </si>
  <si>
    <t>MS-BC-500</t>
  </si>
  <si>
    <t>MS-BC-600</t>
  </si>
  <si>
    <t>MS-BC-700</t>
  </si>
  <si>
    <t>MS-BC-800</t>
  </si>
  <si>
    <t>ULS-BC-600-40</t>
  </si>
  <si>
    <t>ULS-BC-700-40</t>
  </si>
  <si>
    <t>ULS-BC-800-40</t>
  </si>
  <si>
    <t>VS-BC-600</t>
  </si>
  <si>
    <t>WT-BC-600</t>
  </si>
  <si>
    <t>WT-BC-700</t>
  </si>
  <si>
    <t>WT-BC-800</t>
  </si>
  <si>
    <t>WT-MAP-A</t>
  </si>
  <si>
    <t>MB</t>
  </si>
  <si>
    <t>cal-2,5</t>
  </si>
  <si>
    <t>cal-7,5</t>
  </si>
  <si>
    <t>cal-10</t>
  </si>
  <si>
    <t>cal-0,125</t>
  </si>
  <si>
    <t>cal-0,25</t>
  </si>
  <si>
    <t>CB-MAP</t>
  </si>
  <si>
    <t>CWC-BC-700</t>
  </si>
  <si>
    <t>CWC-BC-600</t>
  </si>
  <si>
    <t>stored on warm floor overnight</t>
  </si>
  <si>
    <t>standard stored in fridge</t>
  </si>
  <si>
    <t>cooled after being warmed on floor</t>
  </si>
  <si>
    <t>cooled aftger being warmed on floor, diluted one time</t>
  </si>
  <si>
    <t>standard stored in fridge, not representative for samples</t>
  </si>
  <si>
    <t>don't use</t>
  </si>
  <si>
    <t>good</t>
  </si>
  <si>
    <t>biochar</t>
  </si>
  <si>
    <t>CB</t>
  </si>
  <si>
    <t>CWC</t>
  </si>
  <si>
    <t>DMFR</t>
  </si>
  <si>
    <t>DSL</t>
  </si>
  <si>
    <t>GW</t>
  </si>
  <si>
    <t>MS</t>
  </si>
  <si>
    <t>ULS</t>
  </si>
  <si>
    <t>VS</t>
  </si>
  <si>
    <t>WT</t>
  </si>
  <si>
    <t>temperature</t>
  </si>
  <si>
    <t>pyrolysis</t>
  </si>
  <si>
    <t>residence_time</t>
  </si>
  <si>
    <t>biogreen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</si>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</sst>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2D1D-90A6-442C-97FA-E92BE35DD9C7}">
  <dimension ref="A1:W248"/>
  <sheetViews>
    <sheetView tabSelected="1" workbookViewId="0">
      <pane ySplit="1" topLeftCell="A2" activePane="bottomLeft" state="frozen"/>
      <selection pane="bottomLeft" activeCell="I16" sqref="I16"/>
    </sheetView>
  </sheetViews>
  <sheetFormatPr defaultRowHeight="15" x14ac:dyDescent="0.25"/>
  <cols>
    <col min="1" max="1" width="14.7109375" customWidth="1"/>
    <col min="8" max="8" width="15.85546875" customWidth="1"/>
    <col min="9" max="9" width="17.5703125" customWidth="1"/>
    <col min="11" max="11" width="11.42578125" customWidth="1"/>
    <col min="13" max="13" width="14.140625" customWidth="1"/>
    <col min="14" max="17" width="10.140625" customWidth="1"/>
    <col min="19" max="19" width="14.7109375" customWidth="1"/>
  </cols>
  <sheetData>
    <row r="1" spans="1:21" s="7" customFormat="1" ht="15.75" thickBot="1" x14ac:dyDescent="0.3">
      <c r="A1" s="5" t="s">
        <v>0</v>
      </c>
      <c r="B1" s="5" t="s">
        <v>1</v>
      </c>
      <c r="C1" s="5" t="s">
        <v>2</v>
      </c>
      <c r="D1" s="5" t="s">
        <v>72</v>
      </c>
      <c r="E1" s="5" t="s">
        <v>83</v>
      </c>
      <c r="F1" s="5" t="s">
        <v>82</v>
      </c>
      <c r="G1" s="5" t="s">
        <v>84</v>
      </c>
      <c r="H1" s="6" t="s">
        <v>3</v>
      </c>
      <c r="I1" s="6" t="s">
        <v>4</v>
      </c>
      <c r="J1" s="5" t="s">
        <v>5</v>
      </c>
      <c r="K1" s="5" t="s">
        <v>29</v>
      </c>
      <c r="L1" s="5" t="s">
        <v>30</v>
      </c>
      <c r="M1" s="5" t="s">
        <v>6</v>
      </c>
      <c r="N1" s="5" t="s">
        <v>7</v>
      </c>
      <c r="O1" s="5" t="s">
        <v>31</v>
      </c>
      <c r="P1" s="5" t="s">
        <v>32</v>
      </c>
      <c r="Q1" s="5" t="s">
        <v>33</v>
      </c>
      <c r="R1" s="6" t="s">
        <v>9</v>
      </c>
      <c r="S1" s="6" t="s">
        <v>8</v>
      </c>
      <c r="T1" s="6" t="s">
        <v>10</v>
      </c>
      <c r="U1" s="6" t="s">
        <v>11</v>
      </c>
    </row>
    <row r="2" spans="1:21" x14ac:dyDescent="0.25">
      <c r="A2" t="s">
        <v>64</v>
      </c>
      <c r="B2">
        <v>1</v>
      </c>
      <c r="C2" t="s">
        <v>56</v>
      </c>
      <c r="D2" t="s">
        <v>74</v>
      </c>
      <c r="E2" t="s">
        <v>85</v>
      </c>
      <c r="F2">
        <v>600</v>
      </c>
      <c r="G2">
        <v>20</v>
      </c>
      <c r="H2" s="1">
        <v>44851</v>
      </c>
      <c r="I2" s="1">
        <v>44859</v>
      </c>
      <c r="J2">
        <v>10</v>
      </c>
      <c r="K2" s="2">
        <v>9.9000000000000005E-2</v>
      </c>
      <c r="L2" s="2">
        <v>50.003</v>
      </c>
      <c r="M2" s="2">
        <v>1.621</v>
      </c>
      <c r="N2" s="3">
        <f>M2*5.3843</f>
        <v>8.7279502999999998</v>
      </c>
      <c r="O2" s="4">
        <f>(50-N2)*0.05/K2*1000</f>
        <v>20844.469545454544</v>
      </c>
      <c r="P2" s="4">
        <f>O2/N2</f>
        <v>2388.2433823499823</v>
      </c>
      <c r="Q2" s="3">
        <f>LOG10(P2)</f>
        <v>3.3780785830207996</v>
      </c>
      <c r="R2" s="3" t="s">
        <v>25</v>
      </c>
      <c r="S2" s="3" t="s">
        <v>0</v>
      </c>
      <c r="T2" s="3" t="s">
        <v>26</v>
      </c>
      <c r="U2" s="3" t="s">
        <v>71</v>
      </c>
    </row>
    <row r="3" spans="1:21" x14ac:dyDescent="0.25">
      <c r="A3" t="s">
        <v>64</v>
      </c>
      <c r="B3">
        <v>2</v>
      </c>
      <c r="C3" t="s">
        <v>56</v>
      </c>
      <c r="D3" t="s">
        <v>74</v>
      </c>
      <c r="E3" t="s">
        <v>85</v>
      </c>
      <c r="F3">
        <v>600</v>
      </c>
      <c r="G3">
        <v>20</v>
      </c>
      <c r="H3" s="1">
        <v>44851</v>
      </c>
      <c r="I3" s="1">
        <v>44859</v>
      </c>
      <c r="J3">
        <v>10</v>
      </c>
      <c r="K3" s="2">
        <v>0.1</v>
      </c>
      <c r="L3" s="2">
        <v>50.002000000000002</v>
      </c>
      <c r="M3" s="2">
        <v>1.667</v>
      </c>
      <c r="N3" s="3">
        <f>M3*5.3843</f>
        <v>8.9756280999999998</v>
      </c>
      <c r="O3" s="4">
        <f>(50-N3)*0.05/K3*1000</f>
        <v>20512.185949999999</v>
      </c>
      <c r="P3" s="4">
        <f>O3/N3</f>
        <v>2285.3203944579654</v>
      </c>
      <c r="Q3" s="3">
        <f>LOG10(P3)</f>
        <v>3.3589470953427596</v>
      </c>
      <c r="R3" s="3" t="s">
        <v>25</v>
      </c>
      <c r="S3" s="3" t="s">
        <v>0</v>
      </c>
      <c r="T3" s="3" t="s">
        <v>26</v>
      </c>
      <c r="U3" s="3" t="s">
        <v>71</v>
      </c>
    </row>
    <row r="4" spans="1:21" x14ac:dyDescent="0.25">
      <c r="A4" t="s">
        <v>64</v>
      </c>
      <c r="B4">
        <v>3</v>
      </c>
      <c r="C4" t="s">
        <v>56</v>
      </c>
      <c r="D4" t="s">
        <v>74</v>
      </c>
      <c r="E4" t="s">
        <v>85</v>
      </c>
      <c r="F4">
        <v>600</v>
      </c>
      <c r="G4">
        <v>20</v>
      </c>
      <c r="H4" s="1">
        <v>44851</v>
      </c>
      <c r="I4" s="1">
        <v>44859</v>
      </c>
      <c r="J4">
        <v>10</v>
      </c>
      <c r="K4" s="2">
        <v>0.10100000000000001</v>
      </c>
      <c r="L4" s="2">
        <v>49.997</v>
      </c>
      <c r="M4" s="2">
        <v>1.5940000000000001</v>
      </c>
      <c r="N4" s="3">
        <f>M4*5.3843</f>
        <v>8.5825741999999998</v>
      </c>
      <c r="O4" s="4">
        <f>(50-N4)*0.05/K4*1000</f>
        <v>20503.676138613861</v>
      </c>
      <c r="P4" s="4">
        <f>O4/N4</f>
        <v>2388.9890912465239</v>
      </c>
      <c r="Q4" s="3">
        <f>LOG10(P4)</f>
        <v>3.3782141666514032</v>
      </c>
      <c r="R4" s="3" t="s">
        <v>25</v>
      </c>
      <c r="S4" s="3" t="s">
        <v>0</v>
      </c>
      <c r="T4" s="3" t="s">
        <v>26</v>
      </c>
      <c r="U4" s="3" t="s">
        <v>71</v>
      </c>
    </row>
    <row r="5" spans="1:21" x14ac:dyDescent="0.25">
      <c r="A5" t="s">
        <v>64</v>
      </c>
      <c r="B5">
        <v>1</v>
      </c>
      <c r="C5" t="s">
        <v>13</v>
      </c>
      <c r="D5" t="s">
        <v>74</v>
      </c>
      <c r="E5" t="s">
        <v>85</v>
      </c>
      <c r="F5">
        <v>600</v>
      </c>
      <c r="G5">
        <v>20</v>
      </c>
      <c r="H5" s="1">
        <v>44831</v>
      </c>
      <c r="I5" s="1">
        <v>44839</v>
      </c>
      <c r="J5">
        <v>50</v>
      </c>
      <c r="K5" s="2">
        <v>0.1</v>
      </c>
      <c r="L5" s="2">
        <v>50.085000000000001</v>
      </c>
      <c r="M5" s="2">
        <v>1.901</v>
      </c>
      <c r="N5" s="3">
        <f>24.512*M5</f>
        <v>46.597312000000002</v>
      </c>
      <c r="O5" s="4">
        <f>(50-N5)*0.05/K5*1000</f>
        <v>1701.3439999999991</v>
      </c>
      <c r="P5" s="4">
        <f>O5/N5</f>
        <v>36.511633975796698</v>
      </c>
      <c r="Q5" s="3">
        <f>LOG10(P5)</f>
        <v>1.5624312690163711</v>
      </c>
      <c r="R5" s="3" t="s">
        <v>15</v>
      </c>
      <c r="S5" s="3" t="s">
        <v>0</v>
      </c>
      <c r="T5" s="3" t="s">
        <v>16</v>
      </c>
      <c r="U5" t="s">
        <v>71</v>
      </c>
    </row>
    <row r="6" spans="1:21" x14ac:dyDescent="0.25">
      <c r="A6" t="s">
        <v>64</v>
      </c>
      <c r="B6">
        <v>2</v>
      </c>
      <c r="C6" t="s">
        <v>13</v>
      </c>
      <c r="D6" t="s">
        <v>74</v>
      </c>
      <c r="E6" t="s">
        <v>85</v>
      </c>
      <c r="F6">
        <v>600</v>
      </c>
      <c r="G6">
        <v>20</v>
      </c>
      <c r="H6" s="1">
        <v>44831</v>
      </c>
      <c r="I6" s="1">
        <v>44839</v>
      </c>
      <c r="J6">
        <v>50</v>
      </c>
      <c r="K6" s="2">
        <v>0.10199999999999999</v>
      </c>
      <c r="L6" s="2">
        <v>49.975000000000001</v>
      </c>
      <c r="M6" s="2">
        <v>1.859</v>
      </c>
      <c r="N6" s="3">
        <f>24.512*M6</f>
        <v>45.567807999999999</v>
      </c>
      <c r="O6" s="4">
        <f>(50-N6)*0.05/K6*1000</f>
        <v>2172.6431372549023</v>
      </c>
      <c r="P6" s="4">
        <f>O6/N6</f>
        <v>47.67934277757891</v>
      </c>
      <c r="Q6" s="3">
        <f>LOG10(P6)</f>
        <v>1.6783302603639323</v>
      </c>
      <c r="R6" s="3" t="s">
        <v>15</v>
      </c>
      <c r="S6" s="3" t="s">
        <v>0</v>
      </c>
      <c r="T6" s="3" t="s">
        <v>16</v>
      </c>
      <c r="U6" t="s">
        <v>71</v>
      </c>
    </row>
    <row r="7" spans="1:21" x14ac:dyDescent="0.25">
      <c r="A7" t="s">
        <v>64</v>
      </c>
      <c r="B7">
        <v>3</v>
      </c>
      <c r="C7" t="s">
        <v>13</v>
      </c>
      <c r="D7" t="s">
        <v>74</v>
      </c>
      <c r="E7" t="s">
        <v>85</v>
      </c>
      <c r="F7">
        <v>600</v>
      </c>
      <c r="G7">
        <v>20</v>
      </c>
      <c r="H7" s="1">
        <v>44831</v>
      </c>
      <c r="I7" s="1">
        <v>44839</v>
      </c>
      <c r="J7">
        <v>50</v>
      </c>
      <c r="K7" s="2">
        <v>9.9000000000000005E-2</v>
      </c>
      <c r="L7" s="2">
        <v>50.000999999999998</v>
      </c>
      <c r="M7" s="2">
        <v>1.877</v>
      </c>
      <c r="N7" s="3">
        <f>24.512*M7</f>
        <v>46.009024000000004</v>
      </c>
      <c r="O7" s="4">
        <f>(50-N7)*0.05/K7*1000</f>
        <v>2015.6444444444426</v>
      </c>
      <c r="P7" s="4">
        <f>O7/N7</f>
        <v>43.809763155254984</v>
      </c>
      <c r="Q7" s="3">
        <f>LOG10(P7)</f>
        <v>1.6415709052976946</v>
      </c>
      <c r="R7" s="3" t="s">
        <v>15</v>
      </c>
      <c r="S7" s="3" t="s">
        <v>0</v>
      </c>
      <c r="T7" s="3" t="s">
        <v>16</v>
      </c>
      <c r="U7" t="s">
        <v>71</v>
      </c>
    </row>
    <row r="8" spans="1:21" x14ac:dyDescent="0.25">
      <c r="A8" t="s">
        <v>63</v>
      </c>
      <c r="B8">
        <v>1</v>
      </c>
      <c r="C8" t="s">
        <v>56</v>
      </c>
      <c r="D8" t="s">
        <v>74</v>
      </c>
      <c r="E8" t="s">
        <v>85</v>
      </c>
      <c r="F8">
        <v>700</v>
      </c>
      <c r="G8">
        <v>20</v>
      </c>
      <c r="H8" s="1">
        <v>44851</v>
      </c>
      <c r="I8" s="1">
        <v>44859</v>
      </c>
      <c r="J8">
        <v>10</v>
      </c>
      <c r="K8" s="2">
        <v>0.10299999999999999</v>
      </c>
      <c r="L8" s="2">
        <v>50</v>
      </c>
      <c r="M8" s="2">
        <v>1.171</v>
      </c>
      <c r="N8" s="3">
        <f>M8*5.3843</f>
        <v>6.3050153</v>
      </c>
      <c r="O8" s="4">
        <f>(50-N8)*0.05/K8*1000</f>
        <v>21211.157621359223</v>
      </c>
      <c r="P8" s="4">
        <f>O8/N8</f>
        <v>3364.1722679656659</v>
      </c>
      <c r="Q8" s="3">
        <f>LOG10(P8)</f>
        <v>3.5268782264574297</v>
      </c>
      <c r="R8" s="3" t="s">
        <v>25</v>
      </c>
      <c r="S8" s="3" t="s">
        <v>0</v>
      </c>
      <c r="T8" s="3" t="s">
        <v>26</v>
      </c>
      <c r="U8" s="3" t="s">
        <v>71</v>
      </c>
    </row>
    <row r="9" spans="1:21" x14ac:dyDescent="0.25">
      <c r="A9" t="s">
        <v>63</v>
      </c>
      <c r="B9">
        <v>2</v>
      </c>
      <c r="C9" t="s">
        <v>56</v>
      </c>
      <c r="D9" t="s">
        <v>74</v>
      </c>
      <c r="E9" t="s">
        <v>85</v>
      </c>
      <c r="F9">
        <v>700</v>
      </c>
      <c r="G9">
        <v>20</v>
      </c>
      <c r="H9" s="1">
        <v>44851</v>
      </c>
      <c r="I9" s="1">
        <v>44859</v>
      </c>
      <c r="J9">
        <v>10</v>
      </c>
      <c r="K9" s="2">
        <v>0.10299999999999999</v>
      </c>
      <c r="L9" s="2">
        <v>50.006999999999998</v>
      </c>
      <c r="M9" s="2">
        <v>1.18</v>
      </c>
      <c r="N9" s="3">
        <f>M9*5.3843</f>
        <v>6.3534739999999994</v>
      </c>
      <c r="O9" s="4">
        <f>(50-N9)*0.05/K9*1000</f>
        <v>21187.633980582526</v>
      </c>
      <c r="P9" s="4">
        <f>O9/N9</f>
        <v>3334.810842160136</v>
      </c>
      <c r="Q9" s="3">
        <f>LOG10(P9)</f>
        <v>3.5230712048085233</v>
      </c>
      <c r="R9" s="3" t="s">
        <v>25</v>
      </c>
      <c r="S9" s="3" t="s">
        <v>0</v>
      </c>
      <c r="T9" s="3" t="s">
        <v>26</v>
      </c>
      <c r="U9" s="3" t="s">
        <v>71</v>
      </c>
    </row>
    <row r="10" spans="1:21" x14ac:dyDescent="0.25">
      <c r="A10" t="s">
        <v>63</v>
      </c>
      <c r="B10">
        <v>3</v>
      </c>
      <c r="C10" t="s">
        <v>56</v>
      </c>
      <c r="D10" t="s">
        <v>74</v>
      </c>
      <c r="E10" t="s">
        <v>85</v>
      </c>
      <c r="F10">
        <v>700</v>
      </c>
      <c r="G10">
        <v>20</v>
      </c>
      <c r="H10" s="1">
        <v>44851</v>
      </c>
      <c r="I10" s="1">
        <v>44859</v>
      </c>
      <c r="J10">
        <v>10</v>
      </c>
      <c r="K10" s="2">
        <v>0.10100000000000001</v>
      </c>
      <c r="L10" s="2">
        <v>50.015999999999998</v>
      </c>
      <c r="M10" s="2">
        <v>1.226</v>
      </c>
      <c r="N10" s="3">
        <f>M10*5.3843</f>
        <v>6.6011517999999993</v>
      </c>
      <c r="O10" s="4">
        <f>(50-N10)*0.05/K10*1000</f>
        <v>21484.578316831688</v>
      </c>
      <c r="P10" s="4">
        <f>O10/N10</f>
        <v>3254.6711494851083</v>
      </c>
      <c r="Q10" s="3">
        <f>LOG10(P10)</f>
        <v>3.5125071142010227</v>
      </c>
      <c r="R10" s="3" t="s">
        <v>25</v>
      </c>
      <c r="S10" s="3" t="s">
        <v>0</v>
      </c>
      <c r="T10" s="3" t="s">
        <v>26</v>
      </c>
      <c r="U10" s="3" t="s">
        <v>71</v>
      </c>
    </row>
    <row r="11" spans="1:21" x14ac:dyDescent="0.25">
      <c r="A11" t="s">
        <v>63</v>
      </c>
      <c r="B11">
        <v>1</v>
      </c>
      <c r="C11" t="s">
        <v>13</v>
      </c>
      <c r="D11" t="s">
        <v>74</v>
      </c>
      <c r="E11" t="s">
        <v>85</v>
      </c>
      <c r="F11">
        <v>700</v>
      </c>
      <c r="G11">
        <v>20</v>
      </c>
      <c r="H11" s="1">
        <v>44831</v>
      </c>
      <c r="I11" s="1">
        <v>44839</v>
      </c>
      <c r="J11">
        <v>50</v>
      </c>
      <c r="K11" s="2">
        <v>0.104</v>
      </c>
      <c r="L11" s="2">
        <v>50.006999999999998</v>
      </c>
      <c r="M11" s="2">
        <v>1.8129999999999999</v>
      </c>
      <c r="N11" s="3">
        <f>24.512*M11</f>
        <v>44.440255999999998</v>
      </c>
      <c r="O11" s="4">
        <f>(50-N11)*0.05/K11*1000</f>
        <v>2672.9538461538473</v>
      </c>
      <c r="P11" s="4">
        <f>O11/N11</f>
        <v>60.147129803974295</v>
      </c>
      <c r="Q11" s="3">
        <f>LOG10(P11)</f>
        <v>1.7792149078182251</v>
      </c>
      <c r="R11" s="3" t="s">
        <v>15</v>
      </c>
      <c r="S11" s="3" t="s">
        <v>0</v>
      </c>
      <c r="T11" s="3" t="s">
        <v>16</v>
      </c>
      <c r="U11" t="s">
        <v>71</v>
      </c>
    </row>
    <row r="12" spans="1:21" x14ac:dyDescent="0.25">
      <c r="A12" t="s">
        <v>63</v>
      </c>
      <c r="B12">
        <v>2</v>
      </c>
      <c r="C12" t="s">
        <v>13</v>
      </c>
      <c r="D12" t="s">
        <v>74</v>
      </c>
      <c r="E12" t="s">
        <v>85</v>
      </c>
      <c r="F12">
        <v>700</v>
      </c>
      <c r="G12">
        <v>20</v>
      </c>
      <c r="H12" s="1">
        <v>44831</v>
      </c>
      <c r="I12" s="1">
        <v>44839</v>
      </c>
      <c r="J12">
        <v>50</v>
      </c>
      <c r="K12" s="2">
        <v>0.10199999999999999</v>
      </c>
      <c r="L12" s="2">
        <v>50.031999999999996</v>
      </c>
      <c r="M12" s="2">
        <v>1.8109999999999999</v>
      </c>
      <c r="N12" s="3">
        <f>24.512*M12</f>
        <v>44.391232000000002</v>
      </c>
      <c r="O12" s="4">
        <f>(50-N12)*0.05/K12*1000</f>
        <v>2749.3960784313722</v>
      </c>
      <c r="P12" s="4">
        <f>O12/N12</f>
        <v>61.93556597914138</v>
      </c>
      <c r="Q12" s="3">
        <f>LOG10(P12)</f>
        <v>1.7919401106152122</v>
      </c>
      <c r="R12" s="3" t="s">
        <v>15</v>
      </c>
      <c r="S12" s="3" t="s">
        <v>0</v>
      </c>
      <c r="T12" s="3" t="s">
        <v>16</v>
      </c>
      <c r="U12" t="s">
        <v>71</v>
      </c>
    </row>
    <row r="13" spans="1:21" x14ac:dyDescent="0.25">
      <c r="A13" t="s">
        <v>63</v>
      </c>
      <c r="B13">
        <v>3</v>
      </c>
      <c r="C13" t="s">
        <v>13</v>
      </c>
      <c r="D13" t="s">
        <v>74</v>
      </c>
      <c r="E13" t="s">
        <v>85</v>
      </c>
      <c r="F13">
        <v>700</v>
      </c>
      <c r="G13">
        <v>20</v>
      </c>
      <c r="H13" s="1">
        <v>44831</v>
      </c>
      <c r="I13" s="1">
        <v>44839</v>
      </c>
      <c r="J13">
        <v>50</v>
      </c>
      <c r="K13" s="2">
        <v>0.10199999999999999</v>
      </c>
      <c r="L13" s="2">
        <v>50.048000000000002</v>
      </c>
      <c r="M13" s="2">
        <v>1.8120000000000001</v>
      </c>
      <c r="N13" s="3">
        <f>24.512*M13</f>
        <v>44.415744000000004</v>
      </c>
      <c r="O13" s="4">
        <f>(50-N13)*0.05/K13*1000</f>
        <v>2737.380392156861</v>
      </c>
      <c r="P13" s="4">
        <f>O13/N13</f>
        <v>61.63085756611126</v>
      </c>
      <c r="Q13" s="3">
        <f>LOG10(P13)</f>
        <v>1.7897982107882582</v>
      </c>
      <c r="R13" s="3" t="s">
        <v>15</v>
      </c>
      <c r="S13" s="3" t="s">
        <v>0</v>
      </c>
      <c r="T13" s="3" t="s">
        <v>16</v>
      </c>
      <c r="U13" t="s">
        <v>71</v>
      </c>
    </row>
    <row r="14" spans="1:21" x14ac:dyDescent="0.25">
      <c r="A14" t="s">
        <v>34</v>
      </c>
      <c r="B14">
        <v>1</v>
      </c>
      <c r="C14" t="s">
        <v>56</v>
      </c>
      <c r="D14" t="s">
        <v>74</v>
      </c>
      <c r="E14" t="s">
        <v>85</v>
      </c>
      <c r="F14">
        <v>750</v>
      </c>
      <c r="G14">
        <v>20</v>
      </c>
      <c r="H14" s="1">
        <v>44851</v>
      </c>
      <c r="I14" s="1">
        <v>44859</v>
      </c>
      <c r="J14">
        <v>10</v>
      </c>
      <c r="K14" s="2">
        <v>0.10100000000000001</v>
      </c>
      <c r="L14" s="2">
        <v>50.02</v>
      </c>
      <c r="M14" s="2">
        <v>0.16300000000000001</v>
      </c>
      <c r="N14" s="3">
        <f>M14*5.3843</f>
        <v>0.87764089999999995</v>
      </c>
      <c r="O14" s="4">
        <f>(50-N14)*0.05/K14*1000</f>
        <v>24317.999554455444</v>
      </c>
      <c r="P14" s="4">
        <f>O14/N14</f>
        <v>27708.370877491518</v>
      </c>
      <c r="Q14" s="3">
        <f>LOG10(P14)</f>
        <v>4.4426109920501942</v>
      </c>
      <c r="R14" s="3" t="s">
        <v>25</v>
      </c>
      <c r="S14" s="3" t="s">
        <v>0</v>
      </c>
      <c r="T14" s="3" t="s">
        <v>26</v>
      </c>
      <c r="U14" s="3" t="s">
        <v>71</v>
      </c>
    </row>
    <row r="15" spans="1:21" x14ac:dyDescent="0.25">
      <c r="A15" t="s">
        <v>34</v>
      </c>
      <c r="B15">
        <v>2</v>
      </c>
      <c r="C15" t="s">
        <v>56</v>
      </c>
      <c r="D15" t="s">
        <v>74</v>
      </c>
      <c r="E15" t="s">
        <v>85</v>
      </c>
      <c r="F15">
        <v>750</v>
      </c>
      <c r="G15">
        <v>20</v>
      </c>
      <c r="H15" s="1">
        <v>44851</v>
      </c>
      <c r="I15" s="1">
        <v>44859</v>
      </c>
      <c r="J15">
        <v>10</v>
      </c>
      <c r="K15" s="2">
        <v>0.10299999999999999</v>
      </c>
      <c r="L15" s="2">
        <v>50.023000000000003</v>
      </c>
      <c r="M15" s="2">
        <v>0.107</v>
      </c>
      <c r="N15" s="3">
        <f>M15*5.3843</f>
        <v>0.57612009999999991</v>
      </c>
      <c r="O15" s="4">
        <f>(50-N15)*0.05/K15*1000</f>
        <v>23992.174708737868</v>
      </c>
      <c r="P15" s="4">
        <f>O15/N15</f>
        <v>41644.397945389981</v>
      </c>
      <c r="Q15" s="3">
        <f>LOG10(P15)</f>
        <v>4.619556587854734</v>
      </c>
      <c r="R15" s="3" t="s">
        <v>25</v>
      </c>
      <c r="S15" s="3" t="s">
        <v>0</v>
      </c>
      <c r="T15" s="3" t="s">
        <v>26</v>
      </c>
      <c r="U15" s="3" t="s">
        <v>71</v>
      </c>
    </row>
    <row r="16" spans="1:21" x14ac:dyDescent="0.25">
      <c r="A16" t="s">
        <v>34</v>
      </c>
      <c r="B16">
        <v>3</v>
      </c>
      <c r="C16" t="s">
        <v>56</v>
      </c>
      <c r="D16" t="s">
        <v>74</v>
      </c>
      <c r="E16" t="s">
        <v>85</v>
      </c>
      <c r="F16">
        <v>750</v>
      </c>
      <c r="G16">
        <v>20</v>
      </c>
      <c r="H16" s="1">
        <v>44851</v>
      </c>
      <c r="I16" s="1">
        <v>44859</v>
      </c>
      <c r="J16">
        <v>10</v>
      </c>
      <c r="K16" s="2">
        <v>0.10299999999999999</v>
      </c>
      <c r="L16" s="2">
        <v>50.018000000000001</v>
      </c>
      <c r="M16" s="2">
        <v>7.6999999999999999E-2</v>
      </c>
      <c r="N16" s="3">
        <f>M16*5.3843</f>
        <v>0.41459109999999999</v>
      </c>
      <c r="O16" s="4">
        <f>(50-N16)*0.05/K16*1000</f>
        <v>24070.586844660196</v>
      </c>
      <c r="P16" s="4">
        <f>O16/N16</f>
        <v>58058.61931107589</v>
      </c>
      <c r="Q16" s="3">
        <f>LOG10(P16)</f>
        <v>4.7638667036845845</v>
      </c>
      <c r="R16" s="3" t="s">
        <v>25</v>
      </c>
      <c r="S16" s="3" t="s">
        <v>0</v>
      </c>
      <c r="T16" s="3" t="s">
        <v>26</v>
      </c>
      <c r="U16" s="3" t="s">
        <v>71</v>
      </c>
    </row>
    <row r="17" spans="1:22" x14ac:dyDescent="0.25">
      <c r="A17" t="s">
        <v>34</v>
      </c>
      <c r="B17">
        <v>1</v>
      </c>
      <c r="C17" t="s">
        <v>13</v>
      </c>
      <c r="D17" t="s">
        <v>74</v>
      </c>
      <c r="E17" t="s">
        <v>85</v>
      </c>
      <c r="F17">
        <v>750</v>
      </c>
      <c r="G17">
        <v>20</v>
      </c>
      <c r="H17" s="1">
        <v>44831</v>
      </c>
      <c r="I17" s="1">
        <v>44839</v>
      </c>
      <c r="J17">
        <v>50</v>
      </c>
      <c r="K17" s="2">
        <v>0.10100000000000001</v>
      </c>
      <c r="L17" s="2">
        <v>50.005000000000003</v>
      </c>
      <c r="M17" s="2">
        <v>1.615</v>
      </c>
      <c r="N17" s="3">
        <f>24.512*M17</f>
        <v>39.586880000000001</v>
      </c>
      <c r="O17" s="4">
        <f>(50-N17)*0.05/K17*1000</f>
        <v>5155.0099009900996</v>
      </c>
      <c r="P17" s="4">
        <f>O17/N17</f>
        <v>130.22016135118756</v>
      </c>
      <c r="Q17" s="3">
        <f>LOG10(P17)</f>
        <v>2.1146782291301145</v>
      </c>
      <c r="R17" s="3" t="s">
        <v>15</v>
      </c>
      <c r="S17" s="3" t="s">
        <v>0</v>
      </c>
      <c r="T17" s="3" t="s">
        <v>16</v>
      </c>
      <c r="U17" t="s">
        <v>71</v>
      </c>
    </row>
    <row r="18" spans="1:22" x14ac:dyDescent="0.25">
      <c r="A18" t="s">
        <v>34</v>
      </c>
      <c r="B18">
        <v>2</v>
      </c>
      <c r="C18" t="s">
        <v>13</v>
      </c>
      <c r="D18" t="s">
        <v>74</v>
      </c>
      <c r="E18" t="s">
        <v>85</v>
      </c>
      <c r="F18">
        <v>750</v>
      </c>
      <c r="G18">
        <v>20</v>
      </c>
      <c r="H18" s="1">
        <v>44830</v>
      </c>
      <c r="I18" s="1">
        <v>44839</v>
      </c>
      <c r="J18">
        <v>50</v>
      </c>
      <c r="K18" s="2">
        <v>0.10100000000000001</v>
      </c>
      <c r="L18" s="2">
        <v>49.973999999999997</v>
      </c>
      <c r="M18" s="2">
        <v>1.6259999999999999</v>
      </c>
      <c r="N18" s="3">
        <f>24.512*M18</f>
        <v>39.856511999999995</v>
      </c>
      <c r="O18" s="4">
        <f>(50-N18)*0.05/K18*1000</f>
        <v>5021.5287128712889</v>
      </c>
      <c r="P18" s="4">
        <f>O18/N18</f>
        <v>125.99016975874079</v>
      </c>
      <c r="Q18" s="3">
        <f>LOG10(P18)</f>
        <v>2.1003366611010481</v>
      </c>
      <c r="R18" t="s">
        <v>15</v>
      </c>
      <c r="S18" t="s">
        <v>0</v>
      </c>
      <c r="T18" t="s">
        <v>16</v>
      </c>
      <c r="U18" t="s">
        <v>71</v>
      </c>
    </row>
    <row r="19" spans="1:22" x14ac:dyDescent="0.25">
      <c r="A19" t="s">
        <v>34</v>
      </c>
      <c r="B19">
        <v>3</v>
      </c>
      <c r="C19" t="s">
        <v>13</v>
      </c>
      <c r="D19" t="s">
        <v>74</v>
      </c>
      <c r="E19" t="s">
        <v>85</v>
      </c>
      <c r="F19">
        <v>750</v>
      </c>
      <c r="G19">
        <v>20</v>
      </c>
      <c r="H19" s="1">
        <v>44831</v>
      </c>
      <c r="I19" s="1">
        <v>44839</v>
      </c>
      <c r="J19">
        <v>50</v>
      </c>
      <c r="K19" s="2">
        <v>9.8000000000000004E-2</v>
      </c>
      <c r="L19" s="2">
        <v>50.011000000000003</v>
      </c>
      <c r="M19" s="2">
        <v>1.615</v>
      </c>
      <c r="N19" s="3">
        <f>24.512*M19</f>
        <v>39.586880000000001</v>
      </c>
      <c r="O19" s="4">
        <f>(50-N19)*0.05/K19*1000</f>
        <v>5312.8163265306121</v>
      </c>
      <c r="P19" s="4">
        <f>O19/N19</f>
        <v>134.20649282112186</v>
      </c>
      <c r="Q19" s="3">
        <f>LOG10(P19)</f>
        <v>2.127773527220262</v>
      </c>
      <c r="R19" s="3" t="s">
        <v>15</v>
      </c>
      <c r="S19" s="3" t="s">
        <v>0</v>
      </c>
      <c r="T19" s="3" t="s">
        <v>16</v>
      </c>
      <c r="U19" t="s">
        <v>71</v>
      </c>
      <c r="V19" s="3"/>
    </row>
    <row r="20" spans="1:22" x14ac:dyDescent="0.25">
      <c r="A20" t="s">
        <v>35</v>
      </c>
      <c r="B20">
        <v>1</v>
      </c>
      <c r="C20" t="s">
        <v>56</v>
      </c>
      <c r="D20" t="s">
        <v>75</v>
      </c>
      <c r="E20" t="s">
        <v>85</v>
      </c>
      <c r="F20">
        <v>800</v>
      </c>
      <c r="G20">
        <v>20</v>
      </c>
      <c r="H20" s="1">
        <v>44851</v>
      </c>
      <c r="I20" s="1">
        <v>44859</v>
      </c>
      <c r="J20">
        <v>10</v>
      </c>
      <c r="K20" s="2">
        <v>9.8000000000000004E-2</v>
      </c>
      <c r="L20" s="2">
        <v>50.023000000000003</v>
      </c>
      <c r="M20" s="2">
        <v>7.0000000000000001E-3</v>
      </c>
      <c r="N20" s="3">
        <f>M20*5.3843</f>
        <v>3.7690099999999997E-2</v>
      </c>
      <c r="O20" s="4">
        <f>(50-N20)*0.05/K20*1000</f>
        <v>25490.974438775513</v>
      </c>
      <c r="P20" s="4">
        <f>O20/N20</f>
        <v>676330.77223927539</v>
      </c>
      <c r="Q20" s="3">
        <f>LOG10(P20)</f>
        <v>5.8301591477531272</v>
      </c>
      <c r="R20" s="3" t="s">
        <v>25</v>
      </c>
      <c r="S20" s="3" t="s">
        <v>0</v>
      </c>
      <c r="T20" s="3" t="s">
        <v>26</v>
      </c>
      <c r="U20" s="3" t="s">
        <v>71</v>
      </c>
    </row>
    <row r="21" spans="1:22" x14ac:dyDescent="0.25">
      <c r="A21" t="s">
        <v>35</v>
      </c>
      <c r="B21">
        <v>2</v>
      </c>
      <c r="C21" t="s">
        <v>56</v>
      </c>
      <c r="D21" t="s">
        <v>75</v>
      </c>
      <c r="E21" t="s">
        <v>85</v>
      </c>
      <c r="F21">
        <v>800</v>
      </c>
      <c r="G21">
        <v>20</v>
      </c>
      <c r="H21" s="1">
        <v>44851</v>
      </c>
      <c r="I21" s="1">
        <v>44859</v>
      </c>
      <c r="J21">
        <v>10</v>
      </c>
      <c r="K21" s="2">
        <v>0.1</v>
      </c>
      <c r="L21" s="2">
        <v>50.018999999999998</v>
      </c>
      <c r="M21" s="2">
        <v>1.2E-2</v>
      </c>
      <c r="N21" s="3">
        <f>M21*5.3843</f>
        <v>6.4611599999999991E-2</v>
      </c>
      <c r="O21" s="4">
        <f>(50-N21)*0.05/K21*1000</f>
        <v>24967.694200000002</v>
      </c>
      <c r="P21" s="4">
        <f>O21/N21</f>
        <v>386427.42479678581</v>
      </c>
      <c r="Q21" s="3">
        <f>LOG10(P21)</f>
        <v>5.587067940764312</v>
      </c>
      <c r="R21" s="3" t="s">
        <v>25</v>
      </c>
      <c r="S21" s="3" t="s">
        <v>0</v>
      </c>
      <c r="T21" s="3" t="s">
        <v>26</v>
      </c>
      <c r="U21" s="3" t="s">
        <v>71</v>
      </c>
    </row>
    <row r="22" spans="1:22" x14ac:dyDescent="0.25">
      <c r="A22" t="s">
        <v>35</v>
      </c>
      <c r="B22">
        <v>3</v>
      </c>
      <c r="C22" t="s">
        <v>56</v>
      </c>
      <c r="D22" t="s">
        <v>75</v>
      </c>
      <c r="E22" t="s">
        <v>85</v>
      </c>
      <c r="F22">
        <v>800</v>
      </c>
      <c r="G22">
        <v>20</v>
      </c>
      <c r="H22" s="1">
        <v>44851</v>
      </c>
      <c r="I22" s="1">
        <v>44859</v>
      </c>
      <c r="J22">
        <v>10</v>
      </c>
      <c r="K22" s="2">
        <v>0.10299999999999999</v>
      </c>
      <c r="L22" s="2">
        <v>50.012999999999998</v>
      </c>
      <c r="M22" s="2">
        <v>0.01</v>
      </c>
      <c r="N22" s="3">
        <f>M22*5.3843</f>
        <v>5.3842999999999995E-2</v>
      </c>
      <c r="O22" s="4">
        <f>(50-N22)*0.05/K22*1000</f>
        <v>24245.707281553405</v>
      </c>
      <c r="P22" s="4">
        <f>O22/N22</f>
        <v>450303.79587975051</v>
      </c>
      <c r="Q22" s="3">
        <f>LOG10(P22)</f>
        <v>5.6535056079060402</v>
      </c>
      <c r="R22" s="3" t="s">
        <v>25</v>
      </c>
      <c r="S22" s="3" t="s">
        <v>0</v>
      </c>
      <c r="T22" s="3" t="s">
        <v>26</v>
      </c>
      <c r="U22" s="3" t="s">
        <v>71</v>
      </c>
      <c r="V22" s="3"/>
    </row>
    <row r="23" spans="1:22" x14ac:dyDescent="0.25">
      <c r="A23" t="s">
        <v>35</v>
      </c>
      <c r="B23">
        <v>1</v>
      </c>
      <c r="C23" t="s">
        <v>13</v>
      </c>
      <c r="D23" t="s">
        <v>75</v>
      </c>
      <c r="E23" t="s">
        <v>85</v>
      </c>
      <c r="F23">
        <v>800</v>
      </c>
      <c r="G23">
        <v>20</v>
      </c>
      <c r="H23" s="1">
        <v>44831</v>
      </c>
      <c r="I23" s="1">
        <v>44839</v>
      </c>
      <c r="J23">
        <v>50</v>
      </c>
      <c r="K23" s="2">
        <v>9.9000000000000005E-2</v>
      </c>
      <c r="L23" s="2">
        <v>50.015000000000001</v>
      </c>
      <c r="M23" s="2">
        <v>1.7909999999999999</v>
      </c>
      <c r="N23" s="3">
        <f>24.512*M23</f>
        <v>43.900992000000002</v>
      </c>
      <c r="O23" s="4">
        <f>(50-N23)*0.05/K23*1000</f>
        <v>3080.3070707070692</v>
      </c>
      <c r="P23" s="4">
        <f>O23/N23</f>
        <v>70.164862577753809</v>
      </c>
      <c r="Q23" s="3">
        <f>LOG10(P23)</f>
        <v>1.8461196789541752</v>
      </c>
      <c r="R23" s="3" t="s">
        <v>15</v>
      </c>
      <c r="S23" s="3" t="s">
        <v>0</v>
      </c>
      <c r="T23" s="3" t="s">
        <v>16</v>
      </c>
      <c r="U23" t="s">
        <v>71</v>
      </c>
    </row>
    <row r="24" spans="1:22" x14ac:dyDescent="0.25">
      <c r="A24" t="s">
        <v>35</v>
      </c>
      <c r="B24">
        <v>2</v>
      </c>
      <c r="C24" t="s">
        <v>13</v>
      </c>
      <c r="D24" t="s">
        <v>75</v>
      </c>
      <c r="E24" t="s">
        <v>85</v>
      </c>
      <c r="F24">
        <v>800</v>
      </c>
      <c r="G24">
        <v>20</v>
      </c>
      <c r="H24" s="1">
        <v>44831</v>
      </c>
      <c r="I24" s="1">
        <v>44839</v>
      </c>
      <c r="J24">
        <v>50</v>
      </c>
      <c r="K24" s="2">
        <v>9.8000000000000004E-2</v>
      </c>
      <c r="L24" s="2">
        <v>50.005000000000003</v>
      </c>
      <c r="M24" s="2">
        <v>1.8009999999999999</v>
      </c>
      <c r="N24" s="3">
        <f>24.512*M24</f>
        <v>44.146112000000002</v>
      </c>
      <c r="O24" s="4">
        <f>(50-N24)*0.05/K24*1000</f>
        <v>2986.6775510204075</v>
      </c>
      <c r="P24" s="4">
        <f>O24/N24</f>
        <v>67.654373527172837</v>
      </c>
      <c r="Q24" s="3">
        <f>LOG10(P24)</f>
        <v>1.8302958768733733</v>
      </c>
      <c r="R24" s="3" t="s">
        <v>15</v>
      </c>
      <c r="S24" s="3" t="s">
        <v>0</v>
      </c>
      <c r="T24" s="3" t="s">
        <v>16</v>
      </c>
      <c r="U24" t="s">
        <v>71</v>
      </c>
    </row>
    <row r="25" spans="1:22" x14ac:dyDescent="0.25">
      <c r="A25" t="s">
        <v>35</v>
      </c>
      <c r="B25">
        <v>3</v>
      </c>
      <c r="C25" t="s">
        <v>13</v>
      </c>
      <c r="D25" t="s">
        <v>75</v>
      </c>
      <c r="E25" t="s">
        <v>85</v>
      </c>
      <c r="F25">
        <v>800</v>
      </c>
      <c r="G25">
        <v>20</v>
      </c>
      <c r="H25" s="1">
        <v>44831</v>
      </c>
      <c r="I25" s="1">
        <v>44839</v>
      </c>
      <c r="J25">
        <v>50</v>
      </c>
      <c r="K25" s="2">
        <v>9.9000000000000005E-2</v>
      </c>
      <c r="L25" s="2">
        <v>49.999000000000002</v>
      </c>
      <c r="M25" s="2">
        <v>1.786</v>
      </c>
      <c r="N25" s="3">
        <f>24.512*M25</f>
        <v>43.778432000000002</v>
      </c>
      <c r="O25" s="4">
        <f>(50-N25)*0.05/K25*1000</f>
        <v>3142.2060606060595</v>
      </c>
      <c r="P25" s="4">
        <f>O25/N25</f>
        <v>71.775207951853076</v>
      </c>
      <c r="Q25" s="3">
        <f>LOG10(P25)</f>
        <v>1.8559744594369025</v>
      </c>
      <c r="R25" s="3" t="s">
        <v>15</v>
      </c>
      <c r="S25" s="3" t="s">
        <v>0</v>
      </c>
      <c r="T25" s="3" t="s">
        <v>16</v>
      </c>
      <c r="U25" t="s">
        <v>71</v>
      </c>
    </row>
    <row r="26" spans="1:22" x14ac:dyDescent="0.25">
      <c r="A26" t="s">
        <v>36</v>
      </c>
      <c r="B26">
        <v>1</v>
      </c>
      <c r="C26" t="s">
        <v>56</v>
      </c>
      <c r="D26" t="s">
        <v>76</v>
      </c>
      <c r="E26" t="s">
        <v>85</v>
      </c>
      <c r="F26">
        <v>600</v>
      </c>
      <c r="G26">
        <v>20</v>
      </c>
      <c r="H26" s="1">
        <v>44851</v>
      </c>
      <c r="I26" s="1">
        <v>44859</v>
      </c>
      <c r="J26">
        <v>10</v>
      </c>
      <c r="K26" s="2">
        <v>0.10199999999999999</v>
      </c>
      <c r="L26" s="2">
        <v>50</v>
      </c>
      <c r="M26" s="2">
        <v>1.0999999999999999E-2</v>
      </c>
      <c r="N26" s="3">
        <f>M26*5.3843</f>
        <v>5.922729999999999E-2</v>
      </c>
      <c r="O26" s="4">
        <f>(50-N26)*0.05/K26*1000</f>
        <v>24480.77093137255</v>
      </c>
      <c r="P26" s="4">
        <f>O26/N26</f>
        <v>413335.92669887963</v>
      </c>
      <c r="Q26" s="3">
        <f>LOG10(P26)</f>
        <v>5.6163031553155074</v>
      </c>
      <c r="R26" s="3" t="s">
        <v>25</v>
      </c>
      <c r="S26" s="3" t="s">
        <v>0</v>
      </c>
      <c r="T26" s="3" t="s">
        <v>26</v>
      </c>
      <c r="U26" s="3" t="s">
        <v>71</v>
      </c>
    </row>
    <row r="27" spans="1:22" x14ac:dyDescent="0.25">
      <c r="A27" t="s">
        <v>36</v>
      </c>
      <c r="B27">
        <v>2</v>
      </c>
      <c r="C27" t="s">
        <v>56</v>
      </c>
      <c r="D27" t="s">
        <v>76</v>
      </c>
      <c r="E27" t="s">
        <v>85</v>
      </c>
      <c r="F27">
        <v>600</v>
      </c>
      <c r="G27">
        <v>20</v>
      </c>
      <c r="H27" s="1">
        <v>44851</v>
      </c>
      <c r="I27" s="1">
        <v>44859</v>
      </c>
      <c r="J27">
        <v>10</v>
      </c>
      <c r="K27" s="2">
        <v>0.1</v>
      </c>
      <c r="L27" s="2">
        <v>50.024000000000001</v>
      </c>
      <c r="M27" s="2">
        <v>1.7000000000000001E-2</v>
      </c>
      <c r="N27" s="3">
        <f>M27*5.3843</f>
        <v>9.1533100000000006E-2</v>
      </c>
      <c r="O27" s="4">
        <f>(50-N27)*0.05/K27*1000</f>
        <v>24954.23345</v>
      </c>
      <c r="P27" s="4">
        <f>O27/N27</f>
        <v>272625.2410330252</v>
      </c>
      <c r="Q27" s="3">
        <f>LOG10(P27)</f>
        <v>5.435566062554722</v>
      </c>
      <c r="R27" s="3" t="s">
        <v>25</v>
      </c>
      <c r="S27" s="3" t="s">
        <v>0</v>
      </c>
      <c r="T27" s="3" t="s">
        <v>26</v>
      </c>
      <c r="U27" s="3" t="s">
        <v>71</v>
      </c>
    </row>
    <row r="28" spans="1:22" x14ac:dyDescent="0.25">
      <c r="A28" t="s">
        <v>36</v>
      </c>
      <c r="B28">
        <v>3</v>
      </c>
      <c r="C28" t="s">
        <v>56</v>
      </c>
      <c r="D28" t="s">
        <v>76</v>
      </c>
      <c r="E28" t="s">
        <v>85</v>
      </c>
      <c r="F28">
        <v>600</v>
      </c>
      <c r="G28">
        <v>20</v>
      </c>
      <c r="H28" s="1">
        <v>44851</v>
      </c>
      <c r="I28" s="1">
        <v>44859</v>
      </c>
      <c r="J28">
        <v>10</v>
      </c>
      <c r="K28" s="2">
        <v>0.1</v>
      </c>
      <c r="L28" s="2">
        <v>50.012999999999998</v>
      </c>
      <c r="M28" s="2">
        <v>3.1E-2</v>
      </c>
      <c r="N28" s="3">
        <f>M28*5.3843</f>
        <v>0.16691329999999999</v>
      </c>
      <c r="O28" s="4">
        <f>(50-N28)*0.05/K28*1000</f>
        <v>24916.54335</v>
      </c>
      <c r="P28" s="4">
        <f>O28/N28</f>
        <v>149278.35798585255</v>
      </c>
      <c r="Q28" s="3">
        <f>LOG10(P28)</f>
        <v>5.1739968493284332</v>
      </c>
      <c r="R28" s="3" t="s">
        <v>25</v>
      </c>
      <c r="S28" s="3" t="s">
        <v>0</v>
      </c>
      <c r="T28" s="3" t="s">
        <v>26</v>
      </c>
      <c r="U28" s="3" t="s">
        <v>71</v>
      </c>
    </row>
    <row r="29" spans="1:22" x14ac:dyDescent="0.25">
      <c r="A29" t="s">
        <v>36</v>
      </c>
      <c r="B29">
        <v>1</v>
      </c>
      <c r="C29" t="s">
        <v>13</v>
      </c>
      <c r="D29" t="s">
        <v>76</v>
      </c>
      <c r="E29" t="s">
        <v>85</v>
      </c>
      <c r="F29">
        <v>600</v>
      </c>
      <c r="G29">
        <v>20</v>
      </c>
      <c r="H29" s="1">
        <v>44830</v>
      </c>
      <c r="I29" s="1">
        <v>44839</v>
      </c>
      <c r="J29">
        <v>50</v>
      </c>
      <c r="K29" s="2">
        <v>0.1</v>
      </c>
      <c r="L29" s="2">
        <v>49.997999999999998</v>
      </c>
      <c r="M29" s="2">
        <v>0.89</v>
      </c>
      <c r="N29" s="3">
        <f>24.512*M29</f>
        <v>21.81568</v>
      </c>
      <c r="O29" s="4">
        <f>(50-N29)*0.05/K29*1000</f>
        <v>14092.16</v>
      </c>
      <c r="P29" s="4">
        <f>O29/N29</f>
        <v>645.96473728987587</v>
      </c>
      <c r="Q29" s="3">
        <f>LOG10(P29)</f>
        <v>2.8102088108458321</v>
      </c>
      <c r="R29" t="s">
        <v>15</v>
      </c>
      <c r="S29" t="s">
        <v>0</v>
      </c>
      <c r="T29" t="s">
        <v>16</v>
      </c>
      <c r="U29" t="s">
        <v>71</v>
      </c>
    </row>
    <row r="30" spans="1:22" x14ac:dyDescent="0.25">
      <c r="A30" t="s">
        <v>36</v>
      </c>
      <c r="B30">
        <v>1</v>
      </c>
      <c r="C30" t="s">
        <v>13</v>
      </c>
      <c r="D30" t="s">
        <v>76</v>
      </c>
      <c r="E30" t="s">
        <v>85</v>
      </c>
      <c r="F30">
        <v>600</v>
      </c>
      <c r="G30">
        <v>20</v>
      </c>
      <c r="H30" s="1">
        <v>44831</v>
      </c>
      <c r="I30" s="1">
        <v>44839</v>
      </c>
      <c r="J30">
        <v>50</v>
      </c>
      <c r="K30" s="2">
        <v>0.1</v>
      </c>
      <c r="L30" s="2">
        <v>49.997999999999998</v>
      </c>
      <c r="M30" s="2">
        <v>0.89</v>
      </c>
      <c r="N30" s="3">
        <f>24.512*M30</f>
        <v>21.81568</v>
      </c>
      <c r="O30" s="4">
        <f>(50-N30)*0.05/K30*1000</f>
        <v>14092.16</v>
      </c>
      <c r="P30" s="4">
        <f>O30/N30</f>
        <v>645.96473728987587</v>
      </c>
      <c r="Q30" s="3">
        <f>LOG10(P30)</f>
        <v>2.8102088108458321</v>
      </c>
      <c r="R30" s="3" t="s">
        <v>15</v>
      </c>
      <c r="S30" s="3" t="s">
        <v>0</v>
      </c>
      <c r="T30" s="3" t="s">
        <v>16</v>
      </c>
      <c r="U30" t="s">
        <v>71</v>
      </c>
    </row>
    <row r="31" spans="1:22" x14ac:dyDescent="0.25">
      <c r="A31" t="s">
        <v>36</v>
      </c>
      <c r="B31">
        <v>2</v>
      </c>
      <c r="C31" t="s">
        <v>13</v>
      </c>
      <c r="D31" t="s">
        <v>76</v>
      </c>
      <c r="E31" t="s">
        <v>85</v>
      </c>
      <c r="F31">
        <v>600</v>
      </c>
      <c r="G31">
        <v>20</v>
      </c>
      <c r="H31" s="1">
        <v>44831</v>
      </c>
      <c r="I31" s="1">
        <v>44839</v>
      </c>
      <c r="J31">
        <v>50</v>
      </c>
      <c r="K31" s="2">
        <v>9.9000000000000005E-2</v>
      </c>
      <c r="L31" s="2">
        <v>50.009</v>
      </c>
      <c r="M31" s="2">
        <v>0.91</v>
      </c>
      <c r="N31" s="3">
        <f>24.512*M31</f>
        <v>22.30592</v>
      </c>
      <c r="O31" s="4">
        <f>(50-N31)*0.05/K31*1000</f>
        <v>13986.909090909092</v>
      </c>
      <c r="P31" s="4">
        <f>O31/N31</f>
        <v>627.04919101785947</v>
      </c>
      <c r="Q31" s="3">
        <f>LOG10(P31)</f>
        <v>2.7973016118827605</v>
      </c>
      <c r="R31" s="3" t="s">
        <v>15</v>
      </c>
      <c r="S31" s="3" t="s">
        <v>0</v>
      </c>
      <c r="T31" s="3" t="s">
        <v>16</v>
      </c>
      <c r="U31" t="s">
        <v>71</v>
      </c>
    </row>
    <row r="32" spans="1:22" x14ac:dyDescent="0.25">
      <c r="A32" t="s">
        <v>36</v>
      </c>
      <c r="B32">
        <v>3</v>
      </c>
      <c r="C32" t="s">
        <v>13</v>
      </c>
      <c r="D32" t="s">
        <v>76</v>
      </c>
      <c r="E32" t="s">
        <v>85</v>
      </c>
      <c r="F32">
        <v>600</v>
      </c>
      <c r="G32">
        <v>20</v>
      </c>
      <c r="H32" s="1">
        <v>44830</v>
      </c>
      <c r="I32" s="1">
        <v>44839</v>
      </c>
      <c r="J32">
        <v>50</v>
      </c>
      <c r="K32" s="2">
        <v>9.8000000000000004E-2</v>
      </c>
      <c r="L32" s="2">
        <v>50.024000000000001</v>
      </c>
      <c r="M32" s="2">
        <v>0.85899999999999999</v>
      </c>
      <c r="N32" s="3">
        <f>24.512*M32</f>
        <v>21.055807999999999</v>
      </c>
      <c r="O32" s="4">
        <f>(50-N32)*0.05/K32*1000</f>
        <v>14767.444897959183</v>
      </c>
      <c r="P32" s="4">
        <f>O32/N32</f>
        <v>701.34781329499128</v>
      </c>
      <c r="Q32" s="3">
        <f>LOG10(P32)</f>
        <v>2.8459334472580409</v>
      </c>
      <c r="R32" t="s">
        <v>15</v>
      </c>
      <c r="S32" t="s">
        <v>0</v>
      </c>
      <c r="T32" t="s">
        <v>16</v>
      </c>
      <c r="U32" t="s">
        <v>71</v>
      </c>
      <c r="V32" s="3"/>
    </row>
    <row r="33" spans="1:21" x14ac:dyDescent="0.25">
      <c r="A33" t="s">
        <v>36</v>
      </c>
      <c r="B33">
        <v>3</v>
      </c>
      <c r="C33" t="s">
        <v>13</v>
      </c>
      <c r="D33" t="s">
        <v>76</v>
      </c>
      <c r="E33" t="s">
        <v>85</v>
      </c>
      <c r="F33">
        <v>600</v>
      </c>
      <c r="G33">
        <v>20</v>
      </c>
      <c r="H33" s="1">
        <v>44831</v>
      </c>
      <c r="I33" s="1">
        <v>44839</v>
      </c>
      <c r="J33">
        <v>50</v>
      </c>
      <c r="K33" s="2">
        <v>9.8000000000000004E-2</v>
      </c>
      <c r="L33" s="2">
        <v>50.024000000000001</v>
      </c>
      <c r="M33" s="2">
        <v>0.85899999999999999</v>
      </c>
      <c r="N33" s="3">
        <f>24.512*M33</f>
        <v>21.055807999999999</v>
      </c>
      <c r="O33" s="4">
        <f>(50-N33)*0.05/K33*1000</f>
        <v>14767.444897959183</v>
      </c>
      <c r="P33" s="4">
        <f>O33/N33</f>
        <v>701.34781329499128</v>
      </c>
      <c r="Q33" s="3">
        <f>LOG10(P33)</f>
        <v>2.8459334472580409</v>
      </c>
      <c r="R33" s="3" t="s">
        <v>15</v>
      </c>
      <c r="S33" s="3" t="s">
        <v>0</v>
      </c>
      <c r="T33" s="3" t="s">
        <v>16</v>
      </c>
      <c r="U33" t="s">
        <v>71</v>
      </c>
    </row>
    <row r="34" spans="1:21" x14ac:dyDescent="0.25">
      <c r="A34" t="s">
        <v>37</v>
      </c>
      <c r="B34">
        <v>1</v>
      </c>
      <c r="C34" t="s">
        <v>56</v>
      </c>
      <c r="D34" t="s">
        <v>76</v>
      </c>
      <c r="E34" t="s">
        <v>85</v>
      </c>
      <c r="F34">
        <v>700</v>
      </c>
      <c r="G34">
        <v>20</v>
      </c>
      <c r="H34" s="1">
        <v>44851</v>
      </c>
      <c r="I34" s="1">
        <v>44859</v>
      </c>
      <c r="J34">
        <v>10</v>
      </c>
      <c r="K34" s="2">
        <v>0.10100000000000001</v>
      </c>
      <c r="L34" s="2">
        <v>50.003999999999998</v>
      </c>
      <c r="M34" s="2">
        <v>8.9999999999999993E-3</v>
      </c>
      <c r="N34" s="3">
        <f>M34*5.3843</f>
        <v>4.8458699999999993E-2</v>
      </c>
      <c r="O34" s="4">
        <f>(50-N34)*0.05/K34*1000</f>
        <v>24728.485792079209</v>
      </c>
      <c r="P34" s="4">
        <f>O34/N34</f>
        <v>510300.23075483274</v>
      </c>
      <c r="Q34" s="3">
        <f>LOG10(P34)</f>
        <v>5.7078257647177457</v>
      </c>
      <c r="R34" s="3" t="s">
        <v>25</v>
      </c>
      <c r="S34" s="3" t="s">
        <v>0</v>
      </c>
      <c r="T34" s="3" t="s">
        <v>26</v>
      </c>
      <c r="U34" s="3" t="s">
        <v>71</v>
      </c>
    </row>
    <row r="35" spans="1:21" x14ac:dyDescent="0.25">
      <c r="A35" t="s">
        <v>37</v>
      </c>
      <c r="B35">
        <v>2</v>
      </c>
      <c r="C35" t="s">
        <v>56</v>
      </c>
      <c r="D35" t="s">
        <v>76</v>
      </c>
      <c r="E35" t="s">
        <v>85</v>
      </c>
      <c r="F35">
        <v>700</v>
      </c>
      <c r="G35">
        <v>20</v>
      </c>
      <c r="H35" s="1">
        <v>44851</v>
      </c>
      <c r="I35" s="1">
        <v>44859</v>
      </c>
      <c r="J35">
        <v>10</v>
      </c>
      <c r="K35" s="2">
        <v>9.9000000000000005E-2</v>
      </c>
      <c r="L35" s="2">
        <v>50.003</v>
      </c>
      <c r="M35" s="2">
        <v>3.0000000000000001E-3</v>
      </c>
      <c r="N35" s="3">
        <f>M35*5.3843</f>
        <v>1.6152899999999998E-2</v>
      </c>
      <c r="O35" s="4">
        <f>(50-N35)*0.05/K35*1000</f>
        <v>25244.367222222219</v>
      </c>
      <c r="P35" s="4">
        <f>O35/N35</f>
        <v>1562838.079987013</v>
      </c>
      <c r="Q35" s="3">
        <f>LOG10(P35)</f>
        <v>6.1939139846661</v>
      </c>
      <c r="R35" s="3" t="s">
        <v>25</v>
      </c>
      <c r="S35" s="3" t="s">
        <v>0</v>
      </c>
      <c r="T35" s="3" t="s">
        <v>26</v>
      </c>
      <c r="U35" s="3" t="s">
        <v>71</v>
      </c>
    </row>
    <row r="36" spans="1:21" x14ac:dyDescent="0.25">
      <c r="A36" t="s">
        <v>37</v>
      </c>
      <c r="B36">
        <v>3</v>
      </c>
      <c r="C36" t="s">
        <v>56</v>
      </c>
      <c r="D36" t="s">
        <v>76</v>
      </c>
      <c r="E36" t="s">
        <v>85</v>
      </c>
      <c r="F36">
        <v>700</v>
      </c>
      <c r="G36">
        <v>20</v>
      </c>
      <c r="H36" s="1">
        <v>44851</v>
      </c>
      <c r="I36" s="1">
        <v>44859</v>
      </c>
      <c r="J36">
        <v>10</v>
      </c>
      <c r="K36" s="2">
        <v>0.10100000000000001</v>
      </c>
      <c r="L36" s="2">
        <v>50.018999999999998</v>
      </c>
      <c r="M36" s="2">
        <v>3.5999999999999997E-2</v>
      </c>
      <c r="N36" s="3">
        <f>M36*5.3843</f>
        <v>0.19383479999999997</v>
      </c>
      <c r="O36" s="4">
        <f>(50-N36)*0.05/K36*1000</f>
        <v>24656.517425742579</v>
      </c>
      <c r="P36" s="4">
        <f>O36/N36</f>
        <v>127203.77055999533</v>
      </c>
      <c r="Q36" s="3">
        <f>LOG10(P36)</f>
        <v>5.1044999848118415</v>
      </c>
      <c r="R36" s="3" t="s">
        <v>25</v>
      </c>
      <c r="S36" s="3" t="s">
        <v>0</v>
      </c>
      <c r="T36" s="3" t="s">
        <v>26</v>
      </c>
      <c r="U36" s="3" t="s">
        <v>71</v>
      </c>
    </row>
    <row r="37" spans="1:21" x14ac:dyDescent="0.25">
      <c r="A37" t="s">
        <v>37</v>
      </c>
      <c r="B37">
        <v>1</v>
      </c>
      <c r="C37" t="s">
        <v>13</v>
      </c>
      <c r="D37" t="s">
        <v>76</v>
      </c>
      <c r="E37" t="s">
        <v>85</v>
      </c>
      <c r="F37">
        <v>700</v>
      </c>
      <c r="G37">
        <v>20</v>
      </c>
      <c r="H37" s="1">
        <v>44830</v>
      </c>
      <c r="I37" s="1">
        <v>44839</v>
      </c>
      <c r="J37">
        <v>50</v>
      </c>
      <c r="K37" s="2">
        <v>0.10100000000000001</v>
      </c>
      <c r="L37" s="2">
        <v>50.042000000000002</v>
      </c>
      <c r="M37" s="2">
        <v>0.11</v>
      </c>
      <c r="N37" s="3">
        <f>24.512*M37</f>
        <v>2.6963200000000001</v>
      </c>
      <c r="O37" s="4">
        <f>(50-N37)*0.05/K37*1000</f>
        <v>23417.663366336634</v>
      </c>
      <c r="P37" s="4">
        <f>O37/N37</f>
        <v>8685.0460502969363</v>
      </c>
      <c r="Q37" s="3">
        <f>LOG10(P37)</f>
        <v>3.9387721255277151</v>
      </c>
      <c r="R37" t="s">
        <v>15</v>
      </c>
      <c r="S37" t="s">
        <v>0</v>
      </c>
      <c r="T37" t="s">
        <v>16</v>
      </c>
      <c r="U37" t="s">
        <v>71</v>
      </c>
    </row>
    <row r="38" spans="1:21" x14ac:dyDescent="0.25">
      <c r="A38" t="s">
        <v>37</v>
      </c>
      <c r="B38">
        <v>1</v>
      </c>
      <c r="C38" t="s">
        <v>13</v>
      </c>
      <c r="D38" t="s">
        <v>76</v>
      </c>
      <c r="E38" t="s">
        <v>85</v>
      </c>
      <c r="F38">
        <v>700</v>
      </c>
      <c r="G38">
        <v>20</v>
      </c>
      <c r="H38" s="1">
        <v>44831</v>
      </c>
      <c r="I38" s="1">
        <v>44839</v>
      </c>
      <c r="J38">
        <v>50</v>
      </c>
      <c r="K38" s="2">
        <v>0.10100000000000001</v>
      </c>
      <c r="L38" s="2">
        <v>50.042000000000002</v>
      </c>
      <c r="M38" s="2">
        <v>0.11</v>
      </c>
      <c r="N38" s="3">
        <f>24.512*M38</f>
        <v>2.6963200000000001</v>
      </c>
      <c r="O38" s="4">
        <f>(50-N38)*0.05/K38*1000</f>
        <v>23417.663366336634</v>
      </c>
      <c r="P38" s="4">
        <f>O38/N38</f>
        <v>8685.0460502969363</v>
      </c>
      <c r="Q38" s="3">
        <f>LOG10(P38)</f>
        <v>3.9387721255277151</v>
      </c>
      <c r="R38" s="3" t="s">
        <v>15</v>
      </c>
      <c r="S38" s="3" t="s">
        <v>0</v>
      </c>
      <c r="T38" s="3" t="s">
        <v>16</v>
      </c>
      <c r="U38" t="s">
        <v>71</v>
      </c>
    </row>
    <row r="39" spans="1:21" x14ac:dyDescent="0.25">
      <c r="A39" t="s">
        <v>37</v>
      </c>
      <c r="B39">
        <v>2</v>
      </c>
      <c r="C39" t="s">
        <v>13</v>
      </c>
      <c r="D39" t="s">
        <v>76</v>
      </c>
      <c r="E39" t="s">
        <v>85</v>
      </c>
      <c r="F39">
        <v>700</v>
      </c>
      <c r="G39">
        <v>20</v>
      </c>
      <c r="H39" s="1">
        <v>44830</v>
      </c>
      <c r="I39" s="1">
        <v>44839</v>
      </c>
      <c r="J39">
        <v>50</v>
      </c>
      <c r="K39" s="2">
        <v>0.10299999999999999</v>
      </c>
      <c r="L39" s="2">
        <v>50.034999999999997</v>
      </c>
      <c r="M39" s="2">
        <v>7.0000000000000007E-2</v>
      </c>
      <c r="N39" s="3">
        <f>24.512*M39</f>
        <v>1.7158400000000003</v>
      </c>
      <c r="O39" s="4">
        <f>(50-N39)*0.05/K39*1000</f>
        <v>23438.912621359228</v>
      </c>
      <c r="P39" s="4">
        <f>O39/N39</f>
        <v>13660.313678058108</v>
      </c>
      <c r="Q39" s="3">
        <f>LOG10(P39)</f>
        <v>4.1354606720457792</v>
      </c>
      <c r="R39" t="s">
        <v>15</v>
      </c>
      <c r="S39" t="s">
        <v>0</v>
      </c>
      <c r="T39" t="s">
        <v>16</v>
      </c>
      <c r="U39" t="s">
        <v>71</v>
      </c>
    </row>
    <row r="40" spans="1:21" x14ac:dyDescent="0.25">
      <c r="A40" t="s">
        <v>37</v>
      </c>
      <c r="B40">
        <v>2</v>
      </c>
      <c r="C40" t="s">
        <v>13</v>
      </c>
      <c r="D40" t="s">
        <v>76</v>
      </c>
      <c r="E40" t="s">
        <v>85</v>
      </c>
      <c r="F40">
        <v>700</v>
      </c>
      <c r="G40">
        <v>20</v>
      </c>
      <c r="H40" s="1">
        <v>44831</v>
      </c>
      <c r="I40" s="1">
        <v>44839</v>
      </c>
      <c r="J40">
        <v>50</v>
      </c>
      <c r="K40" s="2">
        <v>0.10299999999999999</v>
      </c>
      <c r="L40" s="2">
        <v>50.034999999999997</v>
      </c>
      <c r="M40" s="2">
        <v>7.0000000000000007E-2</v>
      </c>
      <c r="N40" s="3">
        <f>24.512*M40</f>
        <v>1.7158400000000003</v>
      </c>
      <c r="O40" s="4">
        <f>(50-N40)*0.05/K40*1000</f>
        <v>23438.912621359228</v>
      </c>
      <c r="P40" s="4">
        <f>O40/N40</f>
        <v>13660.313678058108</v>
      </c>
      <c r="Q40" s="3">
        <f>LOG10(P40)</f>
        <v>4.1354606720457792</v>
      </c>
      <c r="R40" s="3" t="s">
        <v>15</v>
      </c>
      <c r="S40" s="3" t="s">
        <v>0</v>
      </c>
      <c r="T40" s="3" t="s">
        <v>16</v>
      </c>
      <c r="U40" t="s">
        <v>71</v>
      </c>
    </row>
    <row r="41" spans="1:21" x14ac:dyDescent="0.25">
      <c r="A41" t="s">
        <v>37</v>
      </c>
      <c r="B41">
        <v>3</v>
      </c>
      <c r="C41" t="s">
        <v>13</v>
      </c>
      <c r="D41" t="s">
        <v>76</v>
      </c>
      <c r="E41" t="s">
        <v>85</v>
      </c>
      <c r="F41">
        <v>700</v>
      </c>
      <c r="G41">
        <v>20</v>
      </c>
      <c r="H41" s="1">
        <v>44830</v>
      </c>
      <c r="I41" s="1">
        <v>44839</v>
      </c>
      <c r="J41">
        <v>50</v>
      </c>
      <c r="K41" s="2">
        <v>0.10299999999999999</v>
      </c>
      <c r="L41" s="2">
        <v>50.021000000000001</v>
      </c>
      <c r="M41" s="2">
        <v>4.3999999999999997E-2</v>
      </c>
      <c r="N41" s="3">
        <f>24.512*M41</f>
        <v>1.0785279999999999</v>
      </c>
      <c r="O41" s="4">
        <f>(50-N41)*0.05/K41*1000</f>
        <v>23748.28737864078</v>
      </c>
      <c r="P41" s="4">
        <f>O41/N41</f>
        <v>22019.16628834929</v>
      </c>
      <c r="Q41" s="3">
        <f>LOG10(P41)</f>
        <v>4.3428008712558981</v>
      </c>
      <c r="R41" t="s">
        <v>15</v>
      </c>
      <c r="S41" t="s">
        <v>0</v>
      </c>
      <c r="T41" t="s">
        <v>16</v>
      </c>
      <c r="U41" t="s">
        <v>71</v>
      </c>
    </row>
    <row r="42" spans="1:21" x14ac:dyDescent="0.25">
      <c r="A42" t="s">
        <v>37</v>
      </c>
      <c r="B42">
        <v>3</v>
      </c>
      <c r="C42" t="s">
        <v>13</v>
      </c>
      <c r="D42" t="s">
        <v>76</v>
      </c>
      <c r="E42" t="s">
        <v>85</v>
      </c>
      <c r="F42">
        <v>700</v>
      </c>
      <c r="G42">
        <v>20</v>
      </c>
      <c r="H42" s="1">
        <v>44831</v>
      </c>
      <c r="I42" s="1">
        <v>44839</v>
      </c>
      <c r="J42">
        <v>50</v>
      </c>
      <c r="K42" s="2">
        <v>0.10299999999999999</v>
      </c>
      <c r="L42" s="2">
        <v>50.021000000000001</v>
      </c>
      <c r="M42" s="2">
        <v>4.3999999999999997E-2</v>
      </c>
      <c r="N42" s="3">
        <f>24.512*M42</f>
        <v>1.0785279999999999</v>
      </c>
      <c r="O42" s="4">
        <f>(50-N42)*0.05/K42*1000</f>
        <v>23748.28737864078</v>
      </c>
      <c r="P42" s="4">
        <f>O42/N42</f>
        <v>22019.16628834929</v>
      </c>
      <c r="Q42" s="3">
        <f>LOG10(P42)</f>
        <v>4.3428008712558981</v>
      </c>
      <c r="R42" s="3" t="s">
        <v>15</v>
      </c>
      <c r="S42" s="3" t="s">
        <v>0</v>
      </c>
      <c r="T42" s="3" t="s">
        <v>16</v>
      </c>
      <c r="U42" t="s">
        <v>71</v>
      </c>
    </row>
    <row r="43" spans="1:21" x14ac:dyDescent="0.25">
      <c r="A43" t="s">
        <v>39</v>
      </c>
      <c r="B43">
        <v>1</v>
      </c>
      <c r="C43" t="s">
        <v>56</v>
      </c>
      <c r="D43" t="s">
        <v>77</v>
      </c>
      <c r="E43" t="s">
        <v>85</v>
      </c>
      <c r="F43">
        <v>500</v>
      </c>
      <c r="G43">
        <v>20</v>
      </c>
      <c r="H43" s="1">
        <v>44851</v>
      </c>
      <c r="I43" s="1">
        <v>44859</v>
      </c>
      <c r="J43">
        <v>10</v>
      </c>
      <c r="K43" s="2">
        <v>0.10299999999999999</v>
      </c>
      <c r="L43" s="2">
        <v>50.012</v>
      </c>
      <c r="M43" s="2">
        <v>1.1830000000000001</v>
      </c>
      <c r="N43" s="3">
        <f>M43*5.3843</f>
        <v>6.3696269000000001</v>
      </c>
      <c r="O43" s="4">
        <f>(50-N43)*0.05/K43*1000</f>
        <v>21179.792766990293</v>
      </c>
      <c r="P43" s="4">
        <f>O43/N43</f>
        <v>3325.1229780805988</v>
      </c>
      <c r="Q43" s="3">
        <f>LOG10(P43)</f>
        <v>3.5218077121095415</v>
      </c>
      <c r="R43" s="3" t="s">
        <v>25</v>
      </c>
      <c r="S43" s="3" t="s">
        <v>0</v>
      </c>
      <c r="T43" s="3" t="s">
        <v>26</v>
      </c>
      <c r="U43" s="3" t="s">
        <v>71</v>
      </c>
    </row>
    <row r="44" spans="1:21" x14ac:dyDescent="0.25">
      <c r="A44" t="s">
        <v>39</v>
      </c>
      <c r="B44">
        <v>2</v>
      </c>
      <c r="C44" t="s">
        <v>56</v>
      </c>
      <c r="D44" t="s">
        <v>77</v>
      </c>
      <c r="E44" t="s">
        <v>85</v>
      </c>
      <c r="F44">
        <v>500</v>
      </c>
      <c r="G44">
        <v>20</v>
      </c>
      <c r="H44" s="1">
        <v>44851</v>
      </c>
      <c r="I44" s="1">
        <v>44859</v>
      </c>
      <c r="J44">
        <v>10</v>
      </c>
      <c r="K44" s="2">
        <v>0.10299999999999999</v>
      </c>
      <c r="L44" s="2">
        <v>50.012999999999998</v>
      </c>
      <c r="M44" s="2">
        <v>1.1850000000000001</v>
      </c>
      <c r="N44" s="3">
        <f>M44*5.3843</f>
        <v>6.3803954999999997</v>
      </c>
      <c r="O44" s="4">
        <f>(50-N44)*0.05/K44*1000</f>
        <v>21174.565291262141</v>
      </c>
      <c r="P44" s="4">
        <f>O44/N44</f>
        <v>3318.6916534033262</v>
      </c>
      <c r="Q44" s="3">
        <f>LOG10(P44)</f>
        <v>3.5209669030725581</v>
      </c>
      <c r="R44" s="3" t="s">
        <v>25</v>
      </c>
      <c r="S44" s="3" t="s">
        <v>0</v>
      </c>
      <c r="T44" s="3" t="s">
        <v>26</v>
      </c>
      <c r="U44" s="3" t="s">
        <v>71</v>
      </c>
    </row>
    <row r="45" spans="1:21" x14ac:dyDescent="0.25">
      <c r="A45" t="s">
        <v>39</v>
      </c>
      <c r="B45">
        <v>3</v>
      </c>
      <c r="C45" t="s">
        <v>56</v>
      </c>
      <c r="D45" t="s">
        <v>77</v>
      </c>
      <c r="E45" t="s">
        <v>85</v>
      </c>
      <c r="F45">
        <v>500</v>
      </c>
      <c r="G45">
        <v>20</v>
      </c>
      <c r="H45" s="1">
        <v>44851</v>
      </c>
      <c r="I45" s="1">
        <v>44859</v>
      </c>
      <c r="J45">
        <v>10</v>
      </c>
      <c r="K45" s="2">
        <v>0.1</v>
      </c>
      <c r="L45" s="2">
        <v>50.011000000000003</v>
      </c>
      <c r="M45" s="2">
        <v>1.091</v>
      </c>
      <c r="N45" s="3">
        <f>M45*5.3843</f>
        <v>5.8742712999999993</v>
      </c>
      <c r="O45" s="4">
        <f>(50-N45)*0.05/K45*1000</f>
        <v>22062.864350000003</v>
      </c>
      <c r="P45" s="4">
        <f>O45/N45</f>
        <v>3755.8470188464066</v>
      </c>
      <c r="Q45" s="3">
        <f>LOG10(P45)</f>
        <v>3.5747078945035784</v>
      </c>
      <c r="R45" s="3" t="s">
        <v>25</v>
      </c>
      <c r="S45" s="3" t="s">
        <v>0</v>
      </c>
      <c r="T45" s="3" t="s">
        <v>26</v>
      </c>
      <c r="U45" s="3" t="s">
        <v>71</v>
      </c>
    </row>
    <row r="46" spans="1:21" x14ac:dyDescent="0.25">
      <c r="A46" t="s">
        <v>39</v>
      </c>
      <c r="B46">
        <v>1</v>
      </c>
      <c r="C46" t="s">
        <v>13</v>
      </c>
      <c r="D46" t="s">
        <v>77</v>
      </c>
      <c r="E46" t="s">
        <v>85</v>
      </c>
      <c r="F46">
        <v>500</v>
      </c>
      <c r="G46">
        <v>20</v>
      </c>
      <c r="H46" s="1">
        <v>44831</v>
      </c>
      <c r="I46" s="1">
        <v>44839</v>
      </c>
      <c r="J46">
        <v>50</v>
      </c>
      <c r="K46" s="2">
        <v>0.10100000000000001</v>
      </c>
      <c r="L46" s="2">
        <v>49.997</v>
      </c>
      <c r="M46" s="2">
        <v>0.79</v>
      </c>
      <c r="N46" s="3">
        <f>24.512*M46</f>
        <v>19.36448</v>
      </c>
      <c r="O46" s="4">
        <f>(50-N46)*0.05/K46*1000</f>
        <v>15166.099009900989</v>
      </c>
      <c r="P46" s="4">
        <f>O46/N46</f>
        <v>783.19164831180535</v>
      </c>
      <c r="Q46" s="3">
        <f>LOG10(P46)</f>
        <v>2.8938680476517762</v>
      </c>
      <c r="R46" t="s">
        <v>15</v>
      </c>
      <c r="S46" t="s">
        <v>0</v>
      </c>
      <c r="T46" t="s">
        <v>16</v>
      </c>
      <c r="U46" t="s">
        <v>71</v>
      </c>
    </row>
    <row r="47" spans="1:21" x14ac:dyDescent="0.25">
      <c r="A47" t="s">
        <v>39</v>
      </c>
      <c r="B47">
        <v>2</v>
      </c>
      <c r="C47" t="s">
        <v>13</v>
      </c>
      <c r="D47" t="s">
        <v>77</v>
      </c>
      <c r="E47" t="s">
        <v>85</v>
      </c>
      <c r="F47">
        <v>500</v>
      </c>
      <c r="G47">
        <v>20</v>
      </c>
      <c r="H47" s="1">
        <v>44831</v>
      </c>
      <c r="I47" s="1">
        <v>44839</v>
      </c>
      <c r="J47">
        <v>50</v>
      </c>
      <c r="K47" s="2">
        <v>0.10199999999999999</v>
      </c>
      <c r="L47" s="2">
        <v>50.027999999999999</v>
      </c>
      <c r="M47" s="2">
        <v>0.81899999999999995</v>
      </c>
      <c r="N47" s="3">
        <f>24.512*M47</f>
        <v>20.075327999999999</v>
      </c>
      <c r="O47" s="4">
        <f>(50-N47)*0.05/K47*1000</f>
        <v>14668.956862745101</v>
      </c>
      <c r="P47" s="4">
        <f>O47/N47</f>
        <v>730.69575066196182</v>
      </c>
      <c r="Q47" s="3">
        <f>LOG10(P47)</f>
        <v>2.8637365817267311</v>
      </c>
      <c r="R47" t="s">
        <v>15</v>
      </c>
      <c r="S47" t="s">
        <v>0</v>
      </c>
      <c r="T47" t="s">
        <v>16</v>
      </c>
      <c r="U47" t="s">
        <v>71</v>
      </c>
    </row>
    <row r="48" spans="1:21" x14ac:dyDescent="0.25">
      <c r="A48" t="s">
        <v>39</v>
      </c>
      <c r="B48">
        <v>3</v>
      </c>
      <c r="C48" t="s">
        <v>13</v>
      </c>
      <c r="D48" t="s">
        <v>77</v>
      </c>
      <c r="E48" t="s">
        <v>85</v>
      </c>
      <c r="F48">
        <v>500</v>
      </c>
      <c r="G48">
        <v>20</v>
      </c>
      <c r="H48" s="1">
        <v>44831</v>
      </c>
      <c r="I48" s="1">
        <v>44839</v>
      </c>
      <c r="J48">
        <v>50</v>
      </c>
      <c r="K48" s="2">
        <v>0.1</v>
      </c>
      <c r="L48" s="2">
        <v>50.027000000000001</v>
      </c>
      <c r="M48" s="2">
        <v>0.75600000000000001</v>
      </c>
      <c r="N48" s="3">
        <f>24.512*M48</f>
        <v>18.531072000000002</v>
      </c>
      <c r="O48" s="4">
        <f>(50-N48)*0.05/K48*1000</f>
        <v>15734.464</v>
      </c>
      <c r="P48" s="4">
        <f>O48/N48</f>
        <v>849.08547114813427</v>
      </c>
      <c r="Q48" s="3">
        <f>LOG10(P48)</f>
        <v>2.928951409654617</v>
      </c>
      <c r="R48" t="s">
        <v>15</v>
      </c>
      <c r="S48" t="s">
        <v>0</v>
      </c>
      <c r="T48" t="s">
        <v>16</v>
      </c>
      <c r="U48" t="s">
        <v>71</v>
      </c>
    </row>
    <row r="49" spans="1:22" x14ac:dyDescent="0.25">
      <c r="A49" t="s">
        <v>41</v>
      </c>
      <c r="B49">
        <v>1</v>
      </c>
      <c r="C49" t="s">
        <v>56</v>
      </c>
      <c r="D49" t="s">
        <v>77</v>
      </c>
      <c r="E49" t="s">
        <v>85</v>
      </c>
      <c r="F49">
        <v>600</v>
      </c>
      <c r="G49">
        <v>20</v>
      </c>
      <c r="H49" s="1">
        <v>44851</v>
      </c>
      <c r="I49" s="1">
        <v>44859</v>
      </c>
      <c r="J49">
        <v>10</v>
      </c>
      <c r="K49" s="2">
        <v>9.9000000000000005E-2</v>
      </c>
      <c r="L49" s="2">
        <v>50.000999999999998</v>
      </c>
      <c r="M49" s="2">
        <v>0.82899999999999996</v>
      </c>
      <c r="N49" s="3">
        <f>M49*5.3843</f>
        <v>4.4635846999999993</v>
      </c>
      <c r="O49" s="4">
        <f>(50-N49)*0.05/K49*1000</f>
        <v>22998.189545454545</v>
      </c>
      <c r="P49" s="4">
        <f>O49/N49</f>
        <v>5152.4035256807265</v>
      </c>
      <c r="Q49" s="3">
        <f>LOG10(P49)</f>
        <v>3.7120098687371783</v>
      </c>
      <c r="R49" s="3" t="s">
        <v>25</v>
      </c>
      <c r="S49" s="3" t="s">
        <v>0</v>
      </c>
      <c r="T49" s="3" t="s">
        <v>26</v>
      </c>
      <c r="U49" s="3" t="s">
        <v>71</v>
      </c>
    </row>
    <row r="50" spans="1:22" x14ac:dyDescent="0.25">
      <c r="A50" t="s">
        <v>41</v>
      </c>
      <c r="B50">
        <v>2</v>
      </c>
      <c r="C50" t="s">
        <v>56</v>
      </c>
      <c r="D50" t="s">
        <v>77</v>
      </c>
      <c r="E50" t="s">
        <v>85</v>
      </c>
      <c r="F50">
        <v>600</v>
      </c>
      <c r="G50">
        <v>20</v>
      </c>
      <c r="H50" s="1">
        <v>44851</v>
      </c>
      <c r="I50" s="1">
        <v>44859</v>
      </c>
      <c r="J50">
        <v>10</v>
      </c>
      <c r="K50" s="2">
        <v>9.9000000000000005E-2</v>
      </c>
      <c r="L50" s="2">
        <v>49.991999999999997</v>
      </c>
      <c r="M50" s="2">
        <v>0.91100000000000003</v>
      </c>
      <c r="N50" s="3">
        <f>M50*5.3843</f>
        <v>4.9050972999999995</v>
      </c>
      <c r="O50" s="4">
        <f>(50-N50)*0.05/K50*1000</f>
        <v>22775.20338383838</v>
      </c>
      <c r="P50" s="4">
        <f>O50/N50</f>
        <v>4643.1705613338972</v>
      </c>
      <c r="Q50" s="3">
        <f>LOG10(P50)</f>
        <v>3.6668146372491193</v>
      </c>
      <c r="R50" s="3" t="s">
        <v>25</v>
      </c>
      <c r="S50" s="3" t="s">
        <v>0</v>
      </c>
      <c r="T50" s="3" t="s">
        <v>26</v>
      </c>
      <c r="U50" s="3" t="s">
        <v>71</v>
      </c>
    </row>
    <row r="51" spans="1:22" x14ac:dyDescent="0.25">
      <c r="A51" t="s">
        <v>41</v>
      </c>
      <c r="B51">
        <v>3</v>
      </c>
      <c r="C51" t="s">
        <v>56</v>
      </c>
      <c r="D51" t="s">
        <v>77</v>
      </c>
      <c r="E51" t="s">
        <v>85</v>
      </c>
      <c r="F51">
        <v>600</v>
      </c>
      <c r="G51">
        <v>20</v>
      </c>
      <c r="H51" s="1">
        <v>44851</v>
      </c>
      <c r="I51" s="1">
        <v>44859</v>
      </c>
      <c r="J51">
        <v>10</v>
      </c>
      <c r="K51" s="2">
        <v>0.10100000000000001</v>
      </c>
      <c r="L51" s="2">
        <v>50.003999999999998</v>
      </c>
      <c r="M51" s="2">
        <v>0.82</v>
      </c>
      <c r="N51" s="3">
        <f>M51*5.3843</f>
        <v>4.4151259999999999</v>
      </c>
      <c r="O51" s="4">
        <f>(50-N51)*0.05/K51*1000</f>
        <v>22566.769306930692</v>
      </c>
      <c r="P51" s="4">
        <f>O51/N51</f>
        <v>5111.2401564373686</v>
      </c>
      <c r="Q51" s="3">
        <f>LOG10(P51)</f>
        <v>3.7085262871703062</v>
      </c>
      <c r="R51" s="3" t="s">
        <v>25</v>
      </c>
      <c r="S51" s="3" t="s">
        <v>0</v>
      </c>
      <c r="T51" s="3" t="s">
        <v>26</v>
      </c>
      <c r="U51" s="3" t="s">
        <v>71</v>
      </c>
    </row>
    <row r="52" spans="1:22" x14ac:dyDescent="0.25">
      <c r="A52" t="s">
        <v>41</v>
      </c>
      <c r="B52">
        <v>1</v>
      </c>
      <c r="C52" t="s">
        <v>13</v>
      </c>
      <c r="D52" t="s">
        <v>77</v>
      </c>
      <c r="E52" t="s">
        <v>85</v>
      </c>
      <c r="F52">
        <v>600</v>
      </c>
      <c r="G52">
        <v>20</v>
      </c>
      <c r="H52" s="1">
        <v>44831</v>
      </c>
      <c r="I52" s="1">
        <v>44839</v>
      </c>
      <c r="J52">
        <v>50</v>
      </c>
      <c r="K52" s="2">
        <v>0.1</v>
      </c>
      <c r="L52" s="2">
        <v>50</v>
      </c>
      <c r="M52" s="2">
        <v>1.7849999999999999</v>
      </c>
      <c r="N52" s="3">
        <f>24.512*M52</f>
        <v>43.753920000000001</v>
      </c>
      <c r="O52" s="4">
        <f>(50-N52)*0.05/K52*1000</f>
        <v>3123.0399999999995</v>
      </c>
      <c r="P52" s="4">
        <f>O52/N52</f>
        <v>71.377376015680412</v>
      </c>
      <c r="Q52" s="3">
        <f>LOG10(P52)</f>
        <v>1.8535605783232412</v>
      </c>
      <c r="R52" t="s">
        <v>15</v>
      </c>
      <c r="S52" t="s">
        <v>0</v>
      </c>
      <c r="T52" t="s">
        <v>16</v>
      </c>
      <c r="U52" t="s">
        <v>71</v>
      </c>
    </row>
    <row r="53" spans="1:22" x14ac:dyDescent="0.25">
      <c r="A53" t="s">
        <v>41</v>
      </c>
      <c r="B53">
        <v>2</v>
      </c>
      <c r="C53" t="s">
        <v>13</v>
      </c>
      <c r="D53" t="s">
        <v>77</v>
      </c>
      <c r="E53" t="s">
        <v>85</v>
      </c>
      <c r="F53">
        <v>600</v>
      </c>
      <c r="G53">
        <v>20</v>
      </c>
      <c r="H53" s="1">
        <v>44831</v>
      </c>
      <c r="I53" s="1">
        <v>44839</v>
      </c>
      <c r="J53">
        <v>50</v>
      </c>
      <c r="K53" s="2">
        <v>0.10199999999999999</v>
      </c>
      <c r="L53" s="2">
        <v>50.011000000000003</v>
      </c>
      <c r="M53" s="2">
        <v>1.819</v>
      </c>
      <c r="N53" s="3">
        <f>24.512*M53</f>
        <v>44.587327999999999</v>
      </c>
      <c r="O53" s="4">
        <f>(50-N53)*0.05/K53*1000</f>
        <v>2653.2705882352948</v>
      </c>
      <c r="P53" s="4">
        <f>O53/N53</f>
        <v>59.507279472663058</v>
      </c>
      <c r="Q53" s="3">
        <f>LOG10(P53)</f>
        <v>1.7745700958366688</v>
      </c>
      <c r="R53" t="s">
        <v>15</v>
      </c>
      <c r="S53" t="s">
        <v>0</v>
      </c>
      <c r="T53" t="s">
        <v>16</v>
      </c>
      <c r="U53" t="s">
        <v>71</v>
      </c>
    </row>
    <row r="54" spans="1:22" x14ac:dyDescent="0.25">
      <c r="A54" t="s">
        <v>41</v>
      </c>
      <c r="B54">
        <v>3</v>
      </c>
      <c r="C54" t="s">
        <v>13</v>
      </c>
      <c r="D54" t="s">
        <v>77</v>
      </c>
      <c r="E54" t="s">
        <v>85</v>
      </c>
      <c r="F54">
        <v>600</v>
      </c>
      <c r="G54">
        <v>20</v>
      </c>
      <c r="H54" s="1">
        <v>44831</v>
      </c>
      <c r="I54" s="1">
        <v>44839</v>
      </c>
      <c r="J54">
        <v>50</v>
      </c>
      <c r="K54" s="2">
        <v>0.10199999999999999</v>
      </c>
      <c r="L54" s="2">
        <v>50.014000000000003</v>
      </c>
      <c r="M54" s="2">
        <v>1.8080000000000001</v>
      </c>
      <c r="N54" s="3">
        <f>24.512*M54</f>
        <v>44.317696000000005</v>
      </c>
      <c r="O54" s="4">
        <f>(50-N54)*0.05/K54*1000</f>
        <v>2785.4431372548993</v>
      </c>
      <c r="P54" s="4">
        <f>O54/N54</f>
        <v>62.851713619203018</v>
      </c>
      <c r="Q54" s="3">
        <f>LOG10(P54)</f>
        <v>1.7983171229960186</v>
      </c>
      <c r="R54" t="s">
        <v>15</v>
      </c>
      <c r="S54" t="s">
        <v>0</v>
      </c>
      <c r="T54" t="s">
        <v>16</v>
      </c>
      <c r="U54" t="s">
        <v>71</v>
      </c>
    </row>
    <row r="55" spans="1:22" x14ac:dyDescent="0.25">
      <c r="A55" t="s">
        <v>42</v>
      </c>
      <c r="B55">
        <v>1</v>
      </c>
      <c r="C55" t="s">
        <v>56</v>
      </c>
      <c r="D55" t="s">
        <v>77</v>
      </c>
      <c r="E55" t="s">
        <v>85</v>
      </c>
      <c r="F55">
        <v>800</v>
      </c>
      <c r="G55">
        <v>20</v>
      </c>
      <c r="H55" s="1">
        <v>44851</v>
      </c>
      <c r="I55" s="1">
        <v>44859</v>
      </c>
      <c r="J55">
        <v>10</v>
      </c>
      <c r="K55" s="2">
        <v>0.1</v>
      </c>
      <c r="L55" s="2">
        <v>50.003999999999998</v>
      </c>
      <c r="M55" s="2">
        <v>6.2E-2</v>
      </c>
      <c r="N55" s="3">
        <f>M55*5.3843</f>
        <v>0.33382659999999997</v>
      </c>
      <c r="O55" s="4">
        <f>(50-N55)*0.05/K55*1000</f>
        <v>24833.0867</v>
      </c>
      <c r="P55" s="4">
        <f>O55/N55</f>
        <v>74389.178992926274</v>
      </c>
      <c r="Q55" s="3">
        <f>LOG10(P55)</f>
        <v>4.8715097655801483</v>
      </c>
      <c r="R55" s="3" t="s">
        <v>25</v>
      </c>
      <c r="S55" s="3" t="s">
        <v>0</v>
      </c>
      <c r="T55" s="3" t="s">
        <v>26</v>
      </c>
      <c r="U55" s="3" t="s">
        <v>71</v>
      </c>
    </row>
    <row r="56" spans="1:22" x14ac:dyDescent="0.25">
      <c r="A56" t="s">
        <v>42</v>
      </c>
      <c r="B56">
        <v>2</v>
      </c>
      <c r="C56" t="s">
        <v>56</v>
      </c>
      <c r="D56" t="s">
        <v>77</v>
      </c>
      <c r="E56" t="s">
        <v>85</v>
      </c>
      <c r="F56">
        <v>800</v>
      </c>
      <c r="G56">
        <v>20</v>
      </c>
      <c r="H56" s="1">
        <v>44851</v>
      </c>
      <c r="I56" s="1">
        <v>44859</v>
      </c>
      <c r="J56">
        <v>10</v>
      </c>
      <c r="K56" s="2">
        <v>0.10199999999999999</v>
      </c>
      <c r="L56" s="2">
        <v>50.027000000000001</v>
      </c>
      <c r="M56" s="2">
        <v>0.03</v>
      </c>
      <c r="N56" s="3">
        <f>M56*5.3843</f>
        <v>0.16152899999999998</v>
      </c>
      <c r="O56" s="4">
        <f>(50-N56)*0.05/K56*1000</f>
        <v>24430.62303921569</v>
      </c>
      <c r="P56" s="4">
        <f>O56/N56</f>
        <v>151246.04893991601</v>
      </c>
      <c r="Q56" s="3">
        <f>LOG10(P56)</f>
        <v>5.179684038226954</v>
      </c>
      <c r="R56" s="3" t="s">
        <v>25</v>
      </c>
      <c r="S56" s="3" t="s">
        <v>0</v>
      </c>
      <c r="T56" s="3" t="s">
        <v>26</v>
      </c>
      <c r="U56" s="3" t="s">
        <v>71</v>
      </c>
    </row>
    <row r="57" spans="1:22" x14ac:dyDescent="0.25">
      <c r="A57" t="s">
        <v>42</v>
      </c>
      <c r="B57">
        <v>3</v>
      </c>
      <c r="C57" t="s">
        <v>56</v>
      </c>
      <c r="D57" t="s">
        <v>77</v>
      </c>
      <c r="E57" t="s">
        <v>85</v>
      </c>
      <c r="F57">
        <v>800</v>
      </c>
      <c r="G57">
        <v>20</v>
      </c>
      <c r="H57" s="1">
        <v>44851</v>
      </c>
      <c r="I57" s="1">
        <v>44859</v>
      </c>
      <c r="J57">
        <v>10</v>
      </c>
      <c r="K57" s="2">
        <v>9.9000000000000005E-2</v>
      </c>
      <c r="L57" s="2">
        <v>49.988999999999997</v>
      </c>
      <c r="M57" s="2">
        <v>0.20799999999999999</v>
      </c>
      <c r="N57" s="3">
        <f>M57*5.3843</f>
        <v>1.1199343999999998</v>
      </c>
      <c r="O57" s="4">
        <f>(50-N57)*0.05/K57*1000</f>
        <v>24686.901818181821</v>
      </c>
      <c r="P57" s="4">
        <f>O57/N57</f>
        <v>22043.167723200419</v>
      </c>
      <c r="Q57" s="3">
        <f>LOG10(P57)</f>
        <v>4.3432740051458021</v>
      </c>
      <c r="R57" s="3" t="s">
        <v>25</v>
      </c>
      <c r="S57" s="3" t="s">
        <v>0</v>
      </c>
      <c r="T57" s="3" t="s">
        <v>26</v>
      </c>
      <c r="U57" s="3" t="s">
        <v>71</v>
      </c>
    </row>
    <row r="58" spans="1:22" x14ac:dyDescent="0.25">
      <c r="A58" t="s">
        <v>42</v>
      </c>
      <c r="B58">
        <v>1</v>
      </c>
      <c r="C58" t="s">
        <v>13</v>
      </c>
      <c r="D58" t="s">
        <v>77</v>
      </c>
      <c r="E58" t="s">
        <v>85</v>
      </c>
      <c r="F58">
        <v>800</v>
      </c>
      <c r="G58">
        <v>20</v>
      </c>
      <c r="H58" s="1">
        <v>44831</v>
      </c>
      <c r="I58" s="1">
        <v>44839</v>
      </c>
      <c r="J58">
        <v>50</v>
      </c>
      <c r="K58" s="2">
        <v>9.8000000000000004E-2</v>
      </c>
      <c r="L58" s="2">
        <v>49.984999999999999</v>
      </c>
      <c r="M58" s="2">
        <v>1.3220000000000001</v>
      </c>
      <c r="N58" s="3">
        <f>24.512*M58</f>
        <v>32.404864000000003</v>
      </c>
      <c r="O58" s="4">
        <f>(50-N58)*0.05/K58*1000</f>
        <v>8977.1102040816313</v>
      </c>
      <c r="P58" s="4">
        <f>O58/N58</f>
        <v>277.02971393682225</v>
      </c>
      <c r="Q58" s="3">
        <f>LOG10(P58)</f>
        <v>2.4425263535651904</v>
      </c>
      <c r="R58" t="s">
        <v>15</v>
      </c>
      <c r="S58" t="s">
        <v>0</v>
      </c>
      <c r="T58" t="s">
        <v>16</v>
      </c>
      <c r="U58" t="s">
        <v>71</v>
      </c>
    </row>
    <row r="59" spans="1:22" x14ac:dyDescent="0.25">
      <c r="A59" t="s">
        <v>42</v>
      </c>
      <c r="B59">
        <v>2</v>
      </c>
      <c r="C59" t="s">
        <v>13</v>
      </c>
      <c r="D59" t="s">
        <v>77</v>
      </c>
      <c r="E59" t="s">
        <v>85</v>
      </c>
      <c r="F59">
        <v>800</v>
      </c>
      <c r="G59">
        <v>20</v>
      </c>
      <c r="H59" s="1">
        <v>44831</v>
      </c>
      <c r="I59" s="1">
        <v>44839</v>
      </c>
      <c r="J59">
        <v>50</v>
      </c>
      <c r="K59" s="2">
        <v>0.10100000000000001</v>
      </c>
      <c r="L59" s="2">
        <v>50.01</v>
      </c>
      <c r="M59" s="2">
        <v>1.337</v>
      </c>
      <c r="N59" s="3">
        <f>24.512*M59</f>
        <v>32.772543999999996</v>
      </c>
      <c r="O59" s="4">
        <f>(50-N59)*0.05/K59*1000</f>
        <v>8528.4435643564375</v>
      </c>
      <c r="P59" s="4">
        <f>O59/N59</f>
        <v>260.2313559898322</v>
      </c>
      <c r="Q59" s="3">
        <f>LOG10(P59)</f>
        <v>2.4153596247117579</v>
      </c>
      <c r="R59" t="s">
        <v>15</v>
      </c>
      <c r="S59" t="s">
        <v>0</v>
      </c>
      <c r="T59" t="s">
        <v>16</v>
      </c>
      <c r="U59" t="s">
        <v>71</v>
      </c>
    </row>
    <row r="60" spans="1:22" x14ac:dyDescent="0.25">
      <c r="A60" t="s">
        <v>42</v>
      </c>
      <c r="B60">
        <v>3</v>
      </c>
      <c r="C60" t="s">
        <v>13</v>
      </c>
      <c r="D60" t="s">
        <v>77</v>
      </c>
      <c r="E60" t="s">
        <v>85</v>
      </c>
      <c r="F60">
        <v>800</v>
      </c>
      <c r="G60">
        <v>20</v>
      </c>
      <c r="H60" s="1">
        <v>44831</v>
      </c>
      <c r="I60" s="1">
        <v>44839</v>
      </c>
      <c r="J60">
        <v>50</v>
      </c>
      <c r="K60" s="2">
        <v>0.1</v>
      </c>
      <c r="L60" s="2">
        <v>50.008000000000003</v>
      </c>
      <c r="M60" s="2">
        <v>1.3109999999999999</v>
      </c>
      <c r="N60" s="3">
        <f>24.512*M60</f>
        <v>32.135232000000002</v>
      </c>
      <c r="O60" s="4">
        <f>(50-N60)*0.05/K60*1000</f>
        <v>8932.3839999999982</v>
      </c>
      <c r="P60" s="4">
        <f>O60/N60</f>
        <v>277.96233118839774</v>
      </c>
      <c r="Q60" s="3">
        <f>LOG10(P60)</f>
        <v>2.4439859453228974</v>
      </c>
      <c r="R60" t="s">
        <v>15</v>
      </c>
      <c r="S60" t="s">
        <v>0</v>
      </c>
      <c r="T60" t="s">
        <v>16</v>
      </c>
      <c r="U60" t="s">
        <v>71</v>
      </c>
    </row>
    <row r="61" spans="1:22" x14ac:dyDescent="0.25">
      <c r="A61" t="s">
        <v>44</v>
      </c>
      <c r="B61">
        <v>1</v>
      </c>
      <c r="C61" t="s">
        <v>56</v>
      </c>
      <c r="D61" t="s">
        <v>78</v>
      </c>
      <c r="E61" t="s">
        <v>85</v>
      </c>
      <c r="F61">
        <v>500</v>
      </c>
      <c r="G61">
        <v>20</v>
      </c>
      <c r="H61" s="1">
        <v>44851</v>
      </c>
      <c r="I61" s="1">
        <v>44859</v>
      </c>
      <c r="J61">
        <v>10</v>
      </c>
      <c r="K61" s="2">
        <v>0.10100000000000001</v>
      </c>
      <c r="L61" s="2">
        <v>50.024999999999999</v>
      </c>
      <c r="M61" s="2">
        <v>3.1E-2</v>
      </c>
      <c r="N61" s="3">
        <f>M61*5.3843</f>
        <v>0.16691329999999999</v>
      </c>
      <c r="O61" s="4">
        <f>(50-N61)*0.05/K61*1000</f>
        <v>24669.844900990101</v>
      </c>
      <c r="P61" s="4">
        <f>O61/N61</f>
        <v>147800.35444143819</v>
      </c>
      <c r="Q61" s="3">
        <f>LOG10(P61)</f>
        <v>5.169675475545791</v>
      </c>
      <c r="R61" s="3" t="s">
        <v>25</v>
      </c>
      <c r="S61" s="3" t="s">
        <v>0</v>
      </c>
      <c r="T61" s="3" t="s">
        <v>26</v>
      </c>
      <c r="U61" s="3" t="s">
        <v>71</v>
      </c>
    </row>
    <row r="62" spans="1:22" x14ac:dyDescent="0.25">
      <c r="A62" t="s">
        <v>44</v>
      </c>
      <c r="B62">
        <v>2</v>
      </c>
      <c r="C62" t="s">
        <v>56</v>
      </c>
      <c r="D62" t="s">
        <v>78</v>
      </c>
      <c r="E62" t="s">
        <v>85</v>
      </c>
      <c r="F62">
        <v>500</v>
      </c>
      <c r="G62">
        <v>20</v>
      </c>
      <c r="H62" s="1">
        <v>44851</v>
      </c>
      <c r="I62" s="1">
        <v>44859</v>
      </c>
      <c r="J62">
        <v>10</v>
      </c>
      <c r="K62" s="2">
        <v>0.10199999999999999</v>
      </c>
      <c r="L62" s="2">
        <v>50.003</v>
      </c>
      <c r="M62" s="2">
        <v>0.03</v>
      </c>
      <c r="N62" s="3">
        <f>M62*5.3843</f>
        <v>0.16152899999999998</v>
      </c>
      <c r="O62" s="4">
        <f>(50-N62)*0.05/K62*1000</f>
        <v>24430.62303921569</v>
      </c>
      <c r="P62" s="4">
        <f>O62/N62</f>
        <v>151246.04893991601</v>
      </c>
      <c r="Q62" s="3">
        <f>LOG10(P62)</f>
        <v>5.179684038226954</v>
      </c>
      <c r="R62" s="3" t="s">
        <v>25</v>
      </c>
      <c r="S62" s="3" t="s">
        <v>0</v>
      </c>
      <c r="T62" s="3" t="s">
        <v>26</v>
      </c>
      <c r="U62" s="3" t="s">
        <v>71</v>
      </c>
    </row>
    <row r="63" spans="1:22" x14ac:dyDescent="0.25">
      <c r="A63" t="s">
        <v>44</v>
      </c>
      <c r="B63">
        <v>3</v>
      </c>
      <c r="C63" t="s">
        <v>56</v>
      </c>
      <c r="D63" t="s">
        <v>78</v>
      </c>
      <c r="E63" t="s">
        <v>85</v>
      </c>
      <c r="F63">
        <v>500</v>
      </c>
      <c r="G63">
        <v>20</v>
      </c>
      <c r="H63" s="1">
        <v>44851</v>
      </c>
      <c r="I63" s="1">
        <v>44859</v>
      </c>
      <c r="J63">
        <v>10</v>
      </c>
      <c r="K63" s="2">
        <v>0.10199999999999999</v>
      </c>
      <c r="L63" s="2">
        <v>50.021000000000001</v>
      </c>
      <c r="M63" s="2">
        <v>3.3000000000000002E-2</v>
      </c>
      <c r="N63" s="3">
        <f>M63*5.3843</f>
        <v>0.1776819</v>
      </c>
      <c r="O63" s="4">
        <f>(50-N63)*0.05/K63*1000</f>
        <v>24422.704950980391</v>
      </c>
      <c r="P63" s="4">
        <f>O63/N63</f>
        <v>137451.84484733891</v>
      </c>
      <c r="Q63" s="3">
        <f>LOG10(P63)</f>
        <v>5.138150573220174</v>
      </c>
      <c r="R63" s="3" t="s">
        <v>25</v>
      </c>
      <c r="S63" s="3" t="s">
        <v>0</v>
      </c>
      <c r="T63" s="3" t="s">
        <v>26</v>
      </c>
      <c r="U63" s="3" t="s">
        <v>71</v>
      </c>
    </row>
    <row r="64" spans="1:22" x14ac:dyDescent="0.25">
      <c r="A64" t="s">
        <v>44</v>
      </c>
      <c r="B64">
        <v>1</v>
      </c>
      <c r="C64" t="s">
        <v>13</v>
      </c>
      <c r="D64" t="s">
        <v>78</v>
      </c>
      <c r="E64" t="s">
        <v>85</v>
      </c>
      <c r="F64">
        <v>500</v>
      </c>
      <c r="G64">
        <v>20</v>
      </c>
      <c r="H64" s="1">
        <v>44831</v>
      </c>
      <c r="I64" s="1">
        <v>44839</v>
      </c>
      <c r="J64">
        <v>50</v>
      </c>
      <c r="K64" s="2">
        <v>0.1</v>
      </c>
      <c r="L64" s="2">
        <v>50.023000000000003</v>
      </c>
      <c r="M64" s="2">
        <v>1.0129999999999999</v>
      </c>
      <c r="N64" s="3">
        <f>24.512*M64</f>
        <v>24.830655999999998</v>
      </c>
      <c r="O64" s="4">
        <f>(50-N64)*0.05/K64*1000</f>
        <v>12584.672</v>
      </c>
      <c r="P64" s="4">
        <f>O64/N64</f>
        <v>506.81995675023654</v>
      </c>
      <c r="Q64" s="3">
        <f>LOG10(P64)</f>
        <v>2.7048537075055283</v>
      </c>
      <c r="R64" t="s">
        <v>15</v>
      </c>
      <c r="S64" t="s">
        <v>0</v>
      </c>
      <c r="T64" t="s">
        <v>16</v>
      </c>
      <c r="U64" t="s">
        <v>71</v>
      </c>
      <c r="V64" s="3"/>
    </row>
    <row r="65" spans="1:22" x14ac:dyDescent="0.25">
      <c r="A65" t="s">
        <v>44</v>
      </c>
      <c r="B65">
        <v>2</v>
      </c>
      <c r="C65" t="s">
        <v>13</v>
      </c>
      <c r="D65" t="s">
        <v>78</v>
      </c>
      <c r="E65" t="s">
        <v>85</v>
      </c>
      <c r="F65">
        <v>500</v>
      </c>
      <c r="G65">
        <v>20</v>
      </c>
      <c r="H65" s="1">
        <v>44831</v>
      </c>
      <c r="I65" s="1">
        <v>44839</v>
      </c>
      <c r="J65">
        <v>50</v>
      </c>
      <c r="K65" s="2">
        <v>0.10199999999999999</v>
      </c>
      <c r="L65" s="2">
        <v>49.991</v>
      </c>
      <c r="M65" s="2">
        <v>1.159</v>
      </c>
      <c r="N65" s="3">
        <f>24.512*M65</f>
        <v>28.409408000000003</v>
      </c>
      <c r="O65" s="4">
        <f>(50-N65)*0.05/K65*1000</f>
        <v>10583.623529411763</v>
      </c>
      <c r="P65" s="4">
        <f>O65/N65</f>
        <v>372.5393900996375</v>
      </c>
      <c r="Q65" s="3">
        <f>LOG10(P65)</f>
        <v>2.5711721992279122</v>
      </c>
      <c r="R65" t="s">
        <v>15</v>
      </c>
      <c r="S65" t="s">
        <v>0</v>
      </c>
      <c r="T65" t="s">
        <v>16</v>
      </c>
      <c r="U65" t="s">
        <v>71</v>
      </c>
      <c r="V65" s="3"/>
    </row>
    <row r="66" spans="1:22" x14ac:dyDescent="0.25">
      <c r="A66" t="s">
        <v>44</v>
      </c>
      <c r="B66">
        <v>3</v>
      </c>
      <c r="C66" t="s">
        <v>13</v>
      </c>
      <c r="D66" t="s">
        <v>78</v>
      </c>
      <c r="E66" t="s">
        <v>85</v>
      </c>
      <c r="F66">
        <v>500</v>
      </c>
      <c r="G66">
        <v>20</v>
      </c>
      <c r="H66" s="1">
        <v>44831</v>
      </c>
      <c r="I66" s="1">
        <v>44839</v>
      </c>
      <c r="J66">
        <v>50</v>
      </c>
      <c r="K66" s="2">
        <v>9.9000000000000005E-2</v>
      </c>
      <c r="L66" s="2">
        <v>49.99</v>
      </c>
      <c r="M66" s="2">
        <v>1.147</v>
      </c>
      <c r="N66" s="3">
        <f>24.512*M66</f>
        <v>28.115264</v>
      </c>
      <c r="O66" s="4">
        <f>(50-N66)*0.05/K66*1000</f>
        <v>11052.896969696969</v>
      </c>
      <c r="P66" s="4">
        <f>O66/N66</f>
        <v>393.12798093224268</v>
      </c>
      <c r="Q66" s="3">
        <f>LOG10(P66)</f>
        <v>2.5945339558831839</v>
      </c>
      <c r="R66" t="s">
        <v>15</v>
      </c>
      <c r="S66" t="s">
        <v>0</v>
      </c>
      <c r="T66" t="s">
        <v>16</v>
      </c>
      <c r="U66" t="s">
        <v>71</v>
      </c>
      <c r="V66" s="3"/>
    </row>
    <row r="67" spans="1:22" x14ac:dyDescent="0.25">
      <c r="A67" t="s">
        <v>45</v>
      </c>
      <c r="B67">
        <v>1</v>
      </c>
      <c r="C67" t="s">
        <v>56</v>
      </c>
      <c r="D67" t="s">
        <v>78</v>
      </c>
      <c r="E67" t="s">
        <v>85</v>
      </c>
      <c r="F67">
        <v>600</v>
      </c>
      <c r="G67">
        <v>20</v>
      </c>
      <c r="H67" s="1">
        <v>44851</v>
      </c>
      <c r="I67" s="1">
        <v>44859</v>
      </c>
      <c r="J67">
        <v>10</v>
      </c>
      <c r="K67" s="2">
        <v>9.9000000000000005E-2</v>
      </c>
      <c r="L67" s="2">
        <v>49.993000000000002</v>
      </c>
      <c r="M67" s="2">
        <v>4.0000000000000001E-3</v>
      </c>
      <c r="N67" s="3">
        <f>M67*5.3843</f>
        <v>2.1537199999999999E-2</v>
      </c>
      <c r="O67" s="4">
        <f>(50-N67)*0.05/K67*1000</f>
        <v>25241.647878787884</v>
      </c>
      <c r="P67" s="4">
        <f>O67/N67</f>
        <v>1172002.2973639974</v>
      </c>
      <c r="Q67" s="3">
        <f>LOG10(P67)</f>
        <v>6.0689284629888371</v>
      </c>
      <c r="R67" s="3" t="s">
        <v>25</v>
      </c>
      <c r="S67" s="3" t="s">
        <v>0</v>
      </c>
      <c r="T67" s="3" t="s">
        <v>26</v>
      </c>
      <c r="U67" s="3" t="s">
        <v>71</v>
      </c>
    </row>
    <row r="68" spans="1:22" x14ac:dyDescent="0.25">
      <c r="A68" t="s">
        <v>45</v>
      </c>
      <c r="B68">
        <v>2</v>
      </c>
      <c r="C68" t="s">
        <v>56</v>
      </c>
      <c r="D68" t="s">
        <v>78</v>
      </c>
      <c r="E68" t="s">
        <v>85</v>
      </c>
      <c r="F68">
        <v>600</v>
      </c>
      <c r="G68">
        <v>20</v>
      </c>
      <c r="H68" s="1">
        <v>44851</v>
      </c>
      <c r="I68" s="1">
        <v>44859</v>
      </c>
      <c r="J68">
        <v>10</v>
      </c>
      <c r="K68" s="2">
        <v>9.9000000000000005E-2</v>
      </c>
      <c r="L68" s="2">
        <v>50.031999999999996</v>
      </c>
      <c r="M68" s="2">
        <v>3.0000000000000001E-3</v>
      </c>
      <c r="N68" s="3">
        <f>M68*5.3843</f>
        <v>1.6152899999999998E-2</v>
      </c>
      <c r="O68" s="4">
        <f>(50-N68)*0.05/K68*1000</f>
        <v>25244.367222222219</v>
      </c>
      <c r="P68" s="4">
        <f>O68/N68</f>
        <v>1562838.079987013</v>
      </c>
      <c r="Q68" s="3">
        <f>LOG10(P68)</f>
        <v>6.1939139846661</v>
      </c>
      <c r="R68" s="3" t="s">
        <v>25</v>
      </c>
      <c r="S68" s="3" t="s">
        <v>0</v>
      </c>
      <c r="T68" s="3" t="s">
        <v>26</v>
      </c>
      <c r="U68" s="3" t="s">
        <v>71</v>
      </c>
    </row>
    <row r="69" spans="1:22" x14ac:dyDescent="0.25">
      <c r="A69" t="s">
        <v>45</v>
      </c>
      <c r="B69">
        <v>3</v>
      </c>
      <c r="C69" t="s">
        <v>56</v>
      </c>
      <c r="D69" t="s">
        <v>78</v>
      </c>
      <c r="E69" t="s">
        <v>85</v>
      </c>
      <c r="F69">
        <v>600</v>
      </c>
      <c r="G69">
        <v>20</v>
      </c>
      <c r="H69" s="1">
        <v>44851</v>
      </c>
      <c r="I69" s="1">
        <v>44859</v>
      </c>
      <c r="J69">
        <v>10</v>
      </c>
      <c r="K69" s="2">
        <v>0.1</v>
      </c>
      <c r="L69" s="2">
        <v>49.994</v>
      </c>
      <c r="M69" s="2">
        <v>4.9000000000000002E-2</v>
      </c>
      <c r="N69" s="3">
        <f>M69*5.3843</f>
        <v>0.26383069999999997</v>
      </c>
      <c r="O69" s="4">
        <f>(50-N69)*0.05/K69*1000</f>
        <v>24868.084650000001</v>
      </c>
      <c r="P69" s="4">
        <f>O69/N69</f>
        <v>94257.73668492712</v>
      </c>
      <c r="Q69" s="3">
        <f>LOG10(P69)</f>
        <v>4.974317007277552</v>
      </c>
      <c r="R69" s="3" t="s">
        <v>25</v>
      </c>
      <c r="S69" s="3" t="s">
        <v>0</v>
      </c>
      <c r="T69" s="3" t="s">
        <v>26</v>
      </c>
      <c r="U69" s="3" t="s">
        <v>71</v>
      </c>
    </row>
    <row r="70" spans="1:22" x14ac:dyDescent="0.25">
      <c r="A70" t="s">
        <v>45</v>
      </c>
      <c r="B70">
        <v>1</v>
      </c>
      <c r="C70" t="s">
        <v>13</v>
      </c>
      <c r="D70" t="s">
        <v>78</v>
      </c>
      <c r="E70" t="s">
        <v>85</v>
      </c>
      <c r="F70">
        <v>600</v>
      </c>
      <c r="G70">
        <v>20</v>
      </c>
      <c r="H70" s="1">
        <v>44831</v>
      </c>
      <c r="I70" s="1">
        <v>44839</v>
      </c>
      <c r="J70">
        <v>50</v>
      </c>
      <c r="K70">
        <v>0.104</v>
      </c>
      <c r="L70" s="2">
        <v>50.026000000000003</v>
      </c>
      <c r="M70" s="2">
        <v>0.38900000000000001</v>
      </c>
      <c r="N70" s="3">
        <f>24.512*M70</f>
        <v>9.5351680000000005</v>
      </c>
      <c r="O70" s="4">
        <f>(50-N70)*0.05/K70*1000</f>
        <v>19454.246153846154</v>
      </c>
      <c r="P70" s="4">
        <f>O70/N70</f>
        <v>2040.2625474292799</v>
      </c>
      <c r="Q70" s="3">
        <f>LOG10(P70)</f>
        <v>3.309686057407784</v>
      </c>
      <c r="R70" t="s">
        <v>15</v>
      </c>
      <c r="S70" t="s">
        <v>0</v>
      </c>
      <c r="T70" t="s">
        <v>16</v>
      </c>
      <c r="U70" t="s">
        <v>71</v>
      </c>
    </row>
    <row r="71" spans="1:22" x14ac:dyDescent="0.25">
      <c r="A71" t="s">
        <v>45</v>
      </c>
      <c r="B71">
        <v>2</v>
      </c>
      <c r="C71" t="s">
        <v>13</v>
      </c>
      <c r="D71" t="s">
        <v>78</v>
      </c>
      <c r="E71" t="s">
        <v>85</v>
      </c>
      <c r="F71">
        <v>600</v>
      </c>
      <c r="G71">
        <v>20</v>
      </c>
      <c r="H71" s="1">
        <v>44831</v>
      </c>
      <c r="I71" s="1">
        <v>44839</v>
      </c>
      <c r="J71">
        <v>50</v>
      </c>
      <c r="K71" s="2">
        <v>0.10199999999999999</v>
      </c>
      <c r="L71" s="2">
        <v>50.018000000000001</v>
      </c>
      <c r="M71" s="2">
        <v>0.83899999999999997</v>
      </c>
      <c r="N71" s="3">
        <f>24.512*M71</f>
        <v>20.565567999999999</v>
      </c>
      <c r="O71" s="4">
        <f>(50-N71)*0.05/K71*1000</f>
        <v>14428.643137254905</v>
      </c>
      <c r="P71" s="4">
        <f>O71/N71</f>
        <v>701.59225056438538</v>
      </c>
      <c r="Q71" s="3">
        <f>LOG10(P71)</f>
        <v>2.8460847833857601</v>
      </c>
      <c r="R71" t="s">
        <v>15</v>
      </c>
      <c r="S71" t="s">
        <v>0</v>
      </c>
      <c r="T71" t="s">
        <v>16</v>
      </c>
      <c r="U71" t="s">
        <v>71</v>
      </c>
    </row>
    <row r="72" spans="1:22" x14ac:dyDescent="0.25">
      <c r="A72" t="s">
        <v>45</v>
      </c>
      <c r="B72">
        <v>3</v>
      </c>
      <c r="C72" t="s">
        <v>13</v>
      </c>
      <c r="D72" t="s">
        <v>78</v>
      </c>
      <c r="E72" t="s">
        <v>85</v>
      </c>
      <c r="F72">
        <v>600</v>
      </c>
      <c r="G72">
        <v>20</v>
      </c>
      <c r="H72" s="1">
        <v>44831</v>
      </c>
      <c r="I72" s="1">
        <v>44839</v>
      </c>
      <c r="J72">
        <v>50</v>
      </c>
      <c r="K72" s="2">
        <v>0.10199999999999999</v>
      </c>
      <c r="L72" s="2">
        <v>50.009</v>
      </c>
      <c r="M72" s="2">
        <v>0.74099999999999999</v>
      </c>
      <c r="N72" s="3">
        <f>24.512*M72</f>
        <v>18.163392000000002</v>
      </c>
      <c r="O72" s="4">
        <f>(50-N72)*0.05/K72*1000</f>
        <v>15606.180392156866</v>
      </c>
      <c r="P72" s="4">
        <f>O72/N72</f>
        <v>859.21068004020754</v>
      </c>
      <c r="Q72" s="3">
        <f>LOG10(P72)</f>
        <v>2.9340996666954493</v>
      </c>
      <c r="R72" t="s">
        <v>15</v>
      </c>
      <c r="S72" t="s">
        <v>0</v>
      </c>
      <c r="T72" t="s">
        <v>16</v>
      </c>
      <c r="U72" t="s">
        <v>71</v>
      </c>
    </row>
    <row r="73" spans="1:22" x14ac:dyDescent="0.25">
      <c r="A73" t="s">
        <v>46</v>
      </c>
      <c r="B73">
        <v>1</v>
      </c>
      <c r="C73" t="s">
        <v>56</v>
      </c>
      <c r="D73" t="s">
        <v>78</v>
      </c>
      <c r="E73" t="s">
        <v>85</v>
      </c>
      <c r="F73">
        <v>700</v>
      </c>
      <c r="G73">
        <v>20</v>
      </c>
      <c r="H73" s="1">
        <v>44851</v>
      </c>
      <c r="I73" s="1">
        <v>44859</v>
      </c>
      <c r="J73">
        <v>10</v>
      </c>
      <c r="K73" s="2">
        <v>0.1</v>
      </c>
      <c r="L73" s="2">
        <v>50.018000000000001</v>
      </c>
      <c r="M73" s="2">
        <v>0.01</v>
      </c>
      <c r="N73" s="3">
        <f>M73*5.3843</f>
        <v>5.3842999999999995E-2</v>
      </c>
      <c r="O73" s="4">
        <f>(50-N73)*0.05/K73*1000</f>
        <v>24973.078500000003</v>
      </c>
      <c r="P73" s="4">
        <f>O73/N73</f>
        <v>463812.90975614294</v>
      </c>
      <c r="Q73" s="3">
        <f>LOG10(P73)</f>
        <v>5.6663428326112122</v>
      </c>
      <c r="R73" s="3" t="s">
        <v>25</v>
      </c>
      <c r="S73" s="3" t="s">
        <v>0</v>
      </c>
      <c r="T73" s="3" t="s">
        <v>26</v>
      </c>
      <c r="U73" s="3" t="s">
        <v>71</v>
      </c>
    </row>
    <row r="74" spans="1:22" x14ac:dyDescent="0.25">
      <c r="A74" t="s">
        <v>46</v>
      </c>
      <c r="B74">
        <v>2</v>
      </c>
      <c r="C74" t="s">
        <v>56</v>
      </c>
      <c r="D74" t="s">
        <v>78</v>
      </c>
      <c r="E74" t="s">
        <v>85</v>
      </c>
      <c r="F74">
        <v>700</v>
      </c>
      <c r="G74">
        <v>20</v>
      </c>
      <c r="H74" s="1">
        <v>44851</v>
      </c>
      <c r="I74" s="1">
        <v>44859</v>
      </c>
      <c r="J74">
        <v>10</v>
      </c>
      <c r="K74" s="2">
        <v>0.1</v>
      </c>
      <c r="L74" s="2">
        <v>49.988</v>
      </c>
      <c r="M74" s="2">
        <v>1.4999999999999999E-2</v>
      </c>
      <c r="N74" s="3">
        <f>M74*5.3843</f>
        <v>8.0764499999999989E-2</v>
      </c>
      <c r="O74" s="4">
        <f>(50-N74)*0.05/K74*1000</f>
        <v>24959.617750000001</v>
      </c>
      <c r="P74" s="4">
        <f>O74/N74</f>
        <v>309041.93983742862</v>
      </c>
      <c r="Q74" s="3">
        <f>LOG10(P74)</f>
        <v>5.4900174211853239</v>
      </c>
      <c r="R74" s="3" t="s">
        <v>25</v>
      </c>
      <c r="S74" s="3" t="s">
        <v>0</v>
      </c>
      <c r="T74" s="3" t="s">
        <v>26</v>
      </c>
      <c r="U74" s="3" t="s">
        <v>71</v>
      </c>
    </row>
    <row r="75" spans="1:22" x14ac:dyDescent="0.25">
      <c r="A75" t="s">
        <v>46</v>
      </c>
      <c r="B75">
        <v>3</v>
      </c>
      <c r="C75" t="s">
        <v>56</v>
      </c>
      <c r="D75" t="s">
        <v>78</v>
      </c>
      <c r="E75" t="s">
        <v>85</v>
      </c>
      <c r="F75">
        <v>700</v>
      </c>
      <c r="G75">
        <v>20</v>
      </c>
      <c r="H75" s="1">
        <v>44851</v>
      </c>
      <c r="I75" s="1">
        <v>44859</v>
      </c>
      <c r="J75">
        <v>10</v>
      </c>
      <c r="K75" s="2">
        <v>0.1</v>
      </c>
      <c r="L75" s="2">
        <v>50.005000000000003</v>
      </c>
      <c r="M75" s="2">
        <v>1.0999999999999999E-2</v>
      </c>
      <c r="N75" s="3">
        <f>M75*5.3843</f>
        <v>5.922729999999999E-2</v>
      </c>
      <c r="O75" s="4">
        <f>(50-N75)*0.05/K75*1000</f>
        <v>24970.386349999997</v>
      </c>
      <c r="P75" s="4">
        <f>O75/N75</f>
        <v>421602.64523285715</v>
      </c>
      <c r="Q75" s="3">
        <f>LOG10(P75)</f>
        <v>5.6249033270774245</v>
      </c>
      <c r="R75" s="3" t="s">
        <v>25</v>
      </c>
      <c r="S75" s="3" t="s">
        <v>0</v>
      </c>
      <c r="T75" s="3" t="s">
        <v>26</v>
      </c>
      <c r="U75" s="3" t="s">
        <v>71</v>
      </c>
    </row>
    <row r="76" spans="1:22" x14ac:dyDescent="0.25">
      <c r="A76" t="s">
        <v>46</v>
      </c>
      <c r="B76">
        <v>1</v>
      </c>
      <c r="C76" t="s">
        <v>13</v>
      </c>
      <c r="D76" t="s">
        <v>78</v>
      </c>
      <c r="E76" t="s">
        <v>85</v>
      </c>
      <c r="F76">
        <v>700</v>
      </c>
      <c r="G76">
        <v>20</v>
      </c>
      <c r="H76" s="1">
        <v>44831</v>
      </c>
      <c r="I76" s="1">
        <v>44839</v>
      </c>
      <c r="J76">
        <v>50</v>
      </c>
      <c r="K76" s="2">
        <v>0.10100000000000001</v>
      </c>
      <c r="L76" s="2">
        <v>49.996000000000002</v>
      </c>
      <c r="M76" s="2">
        <v>0.56200000000000006</v>
      </c>
      <c r="N76" s="3">
        <f>24.512*M76</f>
        <v>13.775744000000001</v>
      </c>
      <c r="O76" s="4">
        <f>(50-N76)*0.05/K76*1000</f>
        <v>17932.799999999996</v>
      </c>
      <c r="P76" s="4">
        <f>O76/N76</f>
        <v>1301.7663510587881</v>
      </c>
      <c r="Q76" s="3">
        <f>LOG10(P76)</f>
        <v>3.1145330414120718</v>
      </c>
      <c r="R76" t="s">
        <v>15</v>
      </c>
      <c r="S76" t="s">
        <v>0</v>
      </c>
      <c r="T76" t="s">
        <v>16</v>
      </c>
      <c r="U76" t="s">
        <v>71</v>
      </c>
    </row>
    <row r="77" spans="1:22" x14ac:dyDescent="0.25">
      <c r="A77" t="s">
        <v>46</v>
      </c>
      <c r="B77">
        <v>2</v>
      </c>
      <c r="C77" t="s">
        <v>13</v>
      </c>
      <c r="D77" t="s">
        <v>78</v>
      </c>
      <c r="E77" t="s">
        <v>85</v>
      </c>
      <c r="F77">
        <v>700</v>
      </c>
      <c r="G77">
        <v>20</v>
      </c>
      <c r="H77" s="1">
        <v>44831</v>
      </c>
      <c r="I77" s="1">
        <v>44839</v>
      </c>
      <c r="J77">
        <v>50</v>
      </c>
      <c r="K77" s="2">
        <v>0.10100000000000001</v>
      </c>
      <c r="L77" s="2">
        <v>49.988999999999997</v>
      </c>
      <c r="M77" s="2">
        <v>0.47799999999999998</v>
      </c>
      <c r="N77" s="3">
        <f>24.512*M77</f>
        <v>11.716735999999999</v>
      </c>
      <c r="O77" s="4">
        <f>(50-N77)*0.05/K77*1000</f>
        <v>18952.110891089109</v>
      </c>
      <c r="P77" s="4">
        <f>O77/N77</f>
        <v>1617.5247860060267</v>
      </c>
      <c r="Q77" s="3">
        <f>LOG10(P77)</f>
        <v>3.2088509442669646</v>
      </c>
      <c r="R77" t="s">
        <v>15</v>
      </c>
      <c r="S77" t="s">
        <v>0</v>
      </c>
      <c r="T77" t="s">
        <v>16</v>
      </c>
      <c r="U77" t="s">
        <v>71</v>
      </c>
    </row>
    <row r="78" spans="1:22" x14ac:dyDescent="0.25">
      <c r="A78" t="s">
        <v>46</v>
      </c>
      <c r="B78">
        <v>3</v>
      </c>
      <c r="C78" t="s">
        <v>13</v>
      </c>
      <c r="D78" t="s">
        <v>78</v>
      </c>
      <c r="E78" t="s">
        <v>85</v>
      </c>
      <c r="F78">
        <v>700</v>
      </c>
      <c r="G78">
        <v>20</v>
      </c>
      <c r="H78" s="1">
        <v>44831</v>
      </c>
      <c r="I78" s="1">
        <v>44839</v>
      </c>
      <c r="J78">
        <v>50</v>
      </c>
      <c r="K78" s="2">
        <v>9.8000000000000004E-2</v>
      </c>
      <c r="L78" s="2">
        <v>49.993000000000002</v>
      </c>
      <c r="M78" s="2">
        <v>0.47799999999999998</v>
      </c>
      <c r="N78" s="3">
        <f>24.512*M78</f>
        <v>11.716735999999999</v>
      </c>
      <c r="O78" s="4">
        <f>(50-N78)*0.05/K78*1000</f>
        <v>19532.277551020412</v>
      </c>
      <c r="P78" s="4">
        <f>O78/N78</f>
        <v>1667.0408508837627</v>
      </c>
      <c r="Q78" s="3">
        <f>LOG10(P78)</f>
        <v>3.2219462423571126</v>
      </c>
      <c r="R78" t="s">
        <v>15</v>
      </c>
      <c r="S78" t="s">
        <v>0</v>
      </c>
      <c r="T78" t="s">
        <v>16</v>
      </c>
      <c r="U78" t="s">
        <v>71</v>
      </c>
    </row>
    <row r="79" spans="1:22" x14ac:dyDescent="0.25">
      <c r="A79" t="s">
        <v>47</v>
      </c>
      <c r="B79">
        <v>1</v>
      </c>
      <c r="C79" t="s">
        <v>56</v>
      </c>
      <c r="D79" t="s">
        <v>78</v>
      </c>
      <c r="E79" t="s">
        <v>85</v>
      </c>
      <c r="F79">
        <v>800</v>
      </c>
      <c r="G79">
        <v>20</v>
      </c>
      <c r="H79" s="1">
        <v>44851</v>
      </c>
      <c r="I79" s="1">
        <v>44859</v>
      </c>
      <c r="J79">
        <v>10</v>
      </c>
      <c r="K79" s="2">
        <v>9.9000000000000005E-2</v>
      </c>
      <c r="L79" s="2">
        <v>50.012999999999998</v>
      </c>
      <c r="M79" s="2">
        <v>1.2E-2</v>
      </c>
      <c r="N79" s="3">
        <f>M79*5.3843</f>
        <v>6.4611599999999991E-2</v>
      </c>
      <c r="O79" s="4">
        <f>(50-N79)*0.05/K79*1000</f>
        <v>25219.893131313132</v>
      </c>
      <c r="P79" s="4">
        <f>O79/N79</f>
        <v>390330.73211796547</v>
      </c>
      <c r="Q79" s="3">
        <f>LOG10(P79)</f>
        <v>5.5914327461667623</v>
      </c>
      <c r="R79" s="3" t="s">
        <v>25</v>
      </c>
      <c r="S79" s="3" t="s">
        <v>0</v>
      </c>
      <c r="T79" s="3" t="s">
        <v>26</v>
      </c>
      <c r="U79" s="3" t="s">
        <v>71</v>
      </c>
    </row>
    <row r="80" spans="1:22" x14ac:dyDescent="0.25">
      <c r="A80" t="s">
        <v>47</v>
      </c>
      <c r="B80">
        <v>2</v>
      </c>
      <c r="C80" t="s">
        <v>56</v>
      </c>
      <c r="D80" t="s">
        <v>78</v>
      </c>
      <c r="E80" t="s">
        <v>85</v>
      </c>
      <c r="F80">
        <v>800</v>
      </c>
      <c r="G80">
        <v>20</v>
      </c>
      <c r="H80" s="1">
        <v>44851</v>
      </c>
      <c r="I80" s="1">
        <v>44859</v>
      </c>
      <c r="J80">
        <v>10</v>
      </c>
      <c r="K80" s="2">
        <v>0.10199999999999999</v>
      </c>
      <c r="L80" s="2">
        <v>50.018999999999998</v>
      </c>
      <c r="M80" s="2">
        <v>2E-3</v>
      </c>
      <c r="N80" s="3">
        <f>M80*5.3843</f>
        <v>1.07686E-2</v>
      </c>
      <c r="O80" s="4">
        <f>(50-N80)*0.05/K80*1000</f>
        <v>24504.525196078437</v>
      </c>
      <c r="P80" s="4">
        <f>O80/N80</f>
        <v>2275553.4791967794</v>
      </c>
      <c r="Q80" s="3">
        <f>LOG10(P80)</f>
        <v>6.3570870465869227</v>
      </c>
      <c r="R80" s="3" t="s">
        <v>25</v>
      </c>
      <c r="S80" s="3" t="s">
        <v>0</v>
      </c>
      <c r="T80" s="3" t="s">
        <v>26</v>
      </c>
      <c r="U80" s="3" t="s">
        <v>71</v>
      </c>
    </row>
    <row r="81" spans="1:21" x14ac:dyDescent="0.25">
      <c r="A81" t="s">
        <v>47</v>
      </c>
      <c r="B81">
        <v>3</v>
      </c>
      <c r="C81" t="s">
        <v>56</v>
      </c>
      <c r="D81" t="s">
        <v>78</v>
      </c>
      <c r="E81" t="s">
        <v>85</v>
      </c>
      <c r="F81">
        <v>800</v>
      </c>
      <c r="G81">
        <v>20</v>
      </c>
      <c r="H81" s="1">
        <v>44851</v>
      </c>
      <c r="I81" s="1">
        <v>44859</v>
      </c>
      <c r="J81">
        <v>10</v>
      </c>
      <c r="K81" s="2">
        <v>9.9000000000000005E-2</v>
      </c>
      <c r="L81" s="2">
        <v>50.021000000000001</v>
      </c>
      <c r="M81" s="2">
        <v>3.0000000000000001E-3</v>
      </c>
      <c r="N81" s="3">
        <f>M81*5.3843</f>
        <v>1.6152899999999998E-2</v>
      </c>
      <c r="O81" s="4">
        <f>(50-N81)*0.05/K81*1000</f>
        <v>25244.367222222219</v>
      </c>
      <c r="P81" s="4">
        <f>O81/N81</f>
        <v>1562838.079987013</v>
      </c>
      <c r="Q81" s="3">
        <f>LOG10(P81)</f>
        <v>6.1939139846661</v>
      </c>
      <c r="R81" s="3" t="s">
        <v>25</v>
      </c>
      <c r="S81" s="3" t="s">
        <v>0</v>
      </c>
      <c r="T81" s="3" t="s">
        <v>26</v>
      </c>
      <c r="U81" s="3" t="s">
        <v>71</v>
      </c>
    </row>
    <row r="82" spans="1:21" x14ac:dyDescent="0.25">
      <c r="A82" t="s">
        <v>47</v>
      </c>
      <c r="B82">
        <v>1</v>
      </c>
      <c r="C82" t="s">
        <v>13</v>
      </c>
      <c r="D82" t="s">
        <v>78</v>
      </c>
      <c r="E82" t="s">
        <v>85</v>
      </c>
      <c r="F82">
        <v>800</v>
      </c>
      <c r="G82">
        <v>20</v>
      </c>
      <c r="H82" s="1">
        <v>44831</v>
      </c>
      <c r="I82" s="1">
        <v>44839</v>
      </c>
      <c r="J82">
        <v>50</v>
      </c>
      <c r="K82" s="2">
        <v>9.9000000000000005E-2</v>
      </c>
      <c r="L82" s="2">
        <v>50.011000000000003</v>
      </c>
      <c r="M82" s="2">
        <v>0.216</v>
      </c>
      <c r="N82" s="3">
        <f>24.512*M82</f>
        <v>5.2945919999999997</v>
      </c>
      <c r="O82" s="4">
        <f>(50-N82)*0.05/K82*1000</f>
        <v>22578.488888888889</v>
      </c>
      <c r="P82" s="4">
        <f>O82/N82</f>
        <v>4264.4435848671419</v>
      </c>
      <c r="Q82" s="3">
        <f>LOG10(P82)</f>
        <v>3.6298623734200692</v>
      </c>
      <c r="R82" t="s">
        <v>15</v>
      </c>
      <c r="S82" t="s">
        <v>0</v>
      </c>
      <c r="T82" t="s">
        <v>16</v>
      </c>
      <c r="U82" t="s">
        <v>71</v>
      </c>
    </row>
    <row r="83" spans="1:21" x14ac:dyDescent="0.25">
      <c r="A83" t="s">
        <v>47</v>
      </c>
      <c r="B83">
        <v>2</v>
      </c>
      <c r="C83" t="s">
        <v>13</v>
      </c>
      <c r="D83" t="s">
        <v>78</v>
      </c>
      <c r="E83" t="s">
        <v>85</v>
      </c>
      <c r="F83">
        <v>800</v>
      </c>
      <c r="G83">
        <v>20</v>
      </c>
      <c r="H83" s="1">
        <v>44831</v>
      </c>
      <c r="I83" s="1">
        <v>44839</v>
      </c>
      <c r="J83">
        <v>50</v>
      </c>
      <c r="K83" s="2">
        <v>9.8000000000000004E-2</v>
      </c>
      <c r="L83" s="2">
        <v>50.006</v>
      </c>
      <c r="M83" s="2">
        <v>0</v>
      </c>
      <c r="N83" s="3">
        <f>24.512*M83</f>
        <v>0</v>
      </c>
      <c r="O83" s="4">
        <f>(50-N83)*0.05/K83*1000</f>
        <v>25510.204081632652</v>
      </c>
      <c r="P83" s="4">
        <v>25510</v>
      </c>
      <c r="Q83" s="3">
        <f>LOG10(P83)</f>
        <v>4.4067104586097896</v>
      </c>
      <c r="R83" t="s">
        <v>15</v>
      </c>
      <c r="S83" t="s">
        <v>0</v>
      </c>
      <c r="T83" t="s">
        <v>16</v>
      </c>
      <c r="U83" t="s">
        <v>71</v>
      </c>
    </row>
    <row r="84" spans="1:21" x14ac:dyDescent="0.25">
      <c r="A84" t="s">
        <v>47</v>
      </c>
      <c r="B84">
        <v>3</v>
      </c>
      <c r="C84" t="s">
        <v>13</v>
      </c>
      <c r="D84" t="s">
        <v>78</v>
      </c>
      <c r="E84" t="s">
        <v>85</v>
      </c>
      <c r="F84">
        <v>800</v>
      </c>
      <c r="G84">
        <v>20</v>
      </c>
      <c r="H84" s="1">
        <v>44831</v>
      </c>
      <c r="I84" s="1">
        <v>44839</v>
      </c>
      <c r="J84">
        <v>50</v>
      </c>
      <c r="K84" s="2">
        <v>9.9000000000000005E-2</v>
      </c>
      <c r="L84" s="2">
        <v>49.978999999999999</v>
      </c>
      <c r="M84" s="2">
        <v>0.218</v>
      </c>
      <c r="N84" s="3">
        <f>24.512*M84</f>
        <v>5.3436159999999999</v>
      </c>
      <c r="O84" s="4">
        <f>(50-N84)*0.05/K84*1000</f>
        <v>22553.729292929293</v>
      </c>
      <c r="P84" s="4">
        <f>O84/N84</f>
        <v>4220.6867583541352</v>
      </c>
      <c r="Q84" s="3">
        <f>LOG10(P84)</f>
        <v>3.6253831218378236</v>
      </c>
      <c r="R84" t="s">
        <v>15</v>
      </c>
      <c r="S84" t="s">
        <v>0</v>
      </c>
      <c r="T84" t="s">
        <v>16</v>
      </c>
      <c r="U84" t="s">
        <v>71</v>
      </c>
    </row>
    <row r="85" spans="1:21" x14ac:dyDescent="0.25">
      <c r="A85" t="s">
        <v>48</v>
      </c>
      <c r="B85">
        <v>1</v>
      </c>
      <c r="C85" t="s">
        <v>56</v>
      </c>
      <c r="D85" t="s">
        <v>79</v>
      </c>
      <c r="E85" t="s">
        <v>85</v>
      </c>
      <c r="F85">
        <v>600</v>
      </c>
      <c r="G85">
        <v>40</v>
      </c>
      <c r="H85" s="1">
        <v>44851</v>
      </c>
      <c r="I85" s="1">
        <v>44859</v>
      </c>
      <c r="J85">
        <v>10</v>
      </c>
      <c r="K85" s="2">
        <v>9.8000000000000004E-2</v>
      </c>
      <c r="L85" s="2">
        <v>49.997</v>
      </c>
      <c r="M85" s="2">
        <v>2.1000000000000001E-2</v>
      </c>
      <c r="N85" s="3">
        <f>M85*5.3843</f>
        <v>0.1130703</v>
      </c>
      <c r="O85" s="4">
        <f>(50-N85)*0.05/K85*1000</f>
        <v>25452.515153061227</v>
      </c>
      <c r="P85" s="4">
        <f>O85/N85</f>
        <v>225103.45469200338</v>
      </c>
      <c r="Q85" s="3">
        <f>LOG10(P85)</f>
        <v>5.3523821602255781</v>
      </c>
      <c r="R85" s="3" t="s">
        <v>25</v>
      </c>
      <c r="S85" s="3" t="s">
        <v>0</v>
      </c>
      <c r="T85" s="3" t="s">
        <v>26</v>
      </c>
      <c r="U85" s="3" t="s">
        <v>71</v>
      </c>
    </row>
    <row r="86" spans="1:21" x14ac:dyDescent="0.25">
      <c r="A86" t="s">
        <v>48</v>
      </c>
      <c r="B86">
        <v>2</v>
      </c>
      <c r="C86" t="s">
        <v>56</v>
      </c>
      <c r="D86" t="s">
        <v>79</v>
      </c>
      <c r="E86" t="s">
        <v>85</v>
      </c>
      <c r="F86">
        <v>600</v>
      </c>
      <c r="G86">
        <v>40</v>
      </c>
      <c r="H86" s="1">
        <v>44851</v>
      </c>
      <c r="I86" s="1">
        <v>44859</v>
      </c>
      <c r="J86">
        <v>10</v>
      </c>
      <c r="K86" s="2">
        <v>0.10199999999999999</v>
      </c>
      <c r="L86" s="2">
        <v>49.991</v>
      </c>
      <c r="M86" s="2">
        <v>1.7999999999999999E-2</v>
      </c>
      <c r="N86" s="3">
        <f>M86*5.3843</f>
        <v>9.6917399999999987E-2</v>
      </c>
      <c r="O86" s="4">
        <f>(50-N86)*0.05/K86*1000</f>
        <v>24462.295392156866</v>
      </c>
      <c r="P86" s="4">
        <f>O86/N86</f>
        <v>252403.54561881427</v>
      </c>
      <c r="Q86" s="3">
        <f>LOG10(P86)</f>
        <v>5.402095451332281</v>
      </c>
      <c r="R86" s="3" t="s">
        <v>25</v>
      </c>
      <c r="S86" s="3" t="s">
        <v>0</v>
      </c>
      <c r="T86" s="3" t="s">
        <v>26</v>
      </c>
      <c r="U86" s="3" t="s">
        <v>71</v>
      </c>
    </row>
    <row r="87" spans="1:21" x14ac:dyDescent="0.25">
      <c r="A87" t="s">
        <v>48</v>
      </c>
      <c r="B87">
        <v>3</v>
      </c>
      <c r="C87" t="s">
        <v>56</v>
      </c>
      <c r="D87" t="s">
        <v>79</v>
      </c>
      <c r="E87" t="s">
        <v>85</v>
      </c>
      <c r="F87">
        <v>600</v>
      </c>
      <c r="G87">
        <v>40</v>
      </c>
      <c r="H87" s="1">
        <v>44851</v>
      </c>
      <c r="I87" s="1">
        <v>44859</v>
      </c>
      <c r="J87">
        <v>10</v>
      </c>
      <c r="K87" s="2">
        <v>0.1</v>
      </c>
      <c r="L87" s="2">
        <v>50.02</v>
      </c>
      <c r="M87" s="2">
        <v>2.1000000000000001E-2</v>
      </c>
      <c r="N87" s="3">
        <f>M87*5.3843</f>
        <v>0.1130703</v>
      </c>
      <c r="O87" s="4">
        <f>(50-N87)*0.05/K87*1000</f>
        <v>24943.46485</v>
      </c>
      <c r="P87" s="4">
        <f>O87/N87</f>
        <v>220601.38559816327</v>
      </c>
      <c r="Q87" s="3">
        <f>LOG10(P87)</f>
        <v>5.3436082359180732</v>
      </c>
      <c r="R87" s="3" t="s">
        <v>25</v>
      </c>
      <c r="S87" s="3" t="s">
        <v>0</v>
      </c>
      <c r="T87" s="3" t="s">
        <v>26</v>
      </c>
      <c r="U87" s="3" t="s">
        <v>71</v>
      </c>
    </row>
    <row r="88" spans="1:21" x14ac:dyDescent="0.25">
      <c r="A88" t="s">
        <v>48</v>
      </c>
      <c r="B88">
        <v>1</v>
      </c>
      <c r="C88" t="s">
        <v>13</v>
      </c>
      <c r="D88" t="s">
        <v>79</v>
      </c>
      <c r="E88" t="s">
        <v>85</v>
      </c>
      <c r="F88">
        <v>600</v>
      </c>
      <c r="G88">
        <v>40</v>
      </c>
      <c r="H88" s="1">
        <v>44831</v>
      </c>
      <c r="I88" s="1">
        <v>44839</v>
      </c>
      <c r="J88">
        <v>50</v>
      </c>
      <c r="K88" s="2">
        <v>0.1</v>
      </c>
      <c r="L88" s="2">
        <v>50.018000000000001</v>
      </c>
      <c r="M88" s="2">
        <v>0.45500000000000002</v>
      </c>
      <c r="N88" s="3">
        <f>24.512*M88</f>
        <v>11.15296</v>
      </c>
      <c r="O88" s="4">
        <f>(50-N88)*0.05/K88*1000</f>
        <v>19423.52</v>
      </c>
      <c r="P88" s="4">
        <f>O88/N88</f>
        <v>1741.5573982153617</v>
      </c>
      <c r="Q88" s="3">
        <f>LOG10(P88)</f>
        <v>3.240937792499345</v>
      </c>
      <c r="R88" t="s">
        <v>15</v>
      </c>
      <c r="S88" t="s">
        <v>0</v>
      </c>
      <c r="T88" t="s">
        <v>16</v>
      </c>
      <c r="U88" t="s">
        <v>71</v>
      </c>
    </row>
    <row r="89" spans="1:21" x14ac:dyDescent="0.25">
      <c r="A89" t="s">
        <v>48</v>
      </c>
      <c r="B89">
        <v>2</v>
      </c>
      <c r="C89" t="s">
        <v>13</v>
      </c>
      <c r="D89" t="s">
        <v>79</v>
      </c>
      <c r="E89" t="s">
        <v>85</v>
      </c>
      <c r="F89">
        <v>600</v>
      </c>
      <c r="G89">
        <v>40</v>
      </c>
      <c r="H89" s="1">
        <v>44831</v>
      </c>
      <c r="I89" s="1">
        <v>44839</v>
      </c>
      <c r="J89">
        <v>50</v>
      </c>
      <c r="K89" s="2">
        <v>9.9000000000000005E-2</v>
      </c>
      <c r="L89" s="2">
        <v>50.008000000000003</v>
      </c>
      <c r="M89" s="2">
        <v>0.45400000000000001</v>
      </c>
      <c r="N89" s="3">
        <f>24.512*M89</f>
        <v>11.128448000000001</v>
      </c>
      <c r="O89" s="4">
        <f>(50-N89)*0.05/K89*1000</f>
        <v>19632.09696969697</v>
      </c>
      <c r="P89" s="4">
        <f>O89/N89</f>
        <v>1764.1361104169214</v>
      </c>
      <c r="Q89" s="3">
        <f>LOG10(P89)</f>
        <v>3.2465320897088237</v>
      </c>
      <c r="R89" t="s">
        <v>15</v>
      </c>
      <c r="S89" t="s">
        <v>0</v>
      </c>
      <c r="T89" t="s">
        <v>16</v>
      </c>
      <c r="U89" t="s">
        <v>71</v>
      </c>
    </row>
    <row r="90" spans="1:21" x14ac:dyDescent="0.25">
      <c r="A90" t="s">
        <v>48</v>
      </c>
      <c r="B90">
        <v>3</v>
      </c>
      <c r="C90" t="s">
        <v>13</v>
      </c>
      <c r="D90" t="s">
        <v>79</v>
      </c>
      <c r="E90" t="s">
        <v>85</v>
      </c>
      <c r="F90">
        <v>600</v>
      </c>
      <c r="G90">
        <v>40</v>
      </c>
      <c r="H90" s="1">
        <v>44831</v>
      </c>
      <c r="I90" s="1">
        <v>44839</v>
      </c>
      <c r="J90">
        <v>50</v>
      </c>
      <c r="K90" s="2">
        <v>9.8000000000000004E-2</v>
      </c>
      <c r="L90" s="2">
        <v>50.006</v>
      </c>
      <c r="M90" s="2">
        <v>0.48699999999999999</v>
      </c>
      <c r="N90" s="3">
        <f>24.512*M90</f>
        <v>11.937344</v>
      </c>
      <c r="O90" s="4">
        <f>(50-N90)*0.05/K90*1000</f>
        <v>19419.722448979595</v>
      </c>
      <c r="P90" s="4">
        <f>O90/N90</f>
        <v>1626.8042915559438</v>
      </c>
      <c r="Q90" s="3">
        <f>LOG10(P90)</f>
        <v>3.2113353094152441</v>
      </c>
      <c r="R90" t="s">
        <v>15</v>
      </c>
      <c r="S90" t="s">
        <v>0</v>
      </c>
      <c r="T90" t="s">
        <v>16</v>
      </c>
      <c r="U90" t="s">
        <v>71</v>
      </c>
    </row>
    <row r="91" spans="1:21" x14ac:dyDescent="0.25">
      <c r="A91" t="s">
        <v>49</v>
      </c>
      <c r="B91">
        <v>1</v>
      </c>
      <c r="C91" t="s">
        <v>56</v>
      </c>
      <c r="D91" t="s">
        <v>79</v>
      </c>
      <c r="E91" t="s">
        <v>85</v>
      </c>
      <c r="F91">
        <v>700</v>
      </c>
      <c r="G91">
        <v>40</v>
      </c>
      <c r="H91" s="1">
        <v>44851</v>
      </c>
      <c r="I91" s="1">
        <v>44859</v>
      </c>
      <c r="J91">
        <v>10</v>
      </c>
      <c r="K91" s="2">
        <v>9.9000000000000005E-2</v>
      </c>
      <c r="L91" s="2">
        <v>50.009</v>
      </c>
      <c r="M91" s="2">
        <v>1E-3</v>
      </c>
      <c r="N91" s="3">
        <f>M91*5.3843</f>
        <v>5.3842999999999999E-3</v>
      </c>
      <c r="O91" s="4">
        <f>(50-N91)*0.05/K91*1000</f>
        <v>25249.805909090908</v>
      </c>
      <c r="P91" s="4">
        <f>O91/N91</f>
        <v>4689524.3409711402</v>
      </c>
      <c r="Q91" s="3">
        <f>LOG10(P91)</f>
        <v>6.6711287944064122</v>
      </c>
      <c r="R91" s="3" t="s">
        <v>25</v>
      </c>
      <c r="S91" s="3" t="s">
        <v>0</v>
      </c>
      <c r="T91" s="3" t="s">
        <v>26</v>
      </c>
      <c r="U91" s="3" t="s">
        <v>71</v>
      </c>
    </row>
    <row r="92" spans="1:21" x14ac:dyDescent="0.25">
      <c r="A92" t="s">
        <v>49</v>
      </c>
      <c r="B92">
        <v>2</v>
      </c>
      <c r="C92" t="s">
        <v>56</v>
      </c>
      <c r="D92" t="s">
        <v>79</v>
      </c>
      <c r="E92" t="s">
        <v>85</v>
      </c>
      <c r="F92">
        <v>700</v>
      </c>
      <c r="G92">
        <v>40</v>
      </c>
      <c r="H92" s="1">
        <v>44851</v>
      </c>
      <c r="I92" s="1">
        <v>44859</v>
      </c>
      <c r="J92">
        <v>10</v>
      </c>
      <c r="K92" s="2">
        <v>9.9000000000000005E-2</v>
      </c>
      <c r="L92" s="2">
        <v>50.008000000000003</v>
      </c>
      <c r="M92" s="2">
        <v>4.0000000000000001E-3</v>
      </c>
      <c r="N92" s="3">
        <f>M92*5.3843</f>
        <v>2.1537199999999999E-2</v>
      </c>
      <c r="O92" s="4">
        <f>(50-N92)*0.05/K92*1000</f>
        <v>25241.647878787884</v>
      </c>
      <c r="P92" s="4">
        <f>O92/N92</f>
        <v>1172002.2973639974</v>
      </c>
      <c r="Q92" s="3">
        <f>LOG10(P92)</f>
        <v>6.0689284629888371</v>
      </c>
      <c r="R92" s="3" t="s">
        <v>25</v>
      </c>
      <c r="S92" s="3" t="s">
        <v>0</v>
      </c>
      <c r="T92" s="3" t="s">
        <v>26</v>
      </c>
      <c r="U92" s="3" t="s">
        <v>71</v>
      </c>
    </row>
    <row r="93" spans="1:21" x14ac:dyDescent="0.25">
      <c r="A93" t="s">
        <v>49</v>
      </c>
      <c r="B93">
        <v>3</v>
      </c>
      <c r="C93" t="s">
        <v>56</v>
      </c>
      <c r="D93" t="s">
        <v>79</v>
      </c>
      <c r="E93" t="s">
        <v>85</v>
      </c>
      <c r="F93">
        <v>700</v>
      </c>
      <c r="G93">
        <v>40</v>
      </c>
      <c r="H93" s="1">
        <v>44851</v>
      </c>
      <c r="I93" s="1">
        <v>44859</v>
      </c>
      <c r="J93">
        <v>10</v>
      </c>
      <c r="K93" s="2">
        <v>0.10299999999999999</v>
      </c>
      <c r="L93" s="2">
        <v>50.002000000000002</v>
      </c>
      <c r="M93" s="2">
        <v>2E-3</v>
      </c>
      <c r="N93" s="3">
        <f>M93*5.3843</f>
        <v>1.07686E-2</v>
      </c>
      <c r="O93" s="4">
        <f>(50-N93)*0.05/K93*1000</f>
        <v>24266.617184466024</v>
      </c>
      <c r="P93" s="4">
        <f>O93/N93</f>
        <v>2253460.7269715676</v>
      </c>
      <c r="Q93" s="3">
        <f>LOG10(P93)</f>
        <v>6.3528499936436678</v>
      </c>
      <c r="R93" s="3" t="s">
        <v>25</v>
      </c>
      <c r="S93" s="3" t="s">
        <v>0</v>
      </c>
      <c r="T93" s="3" t="s">
        <v>26</v>
      </c>
      <c r="U93" s="3" t="s">
        <v>71</v>
      </c>
    </row>
    <row r="94" spans="1:21" x14ac:dyDescent="0.25">
      <c r="A94" t="s">
        <v>49</v>
      </c>
      <c r="B94">
        <v>1</v>
      </c>
      <c r="C94" t="s">
        <v>13</v>
      </c>
      <c r="D94" t="s">
        <v>79</v>
      </c>
      <c r="E94" t="s">
        <v>85</v>
      </c>
      <c r="F94">
        <v>700</v>
      </c>
      <c r="G94">
        <v>40</v>
      </c>
      <c r="H94" s="1">
        <v>44831</v>
      </c>
      <c r="I94" s="1">
        <v>44839</v>
      </c>
      <c r="J94">
        <v>50</v>
      </c>
      <c r="K94" s="2">
        <v>0.10100000000000001</v>
      </c>
      <c r="L94" s="2">
        <v>49.997</v>
      </c>
      <c r="M94" s="2">
        <v>6.0000000000000001E-3</v>
      </c>
      <c r="N94" s="3">
        <f>24.512*M94</f>
        <v>0.14707200000000001</v>
      </c>
      <c r="O94" s="4">
        <f>(50-N94)*0.05/K94*1000</f>
        <v>24679.66732673267</v>
      </c>
      <c r="P94" s="4">
        <f>O94/N94</f>
        <v>167806.70234125236</v>
      </c>
      <c r="Q94" s="3">
        <f>LOG10(P94)</f>
        <v>5.224809302927075</v>
      </c>
      <c r="R94" t="s">
        <v>15</v>
      </c>
      <c r="S94" t="s">
        <v>0</v>
      </c>
      <c r="T94" t="s">
        <v>16</v>
      </c>
      <c r="U94" t="s">
        <v>71</v>
      </c>
    </row>
    <row r="95" spans="1:21" x14ac:dyDescent="0.25">
      <c r="A95" t="s">
        <v>49</v>
      </c>
      <c r="B95">
        <v>2</v>
      </c>
      <c r="C95" t="s">
        <v>13</v>
      </c>
      <c r="D95" t="s">
        <v>79</v>
      </c>
      <c r="E95" t="s">
        <v>85</v>
      </c>
      <c r="F95">
        <v>700</v>
      </c>
      <c r="G95">
        <v>40</v>
      </c>
      <c r="H95" s="1">
        <v>44831</v>
      </c>
      <c r="I95" s="1">
        <v>44839</v>
      </c>
      <c r="J95">
        <v>50</v>
      </c>
      <c r="K95" s="2">
        <v>0.10299999999999999</v>
      </c>
      <c r="L95" s="2">
        <v>50.024000000000001</v>
      </c>
      <c r="M95" s="2">
        <v>9.6000000000000002E-2</v>
      </c>
      <c r="N95" s="3">
        <f>24.512*M95</f>
        <v>2.3531520000000001</v>
      </c>
      <c r="O95" s="4">
        <f>(50-N95)*0.05/K95*1000</f>
        <v>23129.537864077673</v>
      </c>
      <c r="P95" s="4">
        <f>O95/N95</f>
        <v>9829.1728983413195</v>
      </c>
      <c r="Q95" s="3">
        <f>LOG10(P95)</f>
        <v>3.9925169745158517</v>
      </c>
      <c r="R95" t="s">
        <v>15</v>
      </c>
      <c r="S95" t="s">
        <v>0</v>
      </c>
      <c r="T95" t="s">
        <v>16</v>
      </c>
      <c r="U95" t="s">
        <v>71</v>
      </c>
    </row>
    <row r="96" spans="1:21" x14ac:dyDescent="0.25">
      <c r="A96" t="s">
        <v>49</v>
      </c>
      <c r="B96">
        <v>3</v>
      </c>
      <c r="C96" t="s">
        <v>13</v>
      </c>
      <c r="D96" t="s">
        <v>79</v>
      </c>
      <c r="E96" t="s">
        <v>85</v>
      </c>
      <c r="F96">
        <v>700</v>
      </c>
      <c r="G96">
        <v>40</v>
      </c>
      <c r="H96" s="1">
        <v>44831</v>
      </c>
      <c r="I96" s="1">
        <v>44839</v>
      </c>
      <c r="J96">
        <v>50</v>
      </c>
      <c r="K96" s="2">
        <v>0.10299999999999999</v>
      </c>
      <c r="L96" s="2">
        <v>50.008000000000003</v>
      </c>
      <c r="M96" s="2">
        <v>6.0000000000000001E-3</v>
      </c>
      <c r="N96" s="3">
        <f>24.512*M96</f>
        <v>0.14707200000000001</v>
      </c>
      <c r="O96" s="4">
        <f>(50-N96)*0.05/K96*1000</f>
        <v>24200.450485436893</v>
      </c>
      <c r="P96" s="4">
        <f>O96/N96</f>
        <v>164548.31977151934</v>
      </c>
      <c r="Q96" s="3">
        <f>LOG10(P96)</f>
        <v>5.2162934520045452</v>
      </c>
      <c r="R96" t="s">
        <v>15</v>
      </c>
      <c r="S96" t="s">
        <v>0</v>
      </c>
      <c r="T96" t="s">
        <v>16</v>
      </c>
      <c r="U96" t="s">
        <v>71</v>
      </c>
    </row>
    <row r="97" spans="1:21" x14ac:dyDescent="0.25">
      <c r="A97" t="s">
        <v>50</v>
      </c>
      <c r="B97">
        <v>1</v>
      </c>
      <c r="C97" t="s">
        <v>56</v>
      </c>
      <c r="D97" t="s">
        <v>79</v>
      </c>
      <c r="E97" t="s">
        <v>85</v>
      </c>
      <c r="F97">
        <v>800</v>
      </c>
      <c r="G97">
        <v>40</v>
      </c>
      <c r="H97" s="1">
        <v>44851</v>
      </c>
      <c r="I97" s="1">
        <v>44859</v>
      </c>
      <c r="J97">
        <v>10</v>
      </c>
      <c r="K97" s="2">
        <v>0.10100000000000001</v>
      </c>
      <c r="L97" s="2">
        <v>50.008000000000003</v>
      </c>
      <c r="M97" s="2">
        <v>4.0000000000000001E-3</v>
      </c>
      <c r="N97" s="3">
        <f>M97*5.3843</f>
        <v>2.1537199999999999E-2</v>
      </c>
      <c r="O97" s="4">
        <f>(50-N97)*0.05/K97*1000</f>
        <v>24741.813267326736</v>
      </c>
      <c r="P97" s="4">
        <f>O97/N97</f>
        <v>1148794.3310795617</v>
      </c>
      <c r="Q97" s="3">
        <f>LOG10(P97)</f>
        <v>6.0602422838037446</v>
      </c>
      <c r="R97" s="3" t="s">
        <v>25</v>
      </c>
      <c r="S97" s="3" t="s">
        <v>0</v>
      </c>
      <c r="T97" s="3" t="s">
        <v>26</v>
      </c>
      <c r="U97" s="3" t="s">
        <v>71</v>
      </c>
    </row>
    <row r="98" spans="1:21" x14ac:dyDescent="0.25">
      <c r="A98" t="s">
        <v>50</v>
      </c>
      <c r="B98">
        <v>2</v>
      </c>
      <c r="C98" t="s">
        <v>56</v>
      </c>
      <c r="D98" t="s">
        <v>79</v>
      </c>
      <c r="E98" t="s">
        <v>85</v>
      </c>
      <c r="F98">
        <v>800</v>
      </c>
      <c r="G98">
        <v>40</v>
      </c>
      <c r="H98" s="1">
        <v>44851</v>
      </c>
      <c r="I98" s="1">
        <v>44859</v>
      </c>
      <c r="J98">
        <v>10</v>
      </c>
      <c r="K98" s="2">
        <v>0.10100000000000001</v>
      </c>
      <c r="L98" s="2">
        <v>49.997</v>
      </c>
      <c r="M98" s="2">
        <v>1.4E-2</v>
      </c>
      <c r="N98" s="3">
        <f>M98*5.3843</f>
        <v>7.5380199999999994E-2</v>
      </c>
      <c r="O98" s="4">
        <f>(50-N98)*0.05/K98*1000</f>
        <v>24715.158316831687</v>
      </c>
      <c r="P98" s="4">
        <f>O98/N98</f>
        <v>327873.34494776727</v>
      </c>
      <c r="Q98" s="3">
        <f>LOG10(P98)</f>
        <v>5.5157061113548229</v>
      </c>
      <c r="R98" s="3" t="s">
        <v>25</v>
      </c>
      <c r="S98" s="3" t="s">
        <v>0</v>
      </c>
      <c r="T98" s="3" t="s">
        <v>26</v>
      </c>
      <c r="U98" s="3" t="s">
        <v>71</v>
      </c>
    </row>
    <row r="99" spans="1:21" x14ac:dyDescent="0.25">
      <c r="A99" t="s">
        <v>50</v>
      </c>
      <c r="B99">
        <v>3</v>
      </c>
      <c r="C99" t="s">
        <v>56</v>
      </c>
      <c r="D99" t="s">
        <v>79</v>
      </c>
      <c r="E99" t="s">
        <v>85</v>
      </c>
      <c r="F99">
        <v>800</v>
      </c>
      <c r="G99">
        <v>40</v>
      </c>
      <c r="H99" s="1">
        <v>44851</v>
      </c>
      <c r="I99" s="1">
        <v>44859</v>
      </c>
      <c r="J99">
        <v>10</v>
      </c>
      <c r="K99" s="2">
        <v>0.10199999999999999</v>
      </c>
      <c r="L99" s="2">
        <v>49.991999999999997</v>
      </c>
      <c r="M99" s="2">
        <v>5.0000000000000001E-3</v>
      </c>
      <c r="N99" s="3">
        <f>M99*5.3843</f>
        <v>2.6921499999999998E-2</v>
      </c>
      <c r="O99" s="4">
        <f>(50-N99)*0.05/K99*1000</f>
        <v>24496.607107843141</v>
      </c>
      <c r="P99" s="4">
        <f>O99/N99</f>
        <v>909927.27403165295</v>
      </c>
      <c r="Q99" s="3">
        <f>LOG10(P99)</f>
        <v>5.959006682706911</v>
      </c>
      <c r="R99" s="3" t="s">
        <v>25</v>
      </c>
      <c r="S99" s="3" t="s">
        <v>0</v>
      </c>
      <c r="T99" s="3" t="s">
        <v>26</v>
      </c>
      <c r="U99" s="3" t="s">
        <v>71</v>
      </c>
    </row>
    <row r="100" spans="1:21" x14ac:dyDescent="0.25">
      <c r="A100" t="s">
        <v>50</v>
      </c>
      <c r="B100">
        <v>1</v>
      </c>
      <c r="C100" t="s">
        <v>13</v>
      </c>
      <c r="D100" t="s">
        <v>79</v>
      </c>
      <c r="E100" t="s">
        <v>85</v>
      </c>
      <c r="F100">
        <v>800</v>
      </c>
      <c r="G100">
        <v>40</v>
      </c>
      <c r="H100" s="1">
        <v>44831</v>
      </c>
      <c r="I100" s="1">
        <v>44839</v>
      </c>
      <c r="J100">
        <v>50</v>
      </c>
      <c r="K100" s="2">
        <v>9.8000000000000004E-2</v>
      </c>
      <c r="L100" s="2">
        <v>49.994</v>
      </c>
      <c r="M100" s="2">
        <v>1.2999999999999999E-2</v>
      </c>
      <c r="N100" s="3">
        <f>24.512*M100</f>
        <v>0.31865599999999999</v>
      </c>
      <c r="O100" s="4">
        <f>(50-N100)*0.05/K100*1000</f>
        <v>25347.624489795919</v>
      </c>
      <c r="P100" s="4">
        <f>O100/N100</f>
        <v>79545.417283201692</v>
      </c>
      <c r="Q100" s="3">
        <f>LOG10(P100)</f>
        <v>4.9006151644232423</v>
      </c>
      <c r="R100" t="s">
        <v>15</v>
      </c>
      <c r="S100" t="s">
        <v>0</v>
      </c>
      <c r="T100" t="s">
        <v>16</v>
      </c>
      <c r="U100" t="s">
        <v>71</v>
      </c>
    </row>
    <row r="101" spans="1:21" x14ac:dyDescent="0.25">
      <c r="A101" t="s">
        <v>50</v>
      </c>
      <c r="B101">
        <v>2</v>
      </c>
      <c r="C101" t="s">
        <v>13</v>
      </c>
      <c r="D101" t="s">
        <v>79</v>
      </c>
      <c r="E101" t="s">
        <v>85</v>
      </c>
      <c r="F101">
        <v>800</v>
      </c>
      <c r="G101">
        <v>40</v>
      </c>
      <c r="H101" s="1">
        <v>44831</v>
      </c>
      <c r="I101" s="1">
        <v>44839</v>
      </c>
      <c r="J101">
        <v>50</v>
      </c>
      <c r="K101" s="2">
        <v>9.9000000000000005E-2</v>
      </c>
      <c r="L101" s="2">
        <v>50.01</v>
      </c>
      <c r="M101" s="2">
        <v>1.2E-2</v>
      </c>
      <c r="N101" s="3">
        <f>24.512*M101</f>
        <v>0.29414400000000002</v>
      </c>
      <c r="O101" s="4">
        <f>(50-N101)*0.05/K101*1000</f>
        <v>25103.967676767676</v>
      </c>
      <c r="P101" s="4">
        <f>O101/N101</f>
        <v>85345.843113467126</v>
      </c>
      <c r="Q101" s="3">
        <f>LOG10(P101)</f>
        <v>4.9311823730565223</v>
      </c>
      <c r="R101" t="s">
        <v>15</v>
      </c>
      <c r="S101" t="s">
        <v>0</v>
      </c>
      <c r="T101" t="s">
        <v>16</v>
      </c>
      <c r="U101" t="s">
        <v>71</v>
      </c>
    </row>
    <row r="102" spans="1:21" x14ac:dyDescent="0.25">
      <c r="A102" t="s">
        <v>50</v>
      </c>
      <c r="B102">
        <v>3</v>
      </c>
      <c r="C102" t="s">
        <v>13</v>
      </c>
      <c r="D102" t="s">
        <v>79</v>
      </c>
      <c r="E102" t="s">
        <v>85</v>
      </c>
      <c r="F102">
        <v>800</v>
      </c>
      <c r="G102">
        <v>40</v>
      </c>
      <c r="H102" s="1">
        <v>44831</v>
      </c>
      <c r="I102" s="1">
        <v>44839</v>
      </c>
      <c r="J102">
        <v>50</v>
      </c>
      <c r="K102" s="2">
        <v>0.10100000000000001</v>
      </c>
      <c r="L102" s="2">
        <v>50.018000000000001</v>
      </c>
      <c r="M102" s="2">
        <v>2E-3</v>
      </c>
      <c r="N102" s="3">
        <f>24.512*M102</f>
        <v>4.9024000000000005E-2</v>
      </c>
      <c r="O102" s="4">
        <f>(50-N102)*0.05/K102*1000</f>
        <v>24728.20594059406</v>
      </c>
      <c r="P102" s="4">
        <f>O102/N102</f>
        <v>504410.20603365818</v>
      </c>
      <c r="Q102" s="3">
        <f>LOG10(P102)</f>
        <v>5.7027838653301828</v>
      </c>
      <c r="R102" t="s">
        <v>15</v>
      </c>
      <c r="S102" t="s">
        <v>0</v>
      </c>
      <c r="T102" t="s">
        <v>16</v>
      </c>
      <c r="U102" t="s">
        <v>71</v>
      </c>
    </row>
    <row r="103" spans="1:21" x14ac:dyDescent="0.25">
      <c r="A103" t="s">
        <v>51</v>
      </c>
      <c r="B103">
        <v>1</v>
      </c>
      <c r="C103" t="s">
        <v>56</v>
      </c>
      <c r="D103" t="s">
        <v>80</v>
      </c>
      <c r="E103" t="s">
        <v>85</v>
      </c>
      <c r="F103">
        <v>600</v>
      </c>
      <c r="G103">
        <v>20</v>
      </c>
      <c r="H103" s="1">
        <v>44851</v>
      </c>
      <c r="I103" s="1">
        <v>44859</v>
      </c>
      <c r="J103">
        <v>10</v>
      </c>
      <c r="K103" s="2">
        <v>0.1</v>
      </c>
      <c r="L103" s="2">
        <v>49.997</v>
      </c>
      <c r="M103" s="2">
        <v>6.8000000000000005E-2</v>
      </c>
      <c r="N103" s="3">
        <f>M103*5.3843</f>
        <v>0.36613240000000002</v>
      </c>
      <c r="O103" s="4">
        <f>(50-N103)*0.05/K103*1000</f>
        <v>24816.933800000003</v>
      </c>
      <c r="P103" s="4">
        <f>O103/N103</f>
        <v>67781.310258256301</v>
      </c>
      <c r="Q103" s="3">
        <f>LOG10(P103)</f>
        <v>4.8311099597865557</v>
      </c>
      <c r="R103" s="3" t="s">
        <v>25</v>
      </c>
      <c r="S103" s="3" t="s">
        <v>0</v>
      </c>
      <c r="T103" s="3" t="s">
        <v>26</v>
      </c>
      <c r="U103" s="3" t="s">
        <v>71</v>
      </c>
    </row>
    <row r="104" spans="1:21" x14ac:dyDescent="0.25">
      <c r="A104" t="s">
        <v>51</v>
      </c>
      <c r="B104">
        <v>2</v>
      </c>
      <c r="C104" t="s">
        <v>56</v>
      </c>
      <c r="D104" t="s">
        <v>80</v>
      </c>
      <c r="E104" t="s">
        <v>85</v>
      </c>
      <c r="F104">
        <v>600</v>
      </c>
      <c r="G104">
        <v>20</v>
      </c>
      <c r="H104" s="1">
        <v>44851</v>
      </c>
      <c r="I104" s="1">
        <v>44859</v>
      </c>
      <c r="J104">
        <v>10</v>
      </c>
      <c r="K104" s="2">
        <v>0.1</v>
      </c>
      <c r="L104" s="2">
        <v>50.006</v>
      </c>
      <c r="M104" s="2">
        <v>0.01</v>
      </c>
      <c r="N104" s="3">
        <f>M104*5.3843</f>
        <v>5.3842999999999995E-2</v>
      </c>
      <c r="O104" s="4">
        <f>(50-N104)*0.05/K104*1000</f>
        <v>24973.078500000003</v>
      </c>
      <c r="P104" s="4">
        <f>O104/N104</f>
        <v>463812.90975614294</v>
      </c>
      <c r="Q104" s="3">
        <f>LOG10(P104)</f>
        <v>5.6663428326112122</v>
      </c>
      <c r="R104" s="3" t="s">
        <v>25</v>
      </c>
      <c r="S104" s="3" t="s">
        <v>0</v>
      </c>
      <c r="T104" s="3" t="s">
        <v>26</v>
      </c>
      <c r="U104" s="3" t="s">
        <v>71</v>
      </c>
    </row>
    <row r="105" spans="1:21" x14ac:dyDescent="0.25">
      <c r="A105" t="s">
        <v>51</v>
      </c>
      <c r="B105">
        <v>3</v>
      </c>
      <c r="C105" t="s">
        <v>56</v>
      </c>
      <c r="D105" t="s">
        <v>80</v>
      </c>
      <c r="E105" t="s">
        <v>85</v>
      </c>
      <c r="F105">
        <v>600</v>
      </c>
      <c r="G105">
        <v>20</v>
      </c>
      <c r="H105" s="1">
        <v>44851</v>
      </c>
      <c r="I105" s="1">
        <v>44859</v>
      </c>
      <c r="J105">
        <v>10</v>
      </c>
      <c r="K105" s="2">
        <v>9.9000000000000005E-2</v>
      </c>
      <c r="L105" s="2">
        <v>50.02</v>
      </c>
      <c r="M105" s="2">
        <v>0.01</v>
      </c>
      <c r="N105" s="3">
        <f>M105*5.3843</f>
        <v>5.3842999999999995E-2</v>
      </c>
      <c r="O105" s="4">
        <f>(50-N105)*0.05/K105*1000</f>
        <v>25225.331818181821</v>
      </c>
      <c r="P105" s="4">
        <f>O105/N105</f>
        <v>468497.88864256867</v>
      </c>
      <c r="Q105" s="3">
        <f>LOG10(P105)</f>
        <v>5.6707076380136625</v>
      </c>
      <c r="R105" s="3" t="s">
        <v>25</v>
      </c>
      <c r="S105" s="3" t="s">
        <v>0</v>
      </c>
      <c r="T105" s="3" t="s">
        <v>26</v>
      </c>
      <c r="U105" s="3" t="s">
        <v>71</v>
      </c>
    </row>
    <row r="106" spans="1:21" x14ac:dyDescent="0.25">
      <c r="A106" t="s">
        <v>51</v>
      </c>
      <c r="B106">
        <v>1</v>
      </c>
      <c r="C106" t="s">
        <v>13</v>
      </c>
      <c r="D106" t="s">
        <v>80</v>
      </c>
      <c r="E106" t="s">
        <v>85</v>
      </c>
      <c r="F106">
        <v>600</v>
      </c>
      <c r="G106">
        <v>20</v>
      </c>
      <c r="H106" s="1">
        <v>44831</v>
      </c>
      <c r="I106" s="1">
        <v>44839</v>
      </c>
      <c r="J106">
        <v>50</v>
      </c>
      <c r="K106" s="2">
        <v>0.10299999999999999</v>
      </c>
      <c r="L106" s="2">
        <v>49.991999999999997</v>
      </c>
      <c r="M106" s="2">
        <v>0.42899999999999999</v>
      </c>
      <c r="N106" s="3">
        <f>24.512*M106</f>
        <v>10.515648000000001</v>
      </c>
      <c r="O106" s="4">
        <f>(50-N106)*0.05/K106*1000</f>
        <v>19167.161165048547</v>
      </c>
      <c r="P106" s="4">
        <f>O106/N106</f>
        <v>1822.7275356733646</v>
      </c>
      <c r="Q106" s="3">
        <f>LOG10(P106)</f>
        <v>3.2607217544491638</v>
      </c>
      <c r="R106" t="s">
        <v>15</v>
      </c>
      <c r="S106" t="s">
        <v>0</v>
      </c>
      <c r="T106" t="s">
        <v>16</v>
      </c>
      <c r="U106" t="s">
        <v>71</v>
      </c>
    </row>
    <row r="107" spans="1:21" x14ac:dyDescent="0.25">
      <c r="A107" t="s">
        <v>51</v>
      </c>
      <c r="B107">
        <v>2</v>
      </c>
      <c r="C107" t="s">
        <v>13</v>
      </c>
      <c r="D107" t="s">
        <v>80</v>
      </c>
      <c r="E107" t="s">
        <v>85</v>
      </c>
      <c r="F107">
        <v>600</v>
      </c>
      <c r="G107">
        <v>20</v>
      </c>
      <c r="H107" s="1">
        <v>44831</v>
      </c>
      <c r="I107" s="1">
        <v>44839</v>
      </c>
      <c r="J107">
        <v>50</v>
      </c>
      <c r="K107" s="2">
        <v>0.10100000000000001</v>
      </c>
      <c r="L107" s="2">
        <v>50.018999999999998</v>
      </c>
      <c r="M107" s="2">
        <v>0.41599999999999998</v>
      </c>
      <c r="N107" s="3">
        <f>24.512*M107</f>
        <v>10.196992</v>
      </c>
      <c r="O107" s="4">
        <f>(50-N107)*0.05/K107*1000</f>
        <v>19704.459405940594</v>
      </c>
      <c r="P107" s="4">
        <f>O107/N107</f>
        <v>1932.3796082158929</v>
      </c>
      <c r="Q107" s="3">
        <f>LOG10(P107)</f>
        <v>3.2860924458678658</v>
      </c>
      <c r="R107" t="s">
        <v>15</v>
      </c>
      <c r="S107" t="s">
        <v>0</v>
      </c>
      <c r="T107" t="s">
        <v>16</v>
      </c>
      <c r="U107" t="s">
        <v>71</v>
      </c>
    </row>
    <row r="108" spans="1:21" x14ac:dyDescent="0.25">
      <c r="A108" t="s">
        <v>51</v>
      </c>
      <c r="B108">
        <v>3</v>
      </c>
      <c r="C108" t="s">
        <v>13</v>
      </c>
      <c r="D108" t="s">
        <v>80</v>
      </c>
      <c r="E108" t="s">
        <v>85</v>
      </c>
      <c r="F108">
        <v>600</v>
      </c>
      <c r="G108">
        <v>20</v>
      </c>
      <c r="H108" s="1">
        <v>44831</v>
      </c>
      <c r="I108" s="1">
        <v>44839</v>
      </c>
      <c r="J108">
        <v>50</v>
      </c>
      <c r="K108" s="2">
        <v>0.10100000000000001</v>
      </c>
      <c r="L108" s="2">
        <v>49.991</v>
      </c>
      <c r="M108" s="2">
        <v>0.55900000000000005</v>
      </c>
      <c r="N108" s="3">
        <f>24.512*M108</f>
        <v>13.702208000000002</v>
      </c>
      <c r="O108" s="4">
        <f>(50-N108)*0.05/K108*1000</f>
        <v>17969.20396039604</v>
      </c>
      <c r="P108" s="4">
        <f>O108/N108</f>
        <v>1311.4093699640259</v>
      </c>
      <c r="Q108" s="3">
        <f>LOG10(P108)</f>
        <v>3.1177382823571356</v>
      </c>
      <c r="R108" t="s">
        <v>15</v>
      </c>
      <c r="S108" t="s">
        <v>0</v>
      </c>
      <c r="T108" t="s">
        <v>16</v>
      </c>
      <c r="U108" t="s">
        <v>71</v>
      </c>
    </row>
    <row r="109" spans="1:21" x14ac:dyDescent="0.25">
      <c r="A109" t="s">
        <v>52</v>
      </c>
      <c r="B109">
        <v>1</v>
      </c>
      <c r="C109" t="s">
        <v>56</v>
      </c>
      <c r="D109" t="s">
        <v>81</v>
      </c>
      <c r="E109" t="s">
        <v>85</v>
      </c>
      <c r="F109">
        <v>600</v>
      </c>
      <c r="G109">
        <v>20</v>
      </c>
      <c r="H109" s="1">
        <v>44851</v>
      </c>
      <c r="I109" s="1">
        <v>44859</v>
      </c>
      <c r="J109">
        <v>10</v>
      </c>
      <c r="K109" s="2">
        <v>0.10100000000000001</v>
      </c>
      <c r="L109" s="2">
        <v>50.01</v>
      </c>
      <c r="M109" s="2">
        <v>1.431</v>
      </c>
      <c r="N109" s="3">
        <f>M109*5.3843</f>
        <v>7.7049332999999995</v>
      </c>
      <c r="O109" s="4">
        <f>(50-N109)*0.05/K109*1000</f>
        <v>20938.151831683168</v>
      </c>
      <c r="P109" s="4">
        <f>O109/N109</f>
        <v>2717.4994275009713</v>
      </c>
      <c r="Q109" s="3">
        <f>LOG10(P109)</f>
        <v>3.4341694612649762</v>
      </c>
      <c r="R109" s="3" t="s">
        <v>25</v>
      </c>
      <c r="S109" s="3" t="s">
        <v>0</v>
      </c>
      <c r="T109" s="3" t="s">
        <v>26</v>
      </c>
      <c r="U109" s="3" t="s">
        <v>71</v>
      </c>
    </row>
    <row r="110" spans="1:21" x14ac:dyDescent="0.25">
      <c r="A110" t="s">
        <v>52</v>
      </c>
      <c r="B110">
        <v>2</v>
      </c>
      <c r="C110" t="s">
        <v>56</v>
      </c>
      <c r="D110" t="s">
        <v>81</v>
      </c>
      <c r="E110" t="s">
        <v>85</v>
      </c>
      <c r="F110">
        <v>600</v>
      </c>
      <c r="G110">
        <v>20</v>
      </c>
      <c r="H110" s="1">
        <v>44851</v>
      </c>
      <c r="I110" s="1">
        <v>44859</v>
      </c>
      <c r="J110">
        <v>10</v>
      </c>
      <c r="K110" s="2">
        <v>0.10199999999999999</v>
      </c>
      <c r="L110" s="2">
        <v>50.02</v>
      </c>
      <c r="M110" s="2">
        <v>1.413</v>
      </c>
      <c r="N110" s="3">
        <f>M110*5.3843</f>
        <v>7.6080158999999998</v>
      </c>
      <c r="O110" s="4">
        <f>(50-N110)*0.05/K110*1000</f>
        <v>20780.384362745099</v>
      </c>
      <c r="P110" s="4">
        <f>O110/N110</f>
        <v>2731.3802489220743</v>
      </c>
      <c r="Q110" s="3">
        <f>LOG10(P110)</f>
        <v>3.4363821646264032</v>
      </c>
      <c r="R110" s="3" t="s">
        <v>25</v>
      </c>
      <c r="S110" s="3" t="s">
        <v>0</v>
      </c>
      <c r="T110" s="3" t="s">
        <v>26</v>
      </c>
      <c r="U110" s="3" t="s">
        <v>71</v>
      </c>
    </row>
    <row r="111" spans="1:21" x14ac:dyDescent="0.25">
      <c r="A111" t="s">
        <v>52</v>
      </c>
      <c r="B111">
        <v>3</v>
      </c>
      <c r="C111" t="s">
        <v>56</v>
      </c>
      <c r="D111" t="s">
        <v>81</v>
      </c>
      <c r="E111" t="s">
        <v>85</v>
      </c>
      <c r="F111">
        <v>600</v>
      </c>
      <c r="G111">
        <v>20</v>
      </c>
      <c r="H111" s="1">
        <v>44851</v>
      </c>
      <c r="I111" s="1">
        <v>44859</v>
      </c>
      <c r="J111">
        <v>10</v>
      </c>
      <c r="K111" s="2">
        <v>0.1</v>
      </c>
      <c r="L111" s="2">
        <v>50.012</v>
      </c>
      <c r="M111" s="2">
        <v>1.5029999999999999</v>
      </c>
      <c r="N111" s="3">
        <f>M111*5.3843</f>
        <v>8.0926028999999993</v>
      </c>
      <c r="O111" s="4">
        <f>(50-N111)*0.05/K111*1000</f>
        <v>20953.698549999997</v>
      </c>
      <c r="P111" s="4">
        <f>O111/N111</f>
        <v>2589.2409165412032</v>
      </c>
      <c r="Q111" s="3">
        <f>LOG10(P111)</f>
        <v>3.4131724613490051</v>
      </c>
      <c r="R111" s="3" t="s">
        <v>25</v>
      </c>
      <c r="S111" s="3" t="s">
        <v>0</v>
      </c>
      <c r="T111" s="3" t="s">
        <v>26</v>
      </c>
      <c r="U111" s="3" t="s">
        <v>71</v>
      </c>
    </row>
    <row r="112" spans="1:21" x14ac:dyDescent="0.25">
      <c r="A112" t="s">
        <v>52</v>
      </c>
      <c r="B112">
        <v>1</v>
      </c>
      <c r="C112" t="s">
        <v>13</v>
      </c>
      <c r="D112" t="s">
        <v>81</v>
      </c>
      <c r="E112" t="s">
        <v>85</v>
      </c>
      <c r="F112">
        <v>600</v>
      </c>
      <c r="G112">
        <v>20</v>
      </c>
      <c r="H112" s="1">
        <v>44831</v>
      </c>
      <c r="I112" s="1">
        <v>44839</v>
      </c>
      <c r="J112">
        <v>50</v>
      </c>
      <c r="K112" s="2">
        <v>0.1</v>
      </c>
      <c r="L112" s="2">
        <v>50</v>
      </c>
      <c r="M112" s="2">
        <v>1.8680000000000001</v>
      </c>
      <c r="N112" s="3">
        <f>24.512*M112</f>
        <v>45.788416000000005</v>
      </c>
      <c r="O112" s="4">
        <f>(50-N112)*0.05/K112*1000</f>
        <v>2105.7919999999976</v>
      </c>
      <c r="P112" s="4">
        <f>O112/N112</f>
        <v>45.989623226975084</v>
      </c>
      <c r="Q112" s="3">
        <f>LOG10(P112)</f>
        <v>1.6626598516023932</v>
      </c>
      <c r="R112" t="s">
        <v>15</v>
      </c>
      <c r="S112" t="s">
        <v>0</v>
      </c>
      <c r="T112" t="s">
        <v>16</v>
      </c>
      <c r="U112" t="s">
        <v>71</v>
      </c>
    </row>
    <row r="113" spans="1:21" x14ac:dyDescent="0.25">
      <c r="A113" t="s">
        <v>52</v>
      </c>
      <c r="B113">
        <v>2</v>
      </c>
      <c r="C113" t="s">
        <v>13</v>
      </c>
      <c r="D113" t="s">
        <v>81</v>
      </c>
      <c r="E113" t="s">
        <v>85</v>
      </c>
      <c r="F113">
        <v>600</v>
      </c>
      <c r="G113">
        <v>20</v>
      </c>
      <c r="H113" s="1">
        <v>44831</v>
      </c>
      <c r="I113" s="1">
        <v>44839</v>
      </c>
      <c r="J113">
        <v>50</v>
      </c>
      <c r="K113" s="2">
        <v>0.10199999999999999</v>
      </c>
      <c r="L113" s="2">
        <v>50.021000000000001</v>
      </c>
      <c r="M113" s="2">
        <v>1.8879999999999999</v>
      </c>
      <c r="N113" s="3">
        <f>24.512*M113</f>
        <v>46.278655999999998</v>
      </c>
      <c r="O113" s="4">
        <f>(50-N113)*0.05/K113*1000</f>
        <v>1824.1882352941188</v>
      </c>
      <c r="P113" s="4">
        <f>O113/N113</f>
        <v>39.417485142483805</v>
      </c>
      <c r="Q113" s="3">
        <f>LOG10(P113)</f>
        <v>1.5956889125973452</v>
      </c>
      <c r="R113" t="s">
        <v>15</v>
      </c>
      <c r="S113" t="s">
        <v>0</v>
      </c>
      <c r="T113" t="s">
        <v>16</v>
      </c>
      <c r="U113" t="s">
        <v>71</v>
      </c>
    </row>
    <row r="114" spans="1:21" x14ac:dyDescent="0.25">
      <c r="A114" t="s">
        <v>52</v>
      </c>
      <c r="B114">
        <v>3</v>
      </c>
      <c r="C114" t="s">
        <v>13</v>
      </c>
      <c r="D114" t="s">
        <v>81</v>
      </c>
      <c r="E114" t="s">
        <v>85</v>
      </c>
      <c r="F114">
        <v>600</v>
      </c>
      <c r="G114">
        <v>20</v>
      </c>
      <c r="H114" s="1">
        <v>44831</v>
      </c>
      <c r="I114" s="1">
        <v>44839</v>
      </c>
      <c r="J114">
        <v>50</v>
      </c>
      <c r="K114" s="2">
        <v>0.10199999999999999</v>
      </c>
      <c r="L114" s="2">
        <v>49.99</v>
      </c>
      <c r="M114" s="2">
        <v>1.875</v>
      </c>
      <c r="N114" s="3">
        <f>24.512*M114</f>
        <v>45.96</v>
      </c>
      <c r="O114" s="4">
        <f>(50-N114)*0.05/K114*1000</f>
        <v>1980.3921568627447</v>
      </c>
      <c r="P114" s="4">
        <f>O114/N114</f>
        <v>43.089472516595841</v>
      </c>
      <c r="Q114" s="3">
        <f>LOG10(P114)</f>
        <v>1.6343711776684586</v>
      </c>
      <c r="R114" t="s">
        <v>15</v>
      </c>
      <c r="S114" t="s">
        <v>0</v>
      </c>
      <c r="T114" t="s">
        <v>16</v>
      </c>
      <c r="U114" t="s">
        <v>71</v>
      </c>
    </row>
    <row r="115" spans="1:21" x14ac:dyDescent="0.25">
      <c r="A115" t="s">
        <v>53</v>
      </c>
      <c r="B115">
        <v>1</v>
      </c>
      <c r="C115" t="s">
        <v>56</v>
      </c>
      <c r="D115" t="s">
        <v>81</v>
      </c>
      <c r="E115" t="s">
        <v>85</v>
      </c>
      <c r="F115">
        <v>700</v>
      </c>
      <c r="G115">
        <v>20</v>
      </c>
      <c r="H115" s="1">
        <v>44851</v>
      </c>
      <c r="I115" s="1">
        <v>44859</v>
      </c>
      <c r="J115">
        <v>10</v>
      </c>
      <c r="K115" s="2">
        <v>0.10100000000000001</v>
      </c>
      <c r="L115" s="2">
        <v>50.000999999999998</v>
      </c>
      <c r="M115" s="2">
        <v>0.36199999999999999</v>
      </c>
      <c r="N115" s="3">
        <f>M115*5.3843</f>
        <v>1.9491165999999998</v>
      </c>
      <c r="O115" s="4">
        <f>(50-N115)*0.05/K115*1000</f>
        <v>23787.566039603964</v>
      </c>
      <c r="P115" s="4">
        <f>O115/N115</f>
        <v>12204.280667254061</v>
      </c>
      <c r="Q115" s="3">
        <f>LOG10(P115)</f>
        <v>4.0865121867479894</v>
      </c>
      <c r="R115" s="3" t="s">
        <v>25</v>
      </c>
      <c r="S115" s="3" t="s">
        <v>0</v>
      </c>
      <c r="T115" s="3" t="s">
        <v>26</v>
      </c>
      <c r="U115" s="3" t="s">
        <v>71</v>
      </c>
    </row>
    <row r="116" spans="1:21" x14ac:dyDescent="0.25">
      <c r="A116" t="s">
        <v>53</v>
      </c>
      <c r="B116">
        <v>2</v>
      </c>
      <c r="C116" t="s">
        <v>56</v>
      </c>
      <c r="D116" t="s">
        <v>81</v>
      </c>
      <c r="E116" t="s">
        <v>85</v>
      </c>
      <c r="F116">
        <v>700</v>
      </c>
      <c r="G116">
        <v>20</v>
      </c>
      <c r="H116" s="1">
        <v>44851</v>
      </c>
      <c r="I116" s="1">
        <v>44859</v>
      </c>
      <c r="J116">
        <v>10</v>
      </c>
      <c r="K116" s="2">
        <v>0.10199999999999999</v>
      </c>
      <c r="L116" s="2">
        <v>49.984000000000002</v>
      </c>
      <c r="M116" s="2">
        <v>0.252</v>
      </c>
      <c r="N116" s="3">
        <f>M116*5.3843</f>
        <v>1.3568435999999999</v>
      </c>
      <c r="O116" s="4">
        <f>(50-N116)*0.05/K116*1000</f>
        <v>23844.684509803927</v>
      </c>
      <c r="P116" s="4">
        <f>O116/N116</f>
        <v>17573.642614229029</v>
      </c>
      <c r="Q116" s="3">
        <f>LOG10(P116)</f>
        <v>4.2448617901404413</v>
      </c>
      <c r="R116" s="3" t="s">
        <v>25</v>
      </c>
      <c r="S116" s="3" t="s">
        <v>0</v>
      </c>
      <c r="T116" s="3" t="s">
        <v>26</v>
      </c>
      <c r="U116" s="3" t="s">
        <v>71</v>
      </c>
    </row>
    <row r="117" spans="1:21" x14ac:dyDescent="0.25">
      <c r="A117" t="s">
        <v>53</v>
      </c>
      <c r="B117">
        <v>3</v>
      </c>
      <c r="C117" t="s">
        <v>56</v>
      </c>
      <c r="D117" t="s">
        <v>81</v>
      </c>
      <c r="E117" t="s">
        <v>85</v>
      </c>
      <c r="F117">
        <v>700</v>
      </c>
      <c r="G117">
        <v>20</v>
      </c>
      <c r="H117" s="1">
        <v>44851</v>
      </c>
      <c r="I117" s="1">
        <v>44859</v>
      </c>
      <c r="J117">
        <v>10</v>
      </c>
      <c r="K117" s="2">
        <v>0.10299999999999999</v>
      </c>
      <c r="L117" s="2">
        <v>49.997999999999998</v>
      </c>
      <c r="M117" s="2">
        <v>0.28299999999999997</v>
      </c>
      <c r="N117" s="3">
        <f>M117*5.3843</f>
        <v>1.5237568999999997</v>
      </c>
      <c r="O117" s="4">
        <f>(50-N117)*0.05/K117*1000</f>
        <v>23532.156844660196</v>
      </c>
      <c r="P117" s="4">
        <f>O117/N117</f>
        <v>15443.511261317472</v>
      </c>
      <c r="Q117" s="3">
        <f>LOG10(P117)</f>
        <v>4.1887460491115878</v>
      </c>
      <c r="R117" s="3" t="s">
        <v>25</v>
      </c>
      <c r="S117" s="3" t="s">
        <v>0</v>
      </c>
      <c r="T117" s="3" t="s">
        <v>26</v>
      </c>
      <c r="U117" s="3" t="s">
        <v>71</v>
      </c>
    </row>
    <row r="118" spans="1:21" x14ac:dyDescent="0.25">
      <c r="A118" t="s">
        <v>53</v>
      </c>
      <c r="B118">
        <v>1</v>
      </c>
      <c r="C118" t="s">
        <v>13</v>
      </c>
      <c r="D118" t="s">
        <v>81</v>
      </c>
      <c r="E118" t="s">
        <v>85</v>
      </c>
      <c r="F118">
        <v>700</v>
      </c>
      <c r="G118">
        <v>20</v>
      </c>
      <c r="H118" s="1">
        <v>44831</v>
      </c>
      <c r="I118" s="1">
        <v>44839</v>
      </c>
      <c r="J118">
        <v>50</v>
      </c>
      <c r="K118" s="2">
        <v>9.8000000000000004E-2</v>
      </c>
      <c r="L118" s="2">
        <v>50.012</v>
      </c>
      <c r="M118" s="2">
        <v>1.7529999999999999</v>
      </c>
      <c r="N118" s="3">
        <f>24.512*M118</f>
        <v>42.969535999999998</v>
      </c>
      <c r="O118" s="4">
        <f>(50-N118)*0.05/K118*1000</f>
        <v>3586.9714285714299</v>
      </c>
      <c r="P118" s="4">
        <f>O118/N118</f>
        <v>83.477080799090544</v>
      </c>
      <c r="Q118" s="3">
        <f>LOG10(P118)</f>
        <v>1.9215672533424617</v>
      </c>
      <c r="R118" t="s">
        <v>15</v>
      </c>
      <c r="S118" t="s">
        <v>0</v>
      </c>
      <c r="T118" t="s">
        <v>16</v>
      </c>
      <c r="U118" t="s">
        <v>71</v>
      </c>
    </row>
    <row r="119" spans="1:21" x14ac:dyDescent="0.25">
      <c r="A119" t="s">
        <v>53</v>
      </c>
      <c r="B119">
        <v>2</v>
      </c>
      <c r="C119" t="s">
        <v>13</v>
      </c>
      <c r="D119" t="s">
        <v>81</v>
      </c>
      <c r="E119" t="s">
        <v>85</v>
      </c>
      <c r="F119">
        <v>700</v>
      </c>
      <c r="G119">
        <v>20</v>
      </c>
      <c r="H119" s="1">
        <v>44831</v>
      </c>
      <c r="I119" s="1">
        <v>44839</v>
      </c>
      <c r="J119">
        <v>50</v>
      </c>
      <c r="K119" s="2">
        <v>0.10100000000000001</v>
      </c>
      <c r="L119" s="2">
        <v>49.997999999999998</v>
      </c>
      <c r="M119" s="2">
        <v>1.754</v>
      </c>
      <c r="N119" s="3">
        <f>24.512*M119</f>
        <v>42.994047999999999</v>
      </c>
      <c r="O119" s="4">
        <f>(50-N119)*0.05/K119*1000</f>
        <v>3468.2930693069311</v>
      </c>
      <c r="P119" s="4">
        <f>O119/N119</f>
        <v>80.669144466390577</v>
      </c>
      <c r="Q119" s="3">
        <f>LOG10(P119)</f>
        <v>1.9067074510734228</v>
      </c>
      <c r="R119" t="s">
        <v>15</v>
      </c>
      <c r="S119" t="s">
        <v>0</v>
      </c>
      <c r="T119" t="s">
        <v>16</v>
      </c>
      <c r="U119" t="s">
        <v>71</v>
      </c>
    </row>
    <row r="120" spans="1:21" x14ac:dyDescent="0.25">
      <c r="A120" t="s">
        <v>53</v>
      </c>
      <c r="B120">
        <v>3</v>
      </c>
      <c r="C120" t="s">
        <v>13</v>
      </c>
      <c r="D120" t="s">
        <v>81</v>
      </c>
      <c r="E120" t="s">
        <v>85</v>
      </c>
      <c r="F120">
        <v>700</v>
      </c>
      <c r="G120">
        <v>20</v>
      </c>
      <c r="H120" s="1">
        <v>44831</v>
      </c>
      <c r="I120" s="1">
        <v>44839</v>
      </c>
      <c r="J120">
        <v>50</v>
      </c>
      <c r="K120" s="2">
        <v>0.1</v>
      </c>
      <c r="L120" s="2">
        <v>50.031999999999996</v>
      </c>
      <c r="M120" s="2">
        <v>1.742</v>
      </c>
      <c r="N120" s="3">
        <f>24.512*M120</f>
        <v>42.699904000000004</v>
      </c>
      <c r="O120" s="4">
        <f>(50-N120)*0.05/K120*1000</f>
        <v>3650.047999999998</v>
      </c>
      <c r="P120" s="4">
        <f>O120/N120</f>
        <v>85.481409981624253</v>
      </c>
      <c r="Q120" s="3">
        <f>LOG10(P120)</f>
        <v>1.9318716770646658</v>
      </c>
      <c r="R120" t="s">
        <v>15</v>
      </c>
      <c r="S120" t="s">
        <v>0</v>
      </c>
      <c r="T120" t="s">
        <v>16</v>
      </c>
      <c r="U120" t="s">
        <v>71</v>
      </c>
    </row>
    <row r="121" spans="1:21" x14ac:dyDescent="0.25">
      <c r="A121" t="s">
        <v>54</v>
      </c>
      <c r="B121">
        <v>1</v>
      </c>
      <c r="C121" t="s">
        <v>56</v>
      </c>
      <c r="D121" t="s">
        <v>81</v>
      </c>
      <c r="E121" t="s">
        <v>85</v>
      </c>
      <c r="F121">
        <v>800</v>
      </c>
      <c r="G121">
        <v>20</v>
      </c>
      <c r="H121" s="1">
        <v>44851</v>
      </c>
      <c r="I121" s="1">
        <v>44859</v>
      </c>
      <c r="J121">
        <v>10</v>
      </c>
      <c r="K121" s="2">
        <v>0.10199999999999999</v>
      </c>
      <c r="L121" s="2">
        <v>50.023000000000003</v>
      </c>
      <c r="M121" s="2">
        <v>4.8000000000000001E-2</v>
      </c>
      <c r="N121" s="3">
        <f>M121*5.3843</f>
        <v>0.25844639999999997</v>
      </c>
      <c r="O121" s="4">
        <f>(50-N121)*0.05/K121*1000</f>
        <v>24383.114509803927</v>
      </c>
      <c r="P121" s="4">
        <f>O121/N121</f>
        <v>94344.957058035754</v>
      </c>
      <c r="Q121" s="3">
        <f>LOG10(P121)</f>
        <v>4.9747186911421801</v>
      </c>
      <c r="R121" s="3" t="s">
        <v>25</v>
      </c>
      <c r="S121" s="3" t="s">
        <v>0</v>
      </c>
      <c r="T121" s="3" t="s">
        <v>26</v>
      </c>
      <c r="U121" s="3" t="s">
        <v>71</v>
      </c>
    </row>
    <row r="122" spans="1:21" x14ac:dyDescent="0.25">
      <c r="A122" t="s">
        <v>54</v>
      </c>
      <c r="B122">
        <v>2</v>
      </c>
      <c r="C122" t="s">
        <v>56</v>
      </c>
      <c r="D122" t="s">
        <v>81</v>
      </c>
      <c r="E122" t="s">
        <v>85</v>
      </c>
      <c r="F122">
        <v>800</v>
      </c>
      <c r="G122">
        <v>20</v>
      </c>
      <c r="H122" s="1">
        <v>44851</v>
      </c>
      <c r="I122" s="1">
        <v>44859</v>
      </c>
      <c r="J122">
        <v>10</v>
      </c>
      <c r="K122" s="2">
        <v>0.10100000000000001</v>
      </c>
      <c r="L122" s="2">
        <v>50.026000000000003</v>
      </c>
      <c r="M122" s="2">
        <v>9.4E-2</v>
      </c>
      <c r="N122" s="3">
        <f>M122*5.3843</f>
        <v>0.50612419999999991</v>
      </c>
      <c r="O122" s="4">
        <f>(50-N122)*0.05/K122*1000</f>
        <v>24501.918712871284</v>
      </c>
      <c r="P122" s="4">
        <f>O122/N122</f>
        <v>48410.881583752147</v>
      </c>
      <c r="Q122" s="3">
        <f>LOG10(P122)</f>
        <v>4.6849429914091765</v>
      </c>
      <c r="R122" s="3" t="s">
        <v>25</v>
      </c>
      <c r="S122" s="3" t="s">
        <v>0</v>
      </c>
      <c r="T122" s="3" t="s">
        <v>26</v>
      </c>
      <c r="U122" s="3" t="s">
        <v>71</v>
      </c>
    </row>
    <row r="123" spans="1:21" x14ac:dyDescent="0.25">
      <c r="A123" t="s">
        <v>54</v>
      </c>
      <c r="B123">
        <v>3</v>
      </c>
      <c r="C123" t="s">
        <v>56</v>
      </c>
      <c r="D123" t="s">
        <v>81</v>
      </c>
      <c r="E123" t="s">
        <v>85</v>
      </c>
      <c r="F123">
        <v>800</v>
      </c>
      <c r="G123">
        <v>20</v>
      </c>
      <c r="H123" s="1">
        <v>44851</v>
      </c>
      <c r="I123" s="1">
        <v>44859</v>
      </c>
      <c r="J123">
        <v>10</v>
      </c>
      <c r="K123" s="2">
        <v>0.10199999999999999</v>
      </c>
      <c r="L123" s="2">
        <v>49.991</v>
      </c>
      <c r="M123" s="2">
        <v>6.3E-2</v>
      </c>
      <c r="N123" s="3">
        <f>M123*5.3843</f>
        <v>0.33921089999999998</v>
      </c>
      <c r="O123" s="4">
        <f>(50-N123)*0.05/K123*1000</f>
        <v>24343.524068627452</v>
      </c>
      <c r="P123" s="4">
        <f>O123/N123</f>
        <v>71765.158692210229</v>
      </c>
      <c r="Q123" s="3">
        <f>LOG10(P123)</f>
        <v>4.8559136495320754</v>
      </c>
      <c r="R123" s="3" t="s">
        <v>25</v>
      </c>
      <c r="S123" s="3" t="s">
        <v>0</v>
      </c>
      <c r="T123" s="3" t="s">
        <v>26</v>
      </c>
      <c r="U123" s="3" t="s">
        <v>71</v>
      </c>
    </row>
    <row r="124" spans="1:21" x14ac:dyDescent="0.25">
      <c r="A124" t="s">
        <v>54</v>
      </c>
      <c r="B124">
        <v>1</v>
      </c>
      <c r="C124" t="s">
        <v>13</v>
      </c>
      <c r="D124" t="s">
        <v>81</v>
      </c>
      <c r="E124" t="s">
        <v>85</v>
      </c>
      <c r="F124">
        <v>800</v>
      </c>
      <c r="G124">
        <v>20</v>
      </c>
      <c r="H124" s="1">
        <v>44831</v>
      </c>
      <c r="I124" s="1">
        <v>44839</v>
      </c>
      <c r="J124">
        <v>50</v>
      </c>
      <c r="K124" s="2">
        <v>0.10199999999999999</v>
      </c>
      <c r="L124" s="2">
        <v>49.985999999999997</v>
      </c>
      <c r="M124" s="2">
        <v>1.506</v>
      </c>
      <c r="N124" s="3">
        <f>24.512*M124</f>
        <v>36.915072000000002</v>
      </c>
      <c r="O124" s="4">
        <f>(50-N124)*0.05/K124*1000</f>
        <v>6414.1803921568626</v>
      </c>
      <c r="P124" s="4">
        <f>O124/N124</f>
        <v>173.75505571699446</v>
      </c>
      <c r="Q124" s="3">
        <f>LOG10(P124)</f>
        <v>2.239937450027901</v>
      </c>
      <c r="R124" t="s">
        <v>15</v>
      </c>
      <c r="S124" t="s">
        <v>0</v>
      </c>
      <c r="T124" t="s">
        <v>16</v>
      </c>
      <c r="U124" t="s">
        <v>71</v>
      </c>
    </row>
    <row r="125" spans="1:21" x14ac:dyDescent="0.25">
      <c r="A125" t="s">
        <v>54</v>
      </c>
      <c r="B125">
        <v>2</v>
      </c>
      <c r="C125" t="s">
        <v>13</v>
      </c>
      <c r="D125" t="s">
        <v>81</v>
      </c>
      <c r="E125" t="s">
        <v>85</v>
      </c>
      <c r="F125">
        <v>800</v>
      </c>
      <c r="G125">
        <v>20</v>
      </c>
      <c r="H125" s="1">
        <v>44831</v>
      </c>
      <c r="I125" s="1">
        <v>44839</v>
      </c>
      <c r="J125">
        <v>50</v>
      </c>
      <c r="K125" s="2">
        <v>9.9000000000000005E-2</v>
      </c>
      <c r="L125" s="2">
        <v>50.01</v>
      </c>
      <c r="M125" s="2">
        <v>1.506</v>
      </c>
      <c r="N125" s="3">
        <f>24.512*M125</f>
        <v>36.915072000000002</v>
      </c>
      <c r="O125" s="4">
        <f>(50-N125)*0.05/K125*1000</f>
        <v>6608.5494949494941</v>
      </c>
      <c r="P125" s="4">
        <f>O125/N125</f>
        <v>179.02036043569126</v>
      </c>
      <c r="Q125" s="3">
        <f>LOG10(P125)</f>
        <v>2.2529024271922684</v>
      </c>
      <c r="R125" t="s">
        <v>15</v>
      </c>
      <c r="S125" t="s">
        <v>0</v>
      </c>
      <c r="T125" t="s">
        <v>16</v>
      </c>
      <c r="U125" t="s">
        <v>71</v>
      </c>
    </row>
    <row r="126" spans="1:21" x14ac:dyDescent="0.25">
      <c r="A126" t="s">
        <v>54</v>
      </c>
      <c r="B126">
        <v>3</v>
      </c>
      <c r="C126" t="s">
        <v>13</v>
      </c>
      <c r="D126" t="s">
        <v>81</v>
      </c>
      <c r="E126" t="s">
        <v>85</v>
      </c>
      <c r="F126">
        <v>800</v>
      </c>
      <c r="G126">
        <v>20</v>
      </c>
      <c r="H126" s="1">
        <v>44831</v>
      </c>
      <c r="I126" s="1">
        <v>44839</v>
      </c>
      <c r="J126">
        <v>50</v>
      </c>
      <c r="K126" s="2">
        <v>0.10199999999999999</v>
      </c>
      <c r="L126" s="2">
        <v>50.008000000000003</v>
      </c>
      <c r="M126" s="2">
        <v>1.496</v>
      </c>
      <c r="N126" s="3">
        <f>24.512*M126</f>
        <v>36.669952000000002</v>
      </c>
      <c r="O126" s="4">
        <f>(50-N126)*0.05/K126*1000</f>
        <v>6534.3372549019605</v>
      </c>
      <c r="P126" s="4">
        <f>O126/N126</f>
        <v>178.19323174739799</v>
      </c>
      <c r="Q126" s="3">
        <f>LOG10(P126)</f>
        <v>2.2508912043552898</v>
      </c>
      <c r="R126" t="s">
        <v>15</v>
      </c>
      <c r="S126" t="s">
        <v>0</v>
      </c>
      <c r="T126" t="s">
        <v>16</v>
      </c>
      <c r="U126" t="s">
        <v>71</v>
      </c>
    </row>
    <row r="127" spans="1:21" x14ac:dyDescent="0.25">
      <c r="A127" t="s">
        <v>62</v>
      </c>
      <c r="B127">
        <v>1</v>
      </c>
      <c r="C127" t="s">
        <v>56</v>
      </c>
      <c r="D127" t="s">
        <v>73</v>
      </c>
      <c r="E127" t="s">
        <v>86</v>
      </c>
      <c r="H127" s="1">
        <v>44851</v>
      </c>
      <c r="I127" s="1">
        <v>44859</v>
      </c>
      <c r="J127">
        <v>10</v>
      </c>
      <c r="K127" s="2">
        <v>9.9000000000000005E-2</v>
      </c>
      <c r="L127" s="2">
        <v>49.999000000000002</v>
      </c>
      <c r="M127" s="2">
        <v>8.4000000000000005E-2</v>
      </c>
      <c r="N127" s="3">
        <f>M127*5.3843</f>
        <v>0.45228119999999999</v>
      </c>
      <c r="O127" s="4">
        <f>(50-N127)*0.05/K127*1000</f>
        <v>25024.100404040404</v>
      </c>
      <c r="P127" s="4">
        <f>O127/N127</f>
        <v>55328.632726808908</v>
      </c>
      <c r="Q127" s="3">
        <f>LOG10(P127)</f>
        <v>4.7429499381241644</v>
      </c>
      <c r="R127" s="3" t="s">
        <v>25</v>
      </c>
      <c r="S127" s="3" t="s">
        <v>0</v>
      </c>
      <c r="T127" s="3" t="s">
        <v>26</v>
      </c>
      <c r="U127" s="3" t="s">
        <v>71</v>
      </c>
    </row>
    <row r="128" spans="1:21" x14ac:dyDescent="0.25">
      <c r="A128" t="s">
        <v>62</v>
      </c>
      <c r="B128">
        <v>2</v>
      </c>
      <c r="C128" t="s">
        <v>56</v>
      </c>
      <c r="D128" t="s">
        <v>73</v>
      </c>
      <c r="E128" t="s">
        <v>86</v>
      </c>
      <c r="H128" s="1">
        <v>44851</v>
      </c>
      <c r="I128" s="1">
        <v>44859</v>
      </c>
      <c r="J128">
        <v>10</v>
      </c>
      <c r="K128" s="2">
        <v>0.10299999999999999</v>
      </c>
      <c r="L128" s="2">
        <v>50.012999999999998</v>
      </c>
      <c r="M128" s="2">
        <v>8.8999999999999996E-2</v>
      </c>
      <c r="N128" s="3">
        <f>M128*5.3843</f>
        <v>0.47920269999999993</v>
      </c>
      <c r="O128" s="4">
        <f>(50-N128)*0.05/K128*1000</f>
        <v>24039.221990291262</v>
      </c>
      <c r="P128" s="4">
        <f>O128/N128</f>
        <v>50165.038699262892</v>
      </c>
      <c r="Q128" s="3">
        <f>LOG10(P128)</f>
        <v>4.7004011516142095</v>
      </c>
      <c r="R128" s="3" t="s">
        <v>25</v>
      </c>
      <c r="S128" s="3" t="s">
        <v>0</v>
      </c>
      <c r="T128" s="3" t="s">
        <v>26</v>
      </c>
      <c r="U128" s="3" t="s">
        <v>71</v>
      </c>
    </row>
    <row r="129" spans="1:23" x14ac:dyDescent="0.25">
      <c r="A129" t="s">
        <v>62</v>
      </c>
      <c r="B129">
        <v>3</v>
      </c>
      <c r="C129" t="s">
        <v>56</v>
      </c>
      <c r="D129" t="s">
        <v>73</v>
      </c>
      <c r="E129" t="s">
        <v>86</v>
      </c>
      <c r="H129" s="1">
        <v>44851</v>
      </c>
      <c r="I129" s="1">
        <v>44859</v>
      </c>
      <c r="J129">
        <v>10</v>
      </c>
      <c r="K129" s="2">
        <v>0.10100000000000001</v>
      </c>
      <c r="L129" s="2">
        <v>49.984000000000002</v>
      </c>
      <c r="M129" s="2">
        <v>9.0999999999999998E-2</v>
      </c>
      <c r="N129" s="3">
        <f>M129*5.3843</f>
        <v>0.48997129999999994</v>
      </c>
      <c r="O129" s="4">
        <f>(50-N129)*0.05/K129*1000</f>
        <v>24509.9151980198</v>
      </c>
      <c r="P129" s="4">
        <f>O129/N129</f>
        <v>50023.165026236849</v>
      </c>
      <c r="Q129" s="3">
        <f>LOG10(P129)</f>
        <v>4.6991711666016807</v>
      </c>
      <c r="R129" s="3" t="s">
        <v>25</v>
      </c>
      <c r="S129" s="3" t="s">
        <v>0</v>
      </c>
      <c r="T129" s="3" t="s">
        <v>26</v>
      </c>
      <c r="U129" s="3" t="s">
        <v>71</v>
      </c>
    </row>
    <row r="130" spans="1:23" x14ac:dyDescent="0.25">
      <c r="A130" t="s">
        <v>62</v>
      </c>
      <c r="B130">
        <v>1</v>
      </c>
      <c r="C130" t="s">
        <v>13</v>
      </c>
      <c r="D130" t="s">
        <v>73</v>
      </c>
      <c r="E130" t="s">
        <v>86</v>
      </c>
      <c r="H130" s="1">
        <v>44831</v>
      </c>
      <c r="I130" s="1">
        <v>44839</v>
      </c>
      <c r="J130">
        <v>50</v>
      </c>
      <c r="K130" s="2">
        <v>0.1</v>
      </c>
      <c r="L130" s="2">
        <v>49.999000000000002</v>
      </c>
      <c r="M130" s="2">
        <v>1.901</v>
      </c>
      <c r="N130" s="3">
        <f>24.512*M130</f>
        <v>46.597312000000002</v>
      </c>
      <c r="O130" s="4">
        <f>(50-N130)*0.05/K130*1000</f>
        <v>1701.3439999999991</v>
      </c>
      <c r="P130" s="4">
        <f>O130/N130</f>
        <v>36.511633975796698</v>
      </c>
      <c r="Q130" s="3">
        <f>LOG10(P130)</f>
        <v>1.5624312690163711</v>
      </c>
      <c r="R130" s="3" t="s">
        <v>15</v>
      </c>
      <c r="S130" s="3" t="s">
        <v>0</v>
      </c>
      <c r="T130" s="3" t="s">
        <v>16</v>
      </c>
      <c r="U130" t="s">
        <v>71</v>
      </c>
    </row>
    <row r="131" spans="1:23" x14ac:dyDescent="0.25">
      <c r="A131" t="s">
        <v>62</v>
      </c>
      <c r="B131">
        <v>2</v>
      </c>
      <c r="C131" t="s">
        <v>13</v>
      </c>
      <c r="D131" t="s">
        <v>73</v>
      </c>
      <c r="E131" t="s">
        <v>86</v>
      </c>
      <c r="H131" s="1">
        <v>44831</v>
      </c>
      <c r="I131" s="1">
        <v>44839</v>
      </c>
      <c r="J131">
        <v>50</v>
      </c>
      <c r="K131" s="2">
        <v>0.10100000000000001</v>
      </c>
      <c r="L131" s="2">
        <v>50.012</v>
      </c>
      <c r="M131" s="2">
        <v>1.89</v>
      </c>
      <c r="N131" s="3">
        <f>24.512*M131</f>
        <v>46.327680000000001</v>
      </c>
      <c r="O131" s="4">
        <f>(50-N131)*0.05/K131*1000</f>
        <v>1817.9801980198015</v>
      </c>
      <c r="P131" s="4">
        <f>O131/N131</f>
        <v>39.241770751736361</v>
      </c>
      <c r="Q131" s="3">
        <f>LOG10(P131)</f>
        <v>1.5937485963214888</v>
      </c>
      <c r="R131" s="3" t="s">
        <v>15</v>
      </c>
      <c r="S131" s="3" t="s">
        <v>0</v>
      </c>
      <c r="T131" s="3" t="s">
        <v>16</v>
      </c>
      <c r="U131" t="s">
        <v>71</v>
      </c>
    </row>
    <row r="132" spans="1:23" x14ac:dyDescent="0.25">
      <c r="A132" t="s">
        <v>62</v>
      </c>
      <c r="B132">
        <v>3</v>
      </c>
      <c r="C132" t="s">
        <v>13</v>
      </c>
      <c r="D132" t="s">
        <v>73</v>
      </c>
      <c r="E132" t="s">
        <v>86</v>
      </c>
      <c r="H132" s="1">
        <v>44831</v>
      </c>
      <c r="I132" s="1">
        <v>44839</v>
      </c>
      <c r="J132">
        <v>50</v>
      </c>
      <c r="K132" s="2">
        <v>0.1</v>
      </c>
      <c r="L132" s="2">
        <v>50.01</v>
      </c>
      <c r="M132" s="2">
        <v>1.871</v>
      </c>
      <c r="N132" s="3">
        <f>24.512*M132</f>
        <v>45.861952000000002</v>
      </c>
      <c r="O132" s="4">
        <f>(50-N132)*0.05/K132*1000</f>
        <v>2069.023999999999</v>
      </c>
      <c r="P132" s="4">
        <f>O132/N132</f>
        <v>45.114172200956446</v>
      </c>
      <c r="Q132" s="3">
        <f>LOG10(P132)</f>
        <v>1.6543129929160243</v>
      </c>
      <c r="R132" s="3" t="s">
        <v>15</v>
      </c>
      <c r="S132" s="3" t="s">
        <v>0</v>
      </c>
      <c r="T132" s="3" t="s">
        <v>16</v>
      </c>
      <c r="U132" t="s">
        <v>71</v>
      </c>
    </row>
    <row r="133" spans="1:23" x14ac:dyDescent="0.25">
      <c r="A133" t="s">
        <v>38</v>
      </c>
      <c r="B133">
        <v>1</v>
      </c>
      <c r="C133" t="s">
        <v>56</v>
      </c>
      <c r="D133" t="s">
        <v>76</v>
      </c>
      <c r="E133" t="s">
        <v>86</v>
      </c>
      <c r="H133" s="1">
        <v>44851</v>
      </c>
      <c r="I133" s="1">
        <v>44859</v>
      </c>
      <c r="J133">
        <v>10</v>
      </c>
      <c r="K133" s="2">
        <v>0.1</v>
      </c>
      <c r="L133" s="2">
        <v>50.021999999999998</v>
      </c>
      <c r="M133" s="2">
        <v>0.109</v>
      </c>
      <c r="N133" s="3">
        <f>M133*5.3843</f>
        <v>0.58688869999999993</v>
      </c>
      <c r="O133" s="4">
        <f>(50-N133)*0.05/K133*1000</f>
        <v>24706.555649999998</v>
      </c>
      <c r="P133" s="4">
        <f>O133/N133</f>
        <v>42097.514656526873</v>
      </c>
      <c r="Q133" s="3">
        <f>LOG10(P133)</f>
        <v>4.6242564568138818</v>
      </c>
      <c r="R133" s="3" t="s">
        <v>25</v>
      </c>
      <c r="S133" s="3" t="s">
        <v>0</v>
      </c>
      <c r="T133" s="3" t="s">
        <v>26</v>
      </c>
      <c r="U133" s="3" t="s">
        <v>71</v>
      </c>
    </row>
    <row r="134" spans="1:23" x14ac:dyDescent="0.25">
      <c r="A134" t="s">
        <v>38</v>
      </c>
      <c r="B134">
        <v>2</v>
      </c>
      <c r="C134" t="s">
        <v>56</v>
      </c>
      <c r="D134" t="s">
        <v>76</v>
      </c>
      <c r="E134" t="s">
        <v>86</v>
      </c>
      <c r="H134" s="1">
        <v>44851</v>
      </c>
      <c r="I134" s="1">
        <v>44859</v>
      </c>
      <c r="J134">
        <v>10</v>
      </c>
      <c r="K134" s="2">
        <v>9.9000000000000005E-2</v>
      </c>
      <c r="L134" s="2">
        <v>49.991</v>
      </c>
      <c r="M134" s="2">
        <v>3.4000000000000002E-2</v>
      </c>
      <c r="N134" s="3">
        <f>M134*5.3843</f>
        <v>0.18306620000000001</v>
      </c>
      <c r="O134" s="4">
        <f>(50-N134)*0.05/K134*1000</f>
        <v>25160.067575757577</v>
      </c>
      <c r="P134" s="4">
        <f>O134/N134</f>
        <v>137436.99042071981</v>
      </c>
      <c r="Q134" s="3">
        <f>LOG10(P134)</f>
        <v>5.1381036364610839</v>
      </c>
      <c r="R134" s="3" t="s">
        <v>25</v>
      </c>
      <c r="S134" s="3" t="s">
        <v>0</v>
      </c>
      <c r="T134" s="3" t="s">
        <v>26</v>
      </c>
      <c r="U134" s="3" t="s">
        <v>71</v>
      </c>
    </row>
    <row r="135" spans="1:23" x14ac:dyDescent="0.25">
      <c r="A135" t="s">
        <v>38</v>
      </c>
      <c r="B135">
        <v>3</v>
      </c>
      <c r="C135" t="s">
        <v>56</v>
      </c>
      <c r="D135" t="s">
        <v>76</v>
      </c>
      <c r="E135" t="s">
        <v>86</v>
      </c>
      <c r="H135" s="1">
        <v>44851</v>
      </c>
      <c r="I135" s="1">
        <v>44859</v>
      </c>
      <c r="J135">
        <v>10</v>
      </c>
      <c r="K135" s="2">
        <v>0.10299999999999999</v>
      </c>
      <c r="L135" s="2">
        <v>50.024999999999999</v>
      </c>
      <c r="M135" s="2">
        <v>8.6999999999999994E-2</v>
      </c>
      <c r="N135" s="3">
        <f>M135*5.3843</f>
        <v>0.46843409999999991</v>
      </c>
      <c r="O135" s="4">
        <f>(50-N135)*0.05/K135*1000</f>
        <v>24044.449466019418</v>
      </c>
      <c r="P135" s="4">
        <f>O135/N135</f>
        <v>51329.417448515007</v>
      </c>
      <c r="Q135" s="3">
        <f>LOG10(P135)</f>
        <v>4.7103663353628269</v>
      </c>
      <c r="R135" s="3" t="s">
        <v>25</v>
      </c>
      <c r="S135" s="3" t="s">
        <v>0</v>
      </c>
      <c r="T135" s="3" t="s">
        <v>26</v>
      </c>
      <c r="U135" s="3" t="s">
        <v>71</v>
      </c>
    </row>
    <row r="136" spans="1:23" x14ac:dyDescent="0.25">
      <c r="A136" t="s">
        <v>38</v>
      </c>
      <c r="B136">
        <v>1</v>
      </c>
      <c r="C136" t="s">
        <v>13</v>
      </c>
      <c r="D136" t="s">
        <v>76</v>
      </c>
      <c r="E136" t="s">
        <v>86</v>
      </c>
      <c r="H136" s="1">
        <v>44831</v>
      </c>
      <c r="I136" s="1">
        <v>44839</v>
      </c>
      <c r="J136">
        <v>50</v>
      </c>
      <c r="K136" s="2">
        <v>9.8000000000000004E-2</v>
      </c>
      <c r="L136" s="2">
        <v>50</v>
      </c>
      <c r="M136" s="2">
        <v>1.109</v>
      </c>
      <c r="N136" s="3">
        <f>24.512*M136</f>
        <v>27.183807999999999</v>
      </c>
      <c r="O136" s="4">
        <f>(50-N136)*0.05/K136*1000</f>
        <v>11640.914285714287</v>
      </c>
      <c r="P136" s="4">
        <f>O136/N136</f>
        <v>428.22971254484611</v>
      </c>
      <c r="Q136" s="3">
        <f>LOG10(P136)</f>
        <v>2.6316767973502699</v>
      </c>
      <c r="R136" s="3" t="s">
        <v>15</v>
      </c>
      <c r="S136" s="3" t="s">
        <v>0</v>
      </c>
      <c r="T136" s="3" t="s">
        <v>16</v>
      </c>
      <c r="U136" t="s">
        <v>71</v>
      </c>
    </row>
    <row r="137" spans="1:23" x14ac:dyDescent="0.25">
      <c r="A137" t="s">
        <v>38</v>
      </c>
      <c r="B137">
        <v>2</v>
      </c>
      <c r="C137" t="s">
        <v>13</v>
      </c>
      <c r="D137" t="s">
        <v>76</v>
      </c>
      <c r="E137" t="s">
        <v>86</v>
      </c>
      <c r="H137" s="1">
        <v>44831</v>
      </c>
      <c r="I137" s="1">
        <v>44839</v>
      </c>
      <c r="J137">
        <v>50</v>
      </c>
      <c r="K137" s="2">
        <v>9.9000000000000005E-2</v>
      </c>
      <c r="L137" s="2">
        <v>50.034999999999997</v>
      </c>
      <c r="M137" s="2">
        <v>1.075</v>
      </c>
      <c r="N137" s="3">
        <f>24.512*M137</f>
        <v>26.3504</v>
      </c>
      <c r="O137" s="4">
        <f>(50-N137)*0.05/K137*1000</f>
        <v>11944.242424242424</v>
      </c>
      <c r="P137" s="4">
        <f>O137/N137</f>
        <v>453.28505162131972</v>
      </c>
      <c r="Q137" s="3">
        <f>LOG10(P137)</f>
        <v>2.6563713971848313</v>
      </c>
      <c r="R137" s="3" t="s">
        <v>15</v>
      </c>
      <c r="S137" s="3" t="s">
        <v>0</v>
      </c>
      <c r="T137" s="3" t="s">
        <v>16</v>
      </c>
      <c r="U137" t="s">
        <v>71</v>
      </c>
      <c r="W137" s="4"/>
    </row>
    <row r="138" spans="1:23" x14ac:dyDescent="0.25">
      <c r="A138" t="s">
        <v>38</v>
      </c>
      <c r="B138">
        <v>3</v>
      </c>
      <c r="C138" t="s">
        <v>13</v>
      </c>
      <c r="D138" t="s">
        <v>76</v>
      </c>
      <c r="E138" t="s">
        <v>86</v>
      </c>
      <c r="H138" s="1">
        <v>44831</v>
      </c>
      <c r="I138" s="1">
        <v>44839</v>
      </c>
      <c r="J138">
        <v>50</v>
      </c>
      <c r="K138" s="2">
        <v>0.10100000000000001</v>
      </c>
      <c r="L138" s="2">
        <v>50.021999999999998</v>
      </c>
      <c r="M138" s="2">
        <v>1.0760000000000001</v>
      </c>
      <c r="N138" s="3">
        <f>24.512*M138</f>
        <v>26.374912000000002</v>
      </c>
      <c r="O138" s="4">
        <f>(50-N138)*0.05/K138*1000</f>
        <v>11695.58811881188</v>
      </c>
      <c r="P138" s="4">
        <f>O138/N138</f>
        <v>443.43610013985563</v>
      </c>
      <c r="Q138" s="3">
        <f>LOG10(P138)</f>
        <v>2.6468310461382822</v>
      </c>
      <c r="R138" s="3" t="s">
        <v>15</v>
      </c>
      <c r="S138" s="3" t="s">
        <v>0</v>
      </c>
      <c r="T138" s="3" t="s">
        <v>16</v>
      </c>
      <c r="U138" t="s">
        <v>71</v>
      </c>
    </row>
    <row r="139" spans="1:23" x14ac:dyDescent="0.25">
      <c r="A139" t="s">
        <v>43</v>
      </c>
      <c r="B139">
        <v>1</v>
      </c>
      <c r="C139" t="s">
        <v>56</v>
      </c>
      <c r="D139" t="s">
        <v>77</v>
      </c>
      <c r="E139" t="s">
        <v>86</v>
      </c>
      <c r="H139" s="1">
        <v>44851</v>
      </c>
      <c r="I139" s="1">
        <v>44859</v>
      </c>
      <c r="J139">
        <v>10</v>
      </c>
      <c r="K139" s="2">
        <v>0.10199999999999999</v>
      </c>
      <c r="L139" s="2">
        <v>50.014000000000003</v>
      </c>
      <c r="M139" s="2">
        <v>0.625</v>
      </c>
      <c r="N139" s="3">
        <f>M139*5.3843</f>
        <v>3.3651874999999998</v>
      </c>
      <c r="O139" s="4">
        <f>(50-N139)*0.05/K139*1000</f>
        <v>22860.202205882357</v>
      </c>
      <c r="P139" s="4">
        <f>O139/N139</f>
        <v>6793.1436824493012</v>
      </c>
      <c r="Q139" s="3">
        <f>LOG10(P139)</f>
        <v>3.8320708004931197</v>
      </c>
      <c r="R139" s="3" t="s">
        <v>25</v>
      </c>
      <c r="S139" s="3" t="s">
        <v>0</v>
      </c>
      <c r="T139" s="3" t="s">
        <v>26</v>
      </c>
      <c r="U139" s="3" t="s">
        <v>71</v>
      </c>
    </row>
    <row r="140" spans="1:23" x14ac:dyDescent="0.25">
      <c r="A140" t="s">
        <v>43</v>
      </c>
      <c r="B140">
        <v>2</v>
      </c>
      <c r="C140" t="s">
        <v>56</v>
      </c>
      <c r="D140" t="s">
        <v>77</v>
      </c>
      <c r="E140" t="s">
        <v>86</v>
      </c>
      <c r="H140" s="1">
        <v>44851</v>
      </c>
      <c r="I140" s="1">
        <v>44859</v>
      </c>
      <c r="J140">
        <v>10</v>
      </c>
      <c r="K140" s="2">
        <v>0.10199999999999999</v>
      </c>
      <c r="L140" s="2">
        <v>50.021000000000001</v>
      </c>
      <c r="M140" s="2">
        <v>0.69599999999999995</v>
      </c>
      <c r="N140" s="3">
        <f>M140*5.3843</f>
        <v>3.7474727999999993</v>
      </c>
      <c r="O140" s="4">
        <f>(50-N140)*0.05/K140*1000</f>
        <v>22672.807450980396</v>
      </c>
      <c r="P140" s="4">
        <f>O140/N140</f>
        <v>6050.1593102904981</v>
      </c>
      <c r="Q140" s="3">
        <f>LOG10(P140)</f>
        <v>3.7817668104655526</v>
      </c>
      <c r="R140" s="3" t="s">
        <v>25</v>
      </c>
      <c r="S140" s="3" t="s">
        <v>0</v>
      </c>
      <c r="T140" s="3" t="s">
        <v>26</v>
      </c>
      <c r="U140" s="3" t="s">
        <v>71</v>
      </c>
      <c r="W140" t="s">
        <v>40</v>
      </c>
    </row>
    <row r="141" spans="1:23" x14ac:dyDescent="0.25">
      <c r="A141" t="s">
        <v>43</v>
      </c>
      <c r="B141">
        <v>3</v>
      </c>
      <c r="C141" t="s">
        <v>56</v>
      </c>
      <c r="D141" t="s">
        <v>77</v>
      </c>
      <c r="E141" t="s">
        <v>86</v>
      </c>
      <c r="H141" s="1">
        <v>44851</v>
      </c>
      <c r="I141" s="1">
        <v>44859</v>
      </c>
      <c r="J141">
        <v>10</v>
      </c>
      <c r="K141" s="2">
        <v>0.10100000000000001</v>
      </c>
      <c r="L141" s="2">
        <v>50.021000000000001</v>
      </c>
      <c r="M141" s="2">
        <v>0.7</v>
      </c>
      <c r="N141" s="3">
        <f>M141*5.3843</f>
        <v>3.7690099999999993</v>
      </c>
      <c r="O141" s="4">
        <f>(50-N141)*0.05/K141*1000</f>
        <v>22886.628712871287</v>
      </c>
      <c r="P141" s="4">
        <f>O141/N141</f>
        <v>6072.3183841038608</v>
      </c>
      <c r="Q141" s="3">
        <f>LOG10(P141)</f>
        <v>3.7833545344345936</v>
      </c>
      <c r="R141" s="3" t="s">
        <v>25</v>
      </c>
      <c r="S141" s="3" t="s">
        <v>0</v>
      </c>
      <c r="T141" s="3" t="s">
        <v>26</v>
      </c>
      <c r="U141" s="3" t="s">
        <v>71</v>
      </c>
    </row>
    <row r="142" spans="1:23" x14ac:dyDescent="0.25">
      <c r="A142" t="s">
        <v>43</v>
      </c>
      <c r="B142">
        <v>1</v>
      </c>
      <c r="C142" t="s">
        <v>13</v>
      </c>
      <c r="D142" t="s">
        <v>77</v>
      </c>
      <c r="E142" t="s">
        <v>86</v>
      </c>
      <c r="H142" s="1">
        <v>44831</v>
      </c>
      <c r="I142" s="1">
        <v>44839</v>
      </c>
      <c r="J142">
        <v>50</v>
      </c>
      <c r="K142" s="2">
        <v>0.10199999999999999</v>
      </c>
      <c r="L142" s="2">
        <v>49.997999999999998</v>
      </c>
      <c r="M142" s="2">
        <v>1.8979999999999999</v>
      </c>
      <c r="N142" s="3">
        <f>24.512*M142</f>
        <v>46.523775999999998</v>
      </c>
      <c r="O142" s="4">
        <f>(50-N142)*0.05/K142*1000</f>
        <v>1704.0313725490207</v>
      </c>
      <c r="P142" s="4">
        <f>O142/N142</f>
        <v>36.627108095203212</v>
      </c>
      <c r="Q142" s="3">
        <f>LOG10(P142)</f>
        <v>1.5638026301612518</v>
      </c>
      <c r="R142" t="s">
        <v>15</v>
      </c>
      <c r="S142" t="s">
        <v>0</v>
      </c>
      <c r="T142" t="s">
        <v>16</v>
      </c>
      <c r="U142" t="s">
        <v>71</v>
      </c>
    </row>
    <row r="143" spans="1:23" x14ac:dyDescent="0.25">
      <c r="A143" t="s">
        <v>43</v>
      </c>
      <c r="B143">
        <v>2</v>
      </c>
      <c r="C143" t="s">
        <v>13</v>
      </c>
      <c r="D143" t="s">
        <v>77</v>
      </c>
      <c r="E143" t="s">
        <v>86</v>
      </c>
      <c r="H143" s="1">
        <v>44831</v>
      </c>
      <c r="I143" s="1">
        <v>44839</v>
      </c>
      <c r="J143">
        <v>50</v>
      </c>
      <c r="K143" s="2">
        <v>9.9000000000000005E-2</v>
      </c>
      <c r="L143" s="2">
        <v>50.012999999999998</v>
      </c>
      <c r="M143" s="2">
        <v>1.891</v>
      </c>
      <c r="N143" s="3">
        <f>24.512*M143</f>
        <v>46.352192000000002</v>
      </c>
      <c r="O143" s="4">
        <f>(50-N143)*0.05/K143*1000</f>
        <v>1842.3272727272717</v>
      </c>
      <c r="P143" s="4">
        <f>O143/N143</f>
        <v>39.746281529194384</v>
      </c>
      <c r="Q143" s="3">
        <f>LOG10(P143)</f>
        <v>1.59929650439145</v>
      </c>
      <c r="R143" t="s">
        <v>15</v>
      </c>
      <c r="S143" t="s">
        <v>0</v>
      </c>
      <c r="T143" t="s">
        <v>16</v>
      </c>
      <c r="U143" t="s">
        <v>71</v>
      </c>
    </row>
    <row r="144" spans="1:23" x14ac:dyDescent="0.25">
      <c r="A144" t="s">
        <v>43</v>
      </c>
      <c r="B144">
        <v>3</v>
      </c>
      <c r="C144" t="s">
        <v>13</v>
      </c>
      <c r="D144" t="s">
        <v>77</v>
      </c>
      <c r="E144" t="s">
        <v>86</v>
      </c>
      <c r="H144" s="1">
        <v>44831</v>
      </c>
      <c r="I144" s="1">
        <v>44839</v>
      </c>
      <c r="J144">
        <v>50</v>
      </c>
      <c r="K144" s="2">
        <v>0.10199999999999999</v>
      </c>
      <c r="L144" s="2">
        <v>50.027000000000001</v>
      </c>
      <c r="M144" s="2">
        <v>1.887</v>
      </c>
      <c r="N144" s="3">
        <f>24.512*M144</f>
        <v>46.254144000000004</v>
      </c>
      <c r="O144" s="4">
        <f>(50-N144)*0.05/K144*1000</f>
        <v>1836.2039215686257</v>
      </c>
      <c r="P144" s="4">
        <f>O144/N144</f>
        <v>39.69814945810316</v>
      </c>
      <c r="Q144" s="3">
        <f>LOG10(P144)</f>
        <v>1.5987702624591871</v>
      </c>
      <c r="R144" t="s">
        <v>15</v>
      </c>
      <c r="S144" t="s">
        <v>0</v>
      </c>
      <c r="T144" t="s">
        <v>16</v>
      </c>
      <c r="U144" t="s">
        <v>71</v>
      </c>
    </row>
    <row r="145" spans="1:21" x14ac:dyDescent="0.25">
      <c r="A145" t="s">
        <v>55</v>
      </c>
      <c r="B145">
        <v>1</v>
      </c>
      <c r="C145" t="s">
        <v>56</v>
      </c>
      <c r="D145" t="s">
        <v>81</v>
      </c>
      <c r="E145" t="s">
        <v>86</v>
      </c>
      <c r="H145" s="1">
        <v>44851</v>
      </c>
      <c r="I145" s="1">
        <v>44859</v>
      </c>
      <c r="J145">
        <v>10</v>
      </c>
      <c r="K145" s="2">
        <v>0.1</v>
      </c>
      <c r="L145" s="2">
        <v>50.012</v>
      </c>
      <c r="M145" s="2">
        <v>0.60499999999999998</v>
      </c>
      <c r="N145" s="3">
        <f>M145*5.3843</f>
        <v>3.2575014999999996</v>
      </c>
      <c r="O145" s="4">
        <f>(50-N145)*0.05/K145*1000</f>
        <v>23371.249250000001</v>
      </c>
      <c r="P145" s="4">
        <f>O145/N145</f>
        <v>7174.593549688313</v>
      </c>
      <c r="Q145" s="3">
        <f>LOG10(P145)</f>
        <v>3.8557973027401817</v>
      </c>
      <c r="R145" s="3" t="s">
        <v>25</v>
      </c>
      <c r="S145" s="3" t="s">
        <v>0</v>
      </c>
      <c r="T145" s="3" t="s">
        <v>26</v>
      </c>
      <c r="U145" s="3" t="s">
        <v>71</v>
      </c>
    </row>
    <row r="146" spans="1:21" x14ac:dyDescent="0.25">
      <c r="A146" t="s">
        <v>55</v>
      </c>
      <c r="B146">
        <v>2</v>
      </c>
      <c r="C146" t="s">
        <v>56</v>
      </c>
      <c r="D146" t="s">
        <v>81</v>
      </c>
      <c r="E146" t="s">
        <v>86</v>
      </c>
      <c r="H146" s="1">
        <v>44851</v>
      </c>
      <c r="I146" s="1">
        <v>44859</v>
      </c>
      <c r="J146">
        <v>10</v>
      </c>
      <c r="K146" s="2">
        <v>0.10100000000000001</v>
      </c>
      <c r="L146" s="2">
        <v>50</v>
      </c>
      <c r="M146" s="2">
        <v>0.55600000000000005</v>
      </c>
      <c r="N146" s="3">
        <f>M146*5.3843</f>
        <v>2.9936707999999999</v>
      </c>
      <c r="O146" s="4">
        <f>(50-N146)*0.05/K146*1000</f>
        <v>23270.46</v>
      </c>
      <c r="P146" s="4">
        <f>O146/N146</f>
        <v>7773.2194201179373</v>
      </c>
      <c r="Q146" s="3">
        <f>LOG10(P146)</f>
        <v>3.8906009270135375</v>
      </c>
      <c r="R146" s="3" t="s">
        <v>25</v>
      </c>
      <c r="S146" s="3" t="s">
        <v>0</v>
      </c>
      <c r="T146" s="3" t="s">
        <v>26</v>
      </c>
      <c r="U146" s="3" t="s">
        <v>71</v>
      </c>
    </row>
    <row r="147" spans="1:21" x14ac:dyDescent="0.25">
      <c r="A147" t="s">
        <v>55</v>
      </c>
      <c r="B147">
        <v>3</v>
      </c>
      <c r="C147" t="s">
        <v>56</v>
      </c>
      <c r="D147" t="s">
        <v>81</v>
      </c>
      <c r="E147" t="s">
        <v>86</v>
      </c>
      <c r="H147" s="1">
        <v>44851</v>
      </c>
      <c r="I147" s="1">
        <v>44859</v>
      </c>
      <c r="J147">
        <v>10</v>
      </c>
      <c r="K147" s="2">
        <v>0.10100000000000001</v>
      </c>
      <c r="L147" s="2">
        <v>49.997</v>
      </c>
      <c r="M147" s="2">
        <v>0.58199999999999996</v>
      </c>
      <c r="N147" s="3">
        <f>M147*5.3843</f>
        <v>3.1336625999999996</v>
      </c>
      <c r="O147" s="4">
        <f>(50-N147)*0.05/K147*1000</f>
        <v>23201.157128712872</v>
      </c>
      <c r="P147" s="4">
        <f>O147/N147</f>
        <v>7403.8465815409972</v>
      </c>
      <c r="Q147" s="3">
        <f>LOG10(P147)</f>
        <v>3.8694574109614059</v>
      </c>
      <c r="R147" s="3" t="s">
        <v>25</v>
      </c>
      <c r="S147" s="3" t="s">
        <v>0</v>
      </c>
      <c r="T147" s="3" t="s">
        <v>26</v>
      </c>
      <c r="U147" s="3" t="s">
        <v>71</v>
      </c>
    </row>
    <row r="148" spans="1:21" x14ac:dyDescent="0.25">
      <c r="A148" t="s">
        <v>55</v>
      </c>
      <c r="B148">
        <v>1</v>
      </c>
      <c r="C148" t="s">
        <v>13</v>
      </c>
      <c r="D148" t="s">
        <v>81</v>
      </c>
      <c r="E148" t="s">
        <v>86</v>
      </c>
      <c r="H148" s="1">
        <v>44831</v>
      </c>
      <c r="I148" s="1">
        <v>44839</v>
      </c>
      <c r="J148">
        <v>50</v>
      </c>
      <c r="K148" s="2">
        <v>0.10100000000000001</v>
      </c>
      <c r="L148" s="2">
        <v>50.002000000000002</v>
      </c>
      <c r="M148" s="2">
        <v>1.8520000000000001</v>
      </c>
      <c r="N148" s="3">
        <f>24.512*M148</f>
        <v>45.396224000000004</v>
      </c>
      <c r="O148" s="4">
        <f>(50-N148)*0.05/K148*1000</f>
        <v>2279.0970297029685</v>
      </c>
      <c r="P148" s="4">
        <f>O148/N148</f>
        <v>50.204550706749714</v>
      </c>
      <c r="Q148" s="3">
        <f>LOG10(P148)</f>
        <v>1.7007430848194445</v>
      </c>
      <c r="R148" t="s">
        <v>15</v>
      </c>
      <c r="S148" t="s">
        <v>0</v>
      </c>
      <c r="T148" t="s">
        <v>16</v>
      </c>
      <c r="U148" t="s">
        <v>71</v>
      </c>
    </row>
    <row r="149" spans="1:21" x14ac:dyDescent="0.25">
      <c r="A149" t="s">
        <v>55</v>
      </c>
      <c r="B149">
        <v>2</v>
      </c>
      <c r="C149" t="s">
        <v>13</v>
      </c>
      <c r="D149" t="s">
        <v>81</v>
      </c>
      <c r="E149" t="s">
        <v>86</v>
      </c>
      <c r="H149" s="1">
        <v>44831</v>
      </c>
      <c r="I149" s="1">
        <v>44839</v>
      </c>
      <c r="J149">
        <v>50</v>
      </c>
      <c r="K149" s="2">
        <v>0.1</v>
      </c>
      <c r="L149" s="2">
        <v>50.011000000000003</v>
      </c>
      <c r="M149" s="2">
        <v>1.871</v>
      </c>
      <c r="N149" s="3">
        <f>24.512*M149</f>
        <v>45.861952000000002</v>
      </c>
      <c r="O149" s="4">
        <f>(50-N149)*0.05/K149*1000</f>
        <v>2069.023999999999</v>
      </c>
      <c r="P149" s="4">
        <f>O149/N149</f>
        <v>45.114172200956446</v>
      </c>
      <c r="Q149" s="3">
        <f>LOG10(P149)</f>
        <v>1.6543129929160243</v>
      </c>
      <c r="R149" t="s">
        <v>15</v>
      </c>
      <c r="S149" t="s">
        <v>0</v>
      </c>
      <c r="T149" t="s">
        <v>16</v>
      </c>
      <c r="U149" t="s">
        <v>71</v>
      </c>
    </row>
    <row r="150" spans="1:21" x14ac:dyDescent="0.25">
      <c r="A150" t="s">
        <v>55</v>
      </c>
      <c r="B150">
        <v>3</v>
      </c>
      <c r="C150" t="s">
        <v>13</v>
      </c>
      <c r="D150" t="s">
        <v>81</v>
      </c>
      <c r="E150" t="s">
        <v>86</v>
      </c>
      <c r="H150" s="1">
        <v>44831</v>
      </c>
      <c r="I150" s="1">
        <v>44839</v>
      </c>
      <c r="J150">
        <v>50</v>
      </c>
      <c r="K150" s="2">
        <v>0.1</v>
      </c>
      <c r="L150" s="2">
        <v>50.015999999999998</v>
      </c>
      <c r="M150" s="2">
        <v>1.8360000000000001</v>
      </c>
      <c r="N150" s="3">
        <f>24.512*M150</f>
        <v>45.004032000000002</v>
      </c>
      <c r="O150" s="4">
        <f>(50-N150)*0.05/K150*1000</f>
        <v>2497.983999999999</v>
      </c>
      <c r="P150" s="4">
        <f>O150/N150</f>
        <v>55.505782237467052</v>
      </c>
      <c r="Q150" s="3">
        <f>LOG10(P150)</f>
        <v>1.7443382275014221</v>
      </c>
      <c r="R150" t="s">
        <v>15</v>
      </c>
      <c r="S150" t="s">
        <v>0</v>
      </c>
      <c r="T150" t="s">
        <v>16</v>
      </c>
      <c r="U150" t="s">
        <v>71</v>
      </c>
    </row>
    <row r="151" spans="1:21" x14ac:dyDescent="0.25">
      <c r="A151" t="s">
        <v>60</v>
      </c>
      <c r="B151">
        <v>1</v>
      </c>
      <c r="C151" t="s">
        <v>56</v>
      </c>
      <c r="H151" s="1">
        <v>44860</v>
      </c>
      <c r="I151" s="1">
        <v>44860</v>
      </c>
      <c r="J151">
        <v>0.125</v>
      </c>
      <c r="M151" s="2">
        <v>2.9000000000000001E-2</v>
      </c>
      <c r="N151" s="3">
        <f>M151*5.3843</f>
        <v>0.1561447</v>
      </c>
      <c r="R151" t="s">
        <v>25</v>
      </c>
      <c r="S151" t="s">
        <v>18</v>
      </c>
      <c r="T151" t="s">
        <v>26</v>
      </c>
      <c r="U151" t="s">
        <v>71</v>
      </c>
    </row>
    <row r="152" spans="1:21" x14ac:dyDescent="0.25">
      <c r="A152" t="s">
        <v>60</v>
      </c>
      <c r="B152">
        <v>2</v>
      </c>
      <c r="C152" t="s">
        <v>56</v>
      </c>
      <c r="H152" s="1">
        <v>44860</v>
      </c>
      <c r="I152" s="1">
        <v>44860</v>
      </c>
      <c r="J152">
        <v>0.125</v>
      </c>
      <c r="M152" s="2">
        <v>2.5000000000000001E-2</v>
      </c>
      <c r="N152" s="3">
        <f>M152*5.3843</f>
        <v>0.13460749999999999</v>
      </c>
      <c r="R152" t="s">
        <v>25</v>
      </c>
      <c r="S152" t="s">
        <v>18</v>
      </c>
      <c r="T152" t="s">
        <v>26</v>
      </c>
      <c r="U152" t="s">
        <v>71</v>
      </c>
    </row>
    <row r="153" spans="1:21" x14ac:dyDescent="0.25">
      <c r="A153" t="s">
        <v>60</v>
      </c>
      <c r="B153">
        <v>3</v>
      </c>
      <c r="C153" t="s">
        <v>56</v>
      </c>
      <c r="H153" s="1">
        <v>44860</v>
      </c>
      <c r="I153" s="1">
        <v>44860</v>
      </c>
      <c r="J153">
        <v>0.125</v>
      </c>
      <c r="M153" s="2">
        <v>2.7E-2</v>
      </c>
      <c r="N153" s="3">
        <f>M153*5.3843</f>
        <v>0.14537609999999998</v>
      </c>
      <c r="R153" t="s">
        <v>25</v>
      </c>
      <c r="S153" t="s">
        <v>18</v>
      </c>
      <c r="T153" t="s">
        <v>26</v>
      </c>
      <c r="U153" t="s">
        <v>71</v>
      </c>
    </row>
    <row r="154" spans="1:21" x14ac:dyDescent="0.25">
      <c r="A154" t="s">
        <v>61</v>
      </c>
      <c r="B154">
        <v>1</v>
      </c>
      <c r="C154" t="s">
        <v>56</v>
      </c>
      <c r="H154" s="1">
        <v>44860</v>
      </c>
      <c r="I154" s="1">
        <v>44860</v>
      </c>
      <c r="J154">
        <v>0.25</v>
      </c>
      <c r="M154" s="2">
        <v>3.7999999999999999E-2</v>
      </c>
      <c r="N154" s="3">
        <f>M154*5.3843</f>
        <v>0.20460339999999999</v>
      </c>
      <c r="R154" t="s">
        <v>25</v>
      </c>
      <c r="S154" t="s">
        <v>18</v>
      </c>
      <c r="T154" t="s">
        <v>26</v>
      </c>
      <c r="U154" t="s">
        <v>71</v>
      </c>
    </row>
    <row r="155" spans="1:21" x14ac:dyDescent="0.25">
      <c r="A155" t="s">
        <v>61</v>
      </c>
      <c r="B155">
        <v>2</v>
      </c>
      <c r="C155" t="s">
        <v>56</v>
      </c>
      <c r="H155" s="1">
        <v>44860</v>
      </c>
      <c r="I155" s="1">
        <v>44860</v>
      </c>
      <c r="J155">
        <v>0.25</v>
      </c>
      <c r="M155" s="2">
        <v>3.5000000000000003E-2</v>
      </c>
      <c r="N155" s="3">
        <f>M155*5.3843</f>
        <v>0.18845049999999999</v>
      </c>
      <c r="R155" t="s">
        <v>25</v>
      </c>
      <c r="S155" t="s">
        <v>18</v>
      </c>
      <c r="T155" t="s">
        <v>26</v>
      </c>
      <c r="U155" t="s">
        <v>71</v>
      </c>
    </row>
    <row r="156" spans="1:21" x14ac:dyDescent="0.25">
      <c r="A156" t="s">
        <v>61</v>
      </c>
      <c r="B156">
        <v>3</v>
      </c>
      <c r="C156" t="s">
        <v>56</v>
      </c>
      <c r="H156" s="1">
        <v>44860</v>
      </c>
      <c r="I156" s="1">
        <v>44860</v>
      </c>
      <c r="J156">
        <v>0.25</v>
      </c>
      <c r="M156" s="2">
        <v>3.5999999999999997E-2</v>
      </c>
      <c r="N156" s="3">
        <f>M156*5.3843</f>
        <v>0.19383479999999997</v>
      </c>
      <c r="R156" t="s">
        <v>25</v>
      </c>
      <c r="S156" t="s">
        <v>18</v>
      </c>
      <c r="T156" t="s">
        <v>26</v>
      </c>
      <c r="U156" t="s">
        <v>71</v>
      </c>
    </row>
    <row r="157" spans="1:21" x14ac:dyDescent="0.25">
      <c r="A157" t="s">
        <v>27</v>
      </c>
      <c r="B157">
        <v>1</v>
      </c>
      <c r="C157" t="s">
        <v>56</v>
      </c>
      <c r="H157" s="1">
        <v>44859</v>
      </c>
      <c r="I157" s="1">
        <v>44859</v>
      </c>
      <c r="J157">
        <v>0.5</v>
      </c>
      <c r="M157" s="2">
        <v>0.11700000000000001</v>
      </c>
      <c r="N157" s="3"/>
      <c r="R157" t="s">
        <v>15</v>
      </c>
      <c r="S157" t="s">
        <v>18</v>
      </c>
      <c r="T157" t="s">
        <v>16</v>
      </c>
      <c r="U157" s="2" t="s">
        <v>70</v>
      </c>
    </row>
    <row r="158" spans="1:21" x14ac:dyDescent="0.25">
      <c r="A158" t="s">
        <v>27</v>
      </c>
      <c r="B158">
        <v>1</v>
      </c>
      <c r="C158" t="s">
        <v>56</v>
      </c>
      <c r="H158" s="1">
        <v>44860</v>
      </c>
      <c r="I158" s="1">
        <v>44860</v>
      </c>
      <c r="J158">
        <v>0.5</v>
      </c>
      <c r="M158" s="2">
        <v>0.109</v>
      </c>
      <c r="N158" s="3">
        <f>M158*5.3843</f>
        <v>0.58688869999999993</v>
      </c>
      <c r="R158" t="s">
        <v>25</v>
      </c>
      <c r="S158" t="s">
        <v>18</v>
      </c>
      <c r="T158" t="s">
        <v>26</v>
      </c>
      <c r="U158" t="s">
        <v>71</v>
      </c>
    </row>
    <row r="159" spans="1:21" x14ac:dyDescent="0.25">
      <c r="A159" t="s">
        <v>27</v>
      </c>
      <c r="B159">
        <v>1</v>
      </c>
      <c r="C159" t="s">
        <v>13</v>
      </c>
      <c r="H159" s="1">
        <v>44860</v>
      </c>
      <c r="I159" s="1">
        <v>44860</v>
      </c>
      <c r="J159">
        <v>0.5</v>
      </c>
      <c r="M159">
        <v>2.1999999999999999E-2</v>
      </c>
      <c r="N159" s="3"/>
      <c r="R159" t="s">
        <v>25</v>
      </c>
      <c r="S159" t="s">
        <v>18</v>
      </c>
      <c r="T159" s="4" t="s">
        <v>26</v>
      </c>
      <c r="U159" t="s">
        <v>66</v>
      </c>
    </row>
    <row r="160" spans="1:21" x14ac:dyDescent="0.25">
      <c r="A160" t="s">
        <v>27</v>
      </c>
      <c r="B160">
        <v>1</v>
      </c>
      <c r="C160" t="s">
        <v>13</v>
      </c>
      <c r="H160" s="1">
        <v>44860</v>
      </c>
      <c r="I160" s="1">
        <v>44869</v>
      </c>
      <c r="J160">
        <v>0.5</v>
      </c>
      <c r="M160">
        <v>2.4E-2</v>
      </c>
      <c r="N160" s="3"/>
      <c r="R160" t="s">
        <v>25</v>
      </c>
      <c r="S160" t="s">
        <v>18</v>
      </c>
      <c r="T160" s="4" t="s">
        <v>26</v>
      </c>
      <c r="U160" t="s">
        <v>69</v>
      </c>
    </row>
    <row r="161" spans="1:22" x14ac:dyDescent="0.25">
      <c r="A161" t="s">
        <v>27</v>
      </c>
      <c r="B161">
        <v>1</v>
      </c>
      <c r="C161" t="s">
        <v>13</v>
      </c>
      <c r="H161" s="1">
        <v>44860</v>
      </c>
      <c r="I161" s="1">
        <v>44869</v>
      </c>
      <c r="J161">
        <v>0.5</v>
      </c>
      <c r="M161">
        <v>2.5000000000000001E-2</v>
      </c>
      <c r="N161" s="3"/>
      <c r="R161" t="s">
        <v>25</v>
      </c>
      <c r="S161" t="s">
        <v>18</v>
      </c>
      <c r="T161" s="4" t="s">
        <v>26</v>
      </c>
      <c r="U161" t="s">
        <v>69</v>
      </c>
    </row>
    <row r="162" spans="1:22" x14ac:dyDescent="0.25">
      <c r="A162" t="s">
        <v>27</v>
      </c>
      <c r="B162">
        <v>2</v>
      </c>
      <c r="C162" t="s">
        <v>13</v>
      </c>
      <c r="H162" s="1">
        <v>44860</v>
      </c>
      <c r="I162" s="1">
        <v>44860</v>
      </c>
      <c r="J162">
        <v>0.5</v>
      </c>
      <c r="M162">
        <v>2.1999999999999999E-2</v>
      </c>
      <c r="N162" s="3"/>
      <c r="R162" t="s">
        <v>25</v>
      </c>
      <c r="S162" t="s">
        <v>18</v>
      </c>
      <c r="T162" s="4" t="s">
        <v>26</v>
      </c>
      <c r="U162" t="s">
        <v>66</v>
      </c>
    </row>
    <row r="163" spans="1:22" x14ac:dyDescent="0.25">
      <c r="A163" t="s">
        <v>27</v>
      </c>
      <c r="B163">
        <v>3</v>
      </c>
      <c r="C163" t="s">
        <v>13</v>
      </c>
      <c r="H163" s="1">
        <v>44860</v>
      </c>
      <c r="I163" s="1">
        <v>44860</v>
      </c>
      <c r="J163">
        <v>0.5</v>
      </c>
      <c r="M163">
        <v>2.3E-2</v>
      </c>
      <c r="N163" s="3"/>
      <c r="R163" t="s">
        <v>25</v>
      </c>
      <c r="S163" t="s">
        <v>18</v>
      </c>
      <c r="T163" s="4" t="s">
        <v>26</v>
      </c>
      <c r="U163" t="s">
        <v>66</v>
      </c>
    </row>
    <row r="164" spans="1:22" x14ac:dyDescent="0.25">
      <c r="A164" t="s">
        <v>28</v>
      </c>
      <c r="B164">
        <v>1</v>
      </c>
      <c r="C164" t="s">
        <v>13</v>
      </c>
      <c r="H164" s="1">
        <v>44860</v>
      </c>
      <c r="I164" s="1">
        <v>44860</v>
      </c>
      <c r="J164">
        <v>1</v>
      </c>
      <c r="M164">
        <v>4.8000000000000001E-2</v>
      </c>
      <c r="N164" s="3"/>
      <c r="R164" t="s">
        <v>25</v>
      </c>
      <c r="S164" t="s">
        <v>18</v>
      </c>
      <c r="T164" s="4" t="s">
        <v>26</v>
      </c>
      <c r="U164" t="s">
        <v>66</v>
      </c>
    </row>
    <row r="165" spans="1:22" x14ac:dyDescent="0.25">
      <c r="A165" t="s">
        <v>28</v>
      </c>
      <c r="B165">
        <v>1</v>
      </c>
      <c r="C165" t="s">
        <v>13</v>
      </c>
      <c r="H165" s="1">
        <v>44860</v>
      </c>
      <c r="I165" s="1">
        <v>44869</v>
      </c>
      <c r="J165">
        <v>1</v>
      </c>
      <c r="M165">
        <v>5.3999999999999999E-2</v>
      </c>
      <c r="N165" s="3"/>
      <c r="R165" t="s">
        <v>25</v>
      </c>
      <c r="S165" t="s">
        <v>18</v>
      </c>
      <c r="T165" s="4" t="s">
        <v>26</v>
      </c>
      <c r="U165" t="s">
        <v>69</v>
      </c>
    </row>
    <row r="166" spans="1:22" x14ac:dyDescent="0.25">
      <c r="A166" t="s">
        <v>59</v>
      </c>
      <c r="B166">
        <v>1</v>
      </c>
      <c r="C166" t="s">
        <v>56</v>
      </c>
      <c r="H166" s="1">
        <v>44859</v>
      </c>
      <c r="I166" s="1">
        <v>44859</v>
      </c>
      <c r="J166">
        <v>10</v>
      </c>
      <c r="M166" s="2">
        <v>2.12</v>
      </c>
      <c r="N166" s="3"/>
      <c r="R166" t="s">
        <v>15</v>
      </c>
      <c r="S166" t="s">
        <v>18</v>
      </c>
      <c r="T166" t="s">
        <v>16</v>
      </c>
      <c r="U166" s="2" t="s">
        <v>70</v>
      </c>
    </row>
    <row r="167" spans="1:22" x14ac:dyDescent="0.25">
      <c r="A167" t="s">
        <v>59</v>
      </c>
      <c r="B167">
        <v>1</v>
      </c>
      <c r="C167" t="s">
        <v>56</v>
      </c>
      <c r="H167" s="1">
        <v>44860</v>
      </c>
      <c r="I167" s="1">
        <v>44860</v>
      </c>
      <c r="J167">
        <v>10</v>
      </c>
      <c r="M167" s="2">
        <v>1.774</v>
      </c>
      <c r="N167" s="3">
        <f>M167*5.3843</f>
        <v>9.5517481999999987</v>
      </c>
      <c r="R167" t="s">
        <v>25</v>
      </c>
      <c r="S167" t="s">
        <v>18</v>
      </c>
      <c r="T167" t="s">
        <v>26</v>
      </c>
      <c r="U167" t="s">
        <v>71</v>
      </c>
    </row>
    <row r="168" spans="1:22" x14ac:dyDescent="0.25">
      <c r="A168" t="s">
        <v>17</v>
      </c>
      <c r="B168">
        <v>1</v>
      </c>
      <c r="C168" t="s">
        <v>13</v>
      </c>
      <c r="H168" s="1">
        <v>44831</v>
      </c>
      <c r="I168" s="1">
        <v>44839</v>
      </c>
      <c r="J168">
        <v>15</v>
      </c>
      <c r="M168" s="2">
        <v>0.67100000000000004</v>
      </c>
      <c r="N168" s="3">
        <f>24.512*M168</f>
        <v>16.447552000000002</v>
      </c>
      <c r="O168" s="3"/>
      <c r="P168" s="3"/>
      <c r="Q168" s="3"/>
      <c r="R168" t="s">
        <v>15</v>
      </c>
      <c r="S168" t="s">
        <v>18</v>
      </c>
      <c r="T168" t="s">
        <v>16</v>
      </c>
      <c r="U168" t="s">
        <v>71</v>
      </c>
    </row>
    <row r="169" spans="1:22" x14ac:dyDescent="0.25">
      <c r="A169" t="s">
        <v>17</v>
      </c>
      <c r="B169">
        <v>1</v>
      </c>
      <c r="C169" t="s">
        <v>13</v>
      </c>
      <c r="H169" s="1">
        <v>44860</v>
      </c>
      <c r="I169" s="1">
        <v>44860</v>
      </c>
      <c r="J169">
        <v>15</v>
      </c>
      <c r="M169">
        <v>0.89700000000000002</v>
      </c>
      <c r="N169" s="3"/>
      <c r="R169" t="s">
        <v>25</v>
      </c>
      <c r="S169" t="s">
        <v>18</v>
      </c>
      <c r="T169" s="4" t="s">
        <v>26</v>
      </c>
      <c r="U169" t="s">
        <v>66</v>
      </c>
    </row>
    <row r="170" spans="1:22" x14ac:dyDescent="0.25">
      <c r="A170" t="s">
        <v>17</v>
      </c>
      <c r="B170">
        <v>1</v>
      </c>
      <c r="C170" t="s">
        <v>13</v>
      </c>
      <c r="H170" s="1">
        <v>44860</v>
      </c>
      <c r="I170" s="1">
        <v>44869</v>
      </c>
      <c r="J170">
        <v>15</v>
      </c>
      <c r="M170">
        <v>0.90900000000000003</v>
      </c>
      <c r="N170" s="3"/>
      <c r="R170" t="s">
        <v>25</v>
      </c>
      <c r="S170" t="s">
        <v>18</v>
      </c>
      <c r="T170" s="4" t="s">
        <v>26</v>
      </c>
      <c r="U170" t="s">
        <v>69</v>
      </c>
    </row>
    <row r="171" spans="1:22" x14ac:dyDescent="0.25">
      <c r="A171" t="s">
        <v>57</v>
      </c>
      <c r="B171">
        <v>1</v>
      </c>
      <c r="C171" t="s">
        <v>56</v>
      </c>
      <c r="H171" s="1">
        <v>44859</v>
      </c>
      <c r="I171" s="1">
        <v>44859</v>
      </c>
      <c r="J171">
        <v>2.5</v>
      </c>
      <c r="M171" s="2">
        <v>0.60899999999999999</v>
      </c>
      <c r="N171" s="3"/>
      <c r="R171" t="s">
        <v>15</v>
      </c>
      <c r="S171" t="s">
        <v>18</v>
      </c>
      <c r="T171" t="s">
        <v>16</v>
      </c>
      <c r="U171" s="2" t="s">
        <v>70</v>
      </c>
    </row>
    <row r="172" spans="1:22" x14ac:dyDescent="0.25">
      <c r="A172" t="s">
        <v>57</v>
      </c>
      <c r="B172">
        <v>1</v>
      </c>
      <c r="C172" t="s">
        <v>56</v>
      </c>
      <c r="H172" s="1">
        <v>44860</v>
      </c>
      <c r="I172" s="1">
        <v>44860</v>
      </c>
      <c r="J172">
        <v>2.5</v>
      </c>
      <c r="M172" s="2">
        <v>0.49399999999999999</v>
      </c>
      <c r="N172" s="3">
        <f>M172*5.3843</f>
        <v>2.6598441999999998</v>
      </c>
      <c r="R172" t="s">
        <v>25</v>
      </c>
      <c r="S172" t="s">
        <v>18</v>
      </c>
      <c r="T172" t="s">
        <v>26</v>
      </c>
      <c r="U172" t="s">
        <v>71</v>
      </c>
    </row>
    <row r="173" spans="1:22" x14ac:dyDescent="0.25">
      <c r="A173" t="s">
        <v>19</v>
      </c>
      <c r="B173">
        <v>1</v>
      </c>
      <c r="C173" t="s">
        <v>13</v>
      </c>
      <c r="H173" s="1">
        <v>44831</v>
      </c>
      <c r="I173" s="1">
        <v>44839</v>
      </c>
      <c r="J173">
        <v>25</v>
      </c>
      <c r="M173" s="2">
        <v>1.0649999999999999</v>
      </c>
      <c r="N173" s="3">
        <f>24.512*M173</f>
        <v>26.10528</v>
      </c>
      <c r="O173" s="3"/>
      <c r="P173" s="3"/>
      <c r="Q173" s="3"/>
      <c r="R173" t="s">
        <v>15</v>
      </c>
      <c r="S173" t="s">
        <v>18</v>
      </c>
      <c r="T173" t="s">
        <v>16</v>
      </c>
      <c r="U173" t="s">
        <v>71</v>
      </c>
    </row>
    <row r="174" spans="1:22" x14ac:dyDescent="0.25">
      <c r="A174" t="s">
        <v>19</v>
      </c>
      <c r="B174">
        <v>1</v>
      </c>
      <c r="C174" t="s">
        <v>13</v>
      </c>
      <c r="H174" s="1">
        <v>44860</v>
      </c>
      <c r="I174" s="1">
        <v>44860</v>
      </c>
      <c r="J174">
        <v>25</v>
      </c>
      <c r="M174">
        <v>1.4219999999999999</v>
      </c>
      <c r="N174" s="3"/>
      <c r="R174" t="s">
        <v>25</v>
      </c>
      <c r="S174" t="s">
        <v>18</v>
      </c>
      <c r="T174" s="4" t="s">
        <v>26</v>
      </c>
      <c r="U174" t="s">
        <v>66</v>
      </c>
    </row>
    <row r="175" spans="1:22" x14ac:dyDescent="0.25">
      <c r="A175" t="s">
        <v>19</v>
      </c>
      <c r="B175">
        <v>1</v>
      </c>
      <c r="C175" t="s">
        <v>13</v>
      </c>
      <c r="H175" s="1">
        <v>44860</v>
      </c>
      <c r="I175" s="1">
        <v>44869</v>
      </c>
      <c r="J175">
        <v>25</v>
      </c>
      <c r="M175">
        <v>1.4850000000000001</v>
      </c>
      <c r="N175" s="3"/>
      <c r="R175" t="s">
        <v>25</v>
      </c>
      <c r="S175" t="s">
        <v>18</v>
      </c>
      <c r="T175" s="4" t="s">
        <v>26</v>
      </c>
      <c r="U175" t="s">
        <v>69</v>
      </c>
    </row>
    <row r="176" spans="1:22" x14ac:dyDescent="0.25">
      <c r="A176" t="s">
        <v>19</v>
      </c>
      <c r="B176">
        <v>2</v>
      </c>
      <c r="C176" t="s">
        <v>13</v>
      </c>
      <c r="H176" s="1">
        <v>44831</v>
      </c>
      <c r="I176" s="1">
        <v>44839</v>
      </c>
      <c r="J176">
        <v>25</v>
      </c>
      <c r="M176" s="2">
        <v>1.0620000000000001</v>
      </c>
      <c r="N176" s="3">
        <f>24.512*M176</f>
        <v>26.031744000000003</v>
      </c>
      <c r="O176" s="3"/>
      <c r="P176" s="3"/>
      <c r="Q176" s="3"/>
      <c r="R176" t="s">
        <v>15</v>
      </c>
      <c r="S176" t="s">
        <v>18</v>
      </c>
      <c r="T176" t="s">
        <v>16</v>
      </c>
      <c r="U176" t="s">
        <v>71</v>
      </c>
      <c r="V176" s="3"/>
    </row>
    <row r="177" spans="1:22" x14ac:dyDescent="0.25">
      <c r="A177" t="s">
        <v>19</v>
      </c>
      <c r="B177">
        <v>2</v>
      </c>
      <c r="C177" t="s">
        <v>13</v>
      </c>
      <c r="H177" s="1">
        <v>44860</v>
      </c>
      <c r="I177" s="1">
        <v>44860</v>
      </c>
      <c r="J177">
        <v>25</v>
      </c>
      <c r="M177">
        <v>1.4610000000000001</v>
      </c>
      <c r="N177" s="3"/>
      <c r="R177" t="s">
        <v>25</v>
      </c>
      <c r="S177" t="s">
        <v>18</v>
      </c>
      <c r="T177" s="4" t="s">
        <v>26</v>
      </c>
      <c r="U177" t="s">
        <v>66</v>
      </c>
    </row>
    <row r="178" spans="1:22" x14ac:dyDescent="0.25">
      <c r="A178" t="s">
        <v>19</v>
      </c>
      <c r="B178">
        <v>2</v>
      </c>
      <c r="C178" t="s">
        <v>13</v>
      </c>
      <c r="H178" s="1">
        <v>44860</v>
      </c>
      <c r="I178" s="1">
        <v>44869</v>
      </c>
      <c r="J178">
        <v>25</v>
      </c>
      <c r="M178">
        <v>1.42</v>
      </c>
      <c r="N178" s="3"/>
      <c r="R178" t="s">
        <v>25</v>
      </c>
      <c r="S178" t="s">
        <v>18</v>
      </c>
      <c r="T178" s="4" t="s">
        <v>26</v>
      </c>
      <c r="U178" t="s">
        <v>69</v>
      </c>
      <c r="V178" s="3"/>
    </row>
    <row r="179" spans="1:22" x14ac:dyDescent="0.25">
      <c r="A179" t="s">
        <v>19</v>
      </c>
      <c r="B179">
        <v>3</v>
      </c>
      <c r="C179" t="s">
        <v>13</v>
      </c>
      <c r="H179" s="1">
        <v>44831</v>
      </c>
      <c r="I179" s="1">
        <v>44839</v>
      </c>
      <c r="J179">
        <v>25</v>
      </c>
      <c r="M179" s="2">
        <v>1.0640000000000001</v>
      </c>
      <c r="N179" s="3">
        <f>24.512*M179</f>
        <v>26.080768000000003</v>
      </c>
      <c r="O179" s="3"/>
      <c r="P179" s="3"/>
      <c r="Q179" s="3"/>
      <c r="R179" t="s">
        <v>15</v>
      </c>
      <c r="S179" t="s">
        <v>18</v>
      </c>
      <c r="T179" t="s">
        <v>16</v>
      </c>
      <c r="U179" t="s">
        <v>71</v>
      </c>
    </row>
    <row r="180" spans="1:22" x14ac:dyDescent="0.25">
      <c r="A180" t="s">
        <v>19</v>
      </c>
      <c r="B180">
        <v>3</v>
      </c>
      <c r="C180" t="s">
        <v>13</v>
      </c>
      <c r="H180" s="1">
        <v>44860</v>
      </c>
      <c r="I180" s="1">
        <v>44860</v>
      </c>
      <c r="J180">
        <v>25</v>
      </c>
      <c r="M180">
        <v>1.4630000000000001</v>
      </c>
      <c r="N180" s="3"/>
      <c r="R180" t="s">
        <v>25</v>
      </c>
      <c r="S180" t="s">
        <v>18</v>
      </c>
      <c r="T180" s="4" t="s">
        <v>26</v>
      </c>
      <c r="U180" t="s">
        <v>66</v>
      </c>
    </row>
    <row r="181" spans="1:22" x14ac:dyDescent="0.25">
      <c r="A181" t="s">
        <v>19</v>
      </c>
      <c r="B181">
        <v>3</v>
      </c>
      <c r="C181" t="s">
        <v>13</v>
      </c>
      <c r="H181" s="1">
        <v>44860</v>
      </c>
      <c r="I181" s="1">
        <v>44869</v>
      </c>
      <c r="J181">
        <v>25</v>
      </c>
      <c r="M181">
        <v>1.4750000000000001</v>
      </c>
      <c r="N181" s="3"/>
      <c r="R181" t="s">
        <v>25</v>
      </c>
      <c r="S181" t="s">
        <v>18</v>
      </c>
      <c r="T181" s="4" t="s">
        <v>26</v>
      </c>
      <c r="U181" t="s">
        <v>69</v>
      </c>
    </row>
    <row r="182" spans="1:22" x14ac:dyDescent="0.25">
      <c r="A182" t="s">
        <v>20</v>
      </c>
      <c r="B182">
        <v>1</v>
      </c>
      <c r="C182" t="s">
        <v>13</v>
      </c>
      <c r="H182" s="1">
        <v>44831</v>
      </c>
      <c r="I182" s="1">
        <v>44839</v>
      </c>
      <c r="J182">
        <v>35</v>
      </c>
      <c r="M182" s="2">
        <v>1.482</v>
      </c>
      <c r="N182" s="3">
        <f>24.512*M182</f>
        <v>36.326784000000004</v>
      </c>
      <c r="O182" s="3"/>
      <c r="P182" s="3"/>
      <c r="Q182" s="3"/>
      <c r="R182" t="s">
        <v>15</v>
      </c>
      <c r="S182" t="s">
        <v>18</v>
      </c>
      <c r="T182" t="s">
        <v>16</v>
      </c>
      <c r="U182" t="s">
        <v>71</v>
      </c>
    </row>
    <row r="183" spans="1:22" x14ac:dyDescent="0.25">
      <c r="A183" t="s">
        <v>20</v>
      </c>
      <c r="B183">
        <v>1</v>
      </c>
      <c r="C183" t="s">
        <v>13</v>
      </c>
      <c r="H183" s="1">
        <v>44860</v>
      </c>
      <c r="I183" s="1">
        <v>44860</v>
      </c>
      <c r="J183">
        <v>35</v>
      </c>
      <c r="M183">
        <v>1.996</v>
      </c>
      <c r="N183" s="3"/>
      <c r="R183" t="s">
        <v>25</v>
      </c>
      <c r="S183" t="s">
        <v>18</v>
      </c>
      <c r="T183" s="4" t="s">
        <v>26</v>
      </c>
      <c r="U183" t="s">
        <v>66</v>
      </c>
    </row>
    <row r="184" spans="1:22" x14ac:dyDescent="0.25">
      <c r="A184" t="s">
        <v>20</v>
      </c>
      <c r="B184">
        <v>1</v>
      </c>
      <c r="C184" t="s">
        <v>13</v>
      </c>
      <c r="H184" s="1">
        <v>44860</v>
      </c>
      <c r="I184" s="1">
        <v>44869</v>
      </c>
      <c r="J184">
        <v>35</v>
      </c>
      <c r="M184">
        <v>2.0409999999999999</v>
      </c>
      <c r="N184" s="3"/>
      <c r="R184" t="s">
        <v>25</v>
      </c>
      <c r="S184" t="s">
        <v>18</v>
      </c>
      <c r="T184" s="4" t="s">
        <v>26</v>
      </c>
      <c r="U184" t="s">
        <v>69</v>
      </c>
    </row>
    <row r="185" spans="1:22" x14ac:dyDescent="0.25">
      <c r="A185" t="s">
        <v>22</v>
      </c>
      <c r="B185">
        <v>1</v>
      </c>
      <c r="C185" t="s">
        <v>56</v>
      </c>
      <c r="H185" s="1">
        <v>44859</v>
      </c>
      <c r="I185" s="1">
        <v>44859</v>
      </c>
      <c r="J185">
        <v>5</v>
      </c>
      <c r="M185" s="2">
        <v>1.2370000000000001</v>
      </c>
      <c r="N185" s="3"/>
      <c r="R185" t="s">
        <v>15</v>
      </c>
      <c r="S185" t="s">
        <v>18</v>
      </c>
      <c r="T185" t="s">
        <v>16</v>
      </c>
      <c r="U185" s="2" t="s">
        <v>70</v>
      </c>
    </row>
    <row r="186" spans="1:22" x14ac:dyDescent="0.25">
      <c r="A186" t="s">
        <v>22</v>
      </c>
      <c r="B186">
        <v>1</v>
      </c>
      <c r="C186" t="s">
        <v>56</v>
      </c>
      <c r="H186" s="1">
        <v>44860</v>
      </c>
      <c r="I186" s="1">
        <v>44860</v>
      </c>
      <c r="J186">
        <v>5</v>
      </c>
      <c r="M186" s="2">
        <v>0.95899999999999996</v>
      </c>
      <c r="N186" s="3">
        <f>M186*5.3843</f>
        <v>5.1635436999999991</v>
      </c>
      <c r="R186" t="s">
        <v>25</v>
      </c>
      <c r="S186" t="s">
        <v>18</v>
      </c>
      <c r="T186" t="s">
        <v>26</v>
      </c>
      <c r="U186" t="s">
        <v>71</v>
      </c>
    </row>
    <row r="187" spans="1:22" x14ac:dyDescent="0.25">
      <c r="A187" t="s">
        <v>22</v>
      </c>
      <c r="B187">
        <v>2</v>
      </c>
      <c r="C187" t="s">
        <v>56</v>
      </c>
      <c r="H187" s="1">
        <v>44859</v>
      </c>
      <c r="I187" s="1">
        <v>44859</v>
      </c>
      <c r="J187">
        <v>5</v>
      </c>
      <c r="M187" s="2">
        <v>1.248</v>
      </c>
      <c r="N187" s="3"/>
      <c r="R187" t="s">
        <v>15</v>
      </c>
      <c r="S187" t="s">
        <v>18</v>
      </c>
      <c r="T187" t="s">
        <v>16</v>
      </c>
      <c r="U187" s="2" t="s">
        <v>70</v>
      </c>
    </row>
    <row r="188" spans="1:22" x14ac:dyDescent="0.25">
      <c r="A188" t="s">
        <v>22</v>
      </c>
      <c r="B188">
        <v>2</v>
      </c>
      <c r="C188" t="s">
        <v>56</v>
      </c>
      <c r="H188" s="1">
        <v>44860</v>
      </c>
      <c r="I188" s="1">
        <v>44860</v>
      </c>
      <c r="J188">
        <v>5</v>
      </c>
      <c r="M188" s="2">
        <v>0.97399999999999998</v>
      </c>
      <c r="N188" s="3">
        <f>M188*5.3843</f>
        <v>5.2443081999999999</v>
      </c>
      <c r="R188" t="s">
        <v>25</v>
      </c>
      <c r="S188" t="s">
        <v>18</v>
      </c>
      <c r="T188" t="s">
        <v>26</v>
      </c>
      <c r="U188" t="s">
        <v>71</v>
      </c>
    </row>
    <row r="189" spans="1:22" x14ac:dyDescent="0.25">
      <c r="A189" t="s">
        <v>22</v>
      </c>
      <c r="B189">
        <v>3</v>
      </c>
      <c r="C189" t="s">
        <v>56</v>
      </c>
      <c r="H189" s="1">
        <v>44859</v>
      </c>
      <c r="I189" s="1">
        <v>44859</v>
      </c>
      <c r="J189">
        <v>5</v>
      </c>
      <c r="M189" s="2">
        <v>1.0960000000000001</v>
      </c>
      <c r="N189" s="3"/>
      <c r="R189" t="s">
        <v>15</v>
      </c>
      <c r="S189" t="s">
        <v>18</v>
      </c>
      <c r="T189" t="s">
        <v>16</v>
      </c>
      <c r="U189" s="2" t="s">
        <v>70</v>
      </c>
    </row>
    <row r="190" spans="1:22" x14ac:dyDescent="0.25">
      <c r="A190" t="s">
        <v>22</v>
      </c>
      <c r="B190">
        <v>3</v>
      </c>
      <c r="C190" t="s">
        <v>56</v>
      </c>
      <c r="H190" s="1">
        <v>44860</v>
      </c>
      <c r="I190" s="1">
        <v>44860</v>
      </c>
      <c r="J190">
        <v>5</v>
      </c>
      <c r="M190" s="2">
        <v>0.94699999999999995</v>
      </c>
      <c r="N190" s="3">
        <f>M190*5.3843</f>
        <v>5.098932099999999</v>
      </c>
      <c r="R190" t="s">
        <v>25</v>
      </c>
      <c r="S190" t="s">
        <v>18</v>
      </c>
      <c r="T190" t="s">
        <v>26</v>
      </c>
      <c r="U190" t="s">
        <v>71</v>
      </c>
    </row>
    <row r="191" spans="1:22" x14ac:dyDescent="0.25">
      <c r="A191" t="s">
        <v>22</v>
      </c>
      <c r="B191">
        <v>1</v>
      </c>
      <c r="C191" t="s">
        <v>13</v>
      </c>
      <c r="H191" s="1">
        <v>44831</v>
      </c>
      <c r="I191" s="1">
        <v>44839</v>
      </c>
      <c r="J191">
        <v>5</v>
      </c>
      <c r="M191" s="2">
        <v>0.21</v>
      </c>
      <c r="N191" s="3">
        <f>24.512*M191</f>
        <v>5.1475200000000001</v>
      </c>
      <c r="O191" s="3"/>
      <c r="P191" s="3"/>
      <c r="Q191" s="3"/>
      <c r="R191" t="s">
        <v>15</v>
      </c>
      <c r="S191" t="s">
        <v>18</v>
      </c>
      <c r="T191" t="s">
        <v>16</v>
      </c>
      <c r="U191" t="s">
        <v>71</v>
      </c>
    </row>
    <row r="192" spans="1:22" x14ac:dyDescent="0.25">
      <c r="A192" t="s">
        <v>22</v>
      </c>
      <c r="B192">
        <v>1</v>
      </c>
      <c r="C192" t="s">
        <v>13</v>
      </c>
      <c r="H192" s="1">
        <v>44860</v>
      </c>
      <c r="I192" s="1">
        <v>44860</v>
      </c>
      <c r="J192">
        <v>5</v>
      </c>
      <c r="M192">
        <v>0.29499999999999998</v>
      </c>
      <c r="N192" s="3"/>
      <c r="R192" t="s">
        <v>25</v>
      </c>
      <c r="S192" t="s">
        <v>18</v>
      </c>
      <c r="T192" s="4" t="s">
        <v>26</v>
      </c>
      <c r="U192" t="s">
        <v>66</v>
      </c>
    </row>
    <row r="193" spans="1:21" x14ac:dyDescent="0.25">
      <c r="A193" t="s">
        <v>22</v>
      </c>
      <c r="B193">
        <v>1</v>
      </c>
      <c r="C193" t="s">
        <v>13</v>
      </c>
      <c r="H193" s="1">
        <v>44860</v>
      </c>
      <c r="I193" s="1">
        <v>44869</v>
      </c>
      <c r="J193">
        <v>5</v>
      </c>
      <c r="M193">
        <v>0.30099999999999999</v>
      </c>
      <c r="N193" s="3"/>
      <c r="R193" t="s">
        <v>25</v>
      </c>
      <c r="S193" t="s">
        <v>18</v>
      </c>
      <c r="T193" s="4" t="s">
        <v>26</v>
      </c>
      <c r="U193" t="s">
        <v>69</v>
      </c>
    </row>
    <row r="194" spans="1:21" x14ac:dyDescent="0.25">
      <c r="A194" t="s">
        <v>21</v>
      </c>
      <c r="B194">
        <v>1</v>
      </c>
      <c r="C194" t="s">
        <v>13</v>
      </c>
      <c r="H194" s="1">
        <v>44831</v>
      </c>
      <c r="I194" s="1">
        <v>44839</v>
      </c>
      <c r="J194">
        <v>50</v>
      </c>
      <c r="M194" s="2">
        <v>2.0870000000000002</v>
      </c>
      <c r="N194" s="3">
        <f>24.512*M194</f>
        <v>51.156544000000004</v>
      </c>
      <c r="O194" s="3"/>
      <c r="P194" s="3"/>
      <c r="Q194" s="3"/>
      <c r="R194" t="s">
        <v>15</v>
      </c>
      <c r="S194" t="s">
        <v>18</v>
      </c>
      <c r="T194" t="s">
        <v>16</v>
      </c>
      <c r="U194" t="s">
        <v>71</v>
      </c>
    </row>
    <row r="195" spans="1:21" x14ac:dyDescent="0.25">
      <c r="A195" t="s">
        <v>21</v>
      </c>
      <c r="B195">
        <v>1</v>
      </c>
      <c r="C195" t="s">
        <v>13</v>
      </c>
      <c r="H195" s="1">
        <v>44860</v>
      </c>
      <c r="I195" s="1">
        <v>44860</v>
      </c>
      <c r="J195">
        <v>50</v>
      </c>
      <c r="M195">
        <v>2.593</v>
      </c>
      <c r="N195" s="3"/>
      <c r="R195" t="s">
        <v>25</v>
      </c>
      <c r="S195" t="s">
        <v>18</v>
      </c>
      <c r="T195" s="4" t="s">
        <v>26</v>
      </c>
      <c r="U195" t="s">
        <v>66</v>
      </c>
    </row>
    <row r="196" spans="1:21" x14ac:dyDescent="0.25">
      <c r="A196" t="s">
        <v>21</v>
      </c>
      <c r="B196">
        <v>1</v>
      </c>
      <c r="C196" t="s">
        <v>13</v>
      </c>
      <c r="H196" s="1">
        <v>44860</v>
      </c>
      <c r="I196" s="1">
        <v>44869</v>
      </c>
      <c r="J196">
        <v>50</v>
      </c>
      <c r="M196">
        <v>2.5920000000000001</v>
      </c>
      <c r="N196" s="3"/>
      <c r="R196" t="s">
        <v>25</v>
      </c>
      <c r="S196" t="s">
        <v>18</v>
      </c>
      <c r="T196" s="4" t="s">
        <v>26</v>
      </c>
      <c r="U196" t="s">
        <v>69</v>
      </c>
    </row>
    <row r="197" spans="1:21" x14ac:dyDescent="0.25">
      <c r="A197" t="s">
        <v>21</v>
      </c>
      <c r="B197">
        <v>2</v>
      </c>
      <c r="C197" t="s">
        <v>13</v>
      </c>
      <c r="H197" s="1">
        <v>44831</v>
      </c>
      <c r="I197" s="1">
        <v>44839</v>
      </c>
      <c r="J197">
        <v>50</v>
      </c>
      <c r="M197" s="2">
        <v>1.9419999999999999</v>
      </c>
      <c r="N197" s="3">
        <f>24.512*M197</f>
        <v>47.602303999999997</v>
      </c>
      <c r="O197" s="3"/>
      <c r="P197" s="3"/>
      <c r="Q197" s="3"/>
      <c r="R197" t="s">
        <v>15</v>
      </c>
      <c r="S197" t="s">
        <v>18</v>
      </c>
      <c r="T197" t="s">
        <v>16</v>
      </c>
      <c r="U197" t="s">
        <v>71</v>
      </c>
    </row>
    <row r="198" spans="1:21" x14ac:dyDescent="0.25">
      <c r="A198" t="s">
        <v>21</v>
      </c>
      <c r="B198">
        <v>3</v>
      </c>
      <c r="C198" t="s">
        <v>13</v>
      </c>
      <c r="H198" s="1">
        <v>44831</v>
      </c>
      <c r="I198" s="1">
        <v>44839</v>
      </c>
      <c r="J198">
        <v>50</v>
      </c>
      <c r="M198" s="2">
        <v>1.9530000000000001</v>
      </c>
      <c r="N198" s="3">
        <f>24.512*M198</f>
        <v>47.871936000000005</v>
      </c>
      <c r="O198" s="3"/>
      <c r="P198" s="3"/>
      <c r="Q198" s="3"/>
      <c r="R198" t="s">
        <v>15</v>
      </c>
      <c r="S198" t="s">
        <v>18</v>
      </c>
      <c r="T198" t="s">
        <v>16</v>
      </c>
      <c r="U198" t="s">
        <v>71</v>
      </c>
    </row>
    <row r="199" spans="1:21" x14ac:dyDescent="0.25">
      <c r="A199" t="s">
        <v>58</v>
      </c>
      <c r="B199">
        <v>1</v>
      </c>
      <c r="C199" t="s">
        <v>56</v>
      </c>
      <c r="H199" s="1">
        <v>44859</v>
      </c>
      <c r="I199" s="1">
        <v>44859</v>
      </c>
      <c r="J199">
        <v>7.5</v>
      </c>
      <c r="M199" s="2">
        <v>1.7270000000000001</v>
      </c>
      <c r="N199" s="3"/>
      <c r="R199" t="s">
        <v>15</v>
      </c>
      <c r="S199" t="s">
        <v>18</v>
      </c>
      <c r="T199" t="s">
        <v>16</v>
      </c>
      <c r="U199" s="2" t="s">
        <v>70</v>
      </c>
    </row>
    <row r="200" spans="1:21" x14ac:dyDescent="0.25">
      <c r="A200" t="s">
        <v>58</v>
      </c>
      <c r="B200">
        <v>1</v>
      </c>
      <c r="C200" t="s">
        <v>56</v>
      </c>
      <c r="H200" s="1">
        <v>44860</v>
      </c>
      <c r="I200" s="1">
        <v>44860</v>
      </c>
      <c r="J200">
        <v>7.5</v>
      </c>
      <c r="M200" s="2">
        <v>1.4219999999999999</v>
      </c>
      <c r="N200" s="3">
        <f>M200*5.3843</f>
        <v>7.6564745999999992</v>
      </c>
      <c r="R200" t="s">
        <v>25</v>
      </c>
      <c r="S200" t="s">
        <v>18</v>
      </c>
      <c r="T200" t="s">
        <v>26</v>
      </c>
      <c r="U200" t="s">
        <v>71</v>
      </c>
    </row>
    <row r="201" spans="1:21" x14ac:dyDescent="0.25">
      <c r="A201" t="s">
        <v>23</v>
      </c>
      <c r="B201">
        <v>1</v>
      </c>
      <c r="C201" t="s">
        <v>56</v>
      </c>
      <c r="H201" s="1">
        <v>44851</v>
      </c>
      <c r="I201" s="1">
        <v>44859</v>
      </c>
      <c r="J201">
        <v>10</v>
      </c>
      <c r="K201" s="2"/>
      <c r="L201" s="2"/>
      <c r="M201" s="2">
        <v>1.7230000000000001</v>
      </c>
      <c r="N201" s="3">
        <f>M201*5.3843</f>
        <v>9.2771489000000003</v>
      </c>
      <c r="O201" s="4"/>
      <c r="P201" s="4"/>
      <c r="Q201" s="3"/>
      <c r="R201" s="3" t="s">
        <v>25</v>
      </c>
      <c r="S201" s="3" t="s">
        <v>0</v>
      </c>
      <c r="T201" s="3" t="s">
        <v>26</v>
      </c>
      <c r="U201" s="3" t="s">
        <v>71</v>
      </c>
    </row>
    <row r="202" spans="1:21" x14ac:dyDescent="0.25">
      <c r="A202" t="s">
        <v>23</v>
      </c>
      <c r="B202">
        <v>2</v>
      </c>
      <c r="C202" t="s">
        <v>56</v>
      </c>
      <c r="H202" s="1">
        <v>44851</v>
      </c>
      <c r="I202" s="1">
        <v>44859</v>
      </c>
      <c r="J202">
        <v>10</v>
      </c>
      <c r="K202" s="2"/>
      <c r="L202" s="2"/>
      <c r="M202" s="2">
        <v>1.92</v>
      </c>
      <c r="N202" s="3">
        <f>M202*5.3843</f>
        <v>10.337855999999999</v>
      </c>
      <c r="O202" s="4"/>
      <c r="P202" s="4"/>
      <c r="Q202" s="3"/>
      <c r="R202" s="3" t="s">
        <v>25</v>
      </c>
      <c r="S202" s="3" t="s">
        <v>0</v>
      </c>
      <c r="T202" s="3" t="s">
        <v>26</v>
      </c>
      <c r="U202" s="3" t="s">
        <v>71</v>
      </c>
    </row>
    <row r="203" spans="1:21" x14ac:dyDescent="0.25">
      <c r="A203" t="s">
        <v>23</v>
      </c>
      <c r="B203">
        <v>3</v>
      </c>
      <c r="C203" t="s">
        <v>56</v>
      </c>
      <c r="H203" s="1">
        <v>44851</v>
      </c>
      <c r="I203" s="1">
        <v>44859</v>
      </c>
      <c r="J203">
        <v>10</v>
      </c>
      <c r="K203" s="2"/>
      <c r="L203" s="2"/>
      <c r="M203" s="2">
        <v>1.9259999999999999</v>
      </c>
      <c r="N203" s="3">
        <f>M203*5.3843</f>
        <v>10.370161799999998</v>
      </c>
      <c r="O203" s="4"/>
      <c r="P203" s="4"/>
      <c r="Q203" s="3"/>
      <c r="R203" s="3" t="s">
        <v>25</v>
      </c>
      <c r="S203" s="3" t="s">
        <v>0</v>
      </c>
      <c r="T203" s="3" t="s">
        <v>26</v>
      </c>
      <c r="U203" s="3" t="s">
        <v>71</v>
      </c>
    </row>
    <row r="204" spans="1:21" x14ac:dyDescent="0.25">
      <c r="A204" t="s">
        <v>23</v>
      </c>
      <c r="B204">
        <v>1</v>
      </c>
      <c r="C204" t="s">
        <v>13</v>
      </c>
      <c r="H204" s="1">
        <v>44831</v>
      </c>
      <c r="I204" s="1">
        <v>44839</v>
      </c>
      <c r="J204">
        <v>50</v>
      </c>
      <c r="M204" s="2">
        <v>1.9530000000000001</v>
      </c>
      <c r="N204" s="3">
        <f>24.512*M204</f>
        <v>47.871936000000005</v>
      </c>
      <c r="O204" s="3"/>
      <c r="P204" s="3"/>
      <c r="Q204" s="3"/>
      <c r="R204" s="4" t="s">
        <v>15</v>
      </c>
      <c r="S204" t="s">
        <v>24</v>
      </c>
      <c r="T204" t="s">
        <v>16</v>
      </c>
      <c r="U204" t="s">
        <v>71</v>
      </c>
    </row>
    <row r="205" spans="1:21" x14ac:dyDescent="0.25">
      <c r="A205" t="s">
        <v>23</v>
      </c>
      <c r="B205">
        <v>1</v>
      </c>
      <c r="C205" t="s">
        <v>13</v>
      </c>
      <c r="H205" s="1">
        <v>44831</v>
      </c>
      <c r="I205" s="1">
        <v>44839</v>
      </c>
      <c r="J205">
        <v>50</v>
      </c>
      <c r="M205" s="2">
        <v>2.0019999999999998</v>
      </c>
      <c r="N205" s="3">
        <f>24.512*M205</f>
        <v>49.073023999999997</v>
      </c>
      <c r="O205" s="3"/>
      <c r="P205" s="3"/>
      <c r="Q205" s="3"/>
      <c r="R205" s="4" t="s">
        <v>15</v>
      </c>
      <c r="S205" t="s">
        <v>24</v>
      </c>
      <c r="T205" t="s">
        <v>16</v>
      </c>
      <c r="U205" s="2" t="s">
        <v>71</v>
      </c>
    </row>
    <row r="206" spans="1:21" x14ac:dyDescent="0.25">
      <c r="A206" t="s">
        <v>23</v>
      </c>
      <c r="B206">
        <v>1</v>
      </c>
      <c r="C206" t="s">
        <v>13</v>
      </c>
      <c r="H206" s="1">
        <v>44831</v>
      </c>
      <c r="I206" s="1">
        <v>44839</v>
      </c>
      <c r="J206">
        <v>50</v>
      </c>
      <c r="K206" s="2"/>
      <c r="L206" s="2"/>
      <c r="M206" s="2">
        <v>1.9530000000000001</v>
      </c>
      <c r="N206" s="3">
        <f>24.512*M206</f>
        <v>47.871936000000005</v>
      </c>
      <c r="O206" s="4"/>
      <c r="P206" s="4"/>
      <c r="Q206" s="3"/>
      <c r="R206" s="3" t="s">
        <v>15</v>
      </c>
      <c r="S206" s="3" t="s">
        <v>0</v>
      </c>
      <c r="T206" s="3" t="s">
        <v>16</v>
      </c>
      <c r="U206" t="s">
        <v>71</v>
      </c>
    </row>
    <row r="207" spans="1:21" x14ac:dyDescent="0.25">
      <c r="A207" t="s">
        <v>23</v>
      </c>
      <c r="B207">
        <v>1</v>
      </c>
      <c r="C207" t="s">
        <v>13</v>
      </c>
      <c r="H207" s="1">
        <v>44831</v>
      </c>
      <c r="I207" s="1">
        <v>44859</v>
      </c>
      <c r="J207">
        <v>50</v>
      </c>
      <c r="M207" s="2">
        <v>2.0019999999999998</v>
      </c>
      <c r="N207" s="3">
        <f>24.794*M207</f>
        <v>49.637587999999994</v>
      </c>
      <c r="O207" s="3"/>
      <c r="P207" s="3"/>
      <c r="Q207" s="3"/>
      <c r="R207" s="4" t="s">
        <v>15</v>
      </c>
      <c r="S207" t="s">
        <v>24</v>
      </c>
      <c r="T207" s="4" t="s">
        <v>26</v>
      </c>
      <c r="U207" s="2" t="s">
        <v>71</v>
      </c>
    </row>
    <row r="208" spans="1:21" x14ac:dyDescent="0.25">
      <c r="A208" t="s">
        <v>23</v>
      </c>
      <c r="B208">
        <v>1</v>
      </c>
      <c r="C208" t="s">
        <v>13</v>
      </c>
      <c r="H208" s="1">
        <v>44831</v>
      </c>
      <c r="I208" s="1">
        <v>44860</v>
      </c>
      <c r="J208">
        <v>50</v>
      </c>
      <c r="M208" s="2">
        <v>1.6739999999999999</v>
      </c>
      <c r="N208" s="3"/>
      <c r="R208" t="s">
        <v>25</v>
      </c>
      <c r="S208" t="s">
        <v>24</v>
      </c>
      <c r="T208" s="4" t="s">
        <v>26</v>
      </c>
      <c r="U208" t="s">
        <v>65</v>
      </c>
    </row>
    <row r="209" spans="1:21" x14ac:dyDescent="0.25">
      <c r="A209" t="s">
        <v>23</v>
      </c>
      <c r="B209">
        <v>1</v>
      </c>
      <c r="C209" t="s">
        <v>13</v>
      </c>
      <c r="H209" s="1">
        <v>44831</v>
      </c>
      <c r="I209" s="1">
        <v>44869</v>
      </c>
      <c r="J209">
        <v>25</v>
      </c>
      <c r="M209" s="2">
        <v>0.81799999999999995</v>
      </c>
      <c r="N209" s="3"/>
      <c r="R209" t="s">
        <v>25</v>
      </c>
      <c r="S209" t="s">
        <v>24</v>
      </c>
      <c r="T209" s="4" t="s">
        <v>26</v>
      </c>
      <c r="U209" t="s">
        <v>68</v>
      </c>
    </row>
    <row r="210" spans="1:21" x14ac:dyDescent="0.25">
      <c r="A210" t="s">
        <v>23</v>
      </c>
      <c r="B210">
        <v>1</v>
      </c>
      <c r="C210" t="s">
        <v>13</v>
      </c>
      <c r="H210" s="1">
        <v>44831</v>
      </c>
      <c r="I210" s="1">
        <v>44869</v>
      </c>
      <c r="J210">
        <v>50</v>
      </c>
      <c r="M210">
        <v>1.585</v>
      </c>
      <c r="N210" s="3"/>
      <c r="R210" t="s">
        <v>25</v>
      </c>
      <c r="S210" t="s">
        <v>24</v>
      </c>
      <c r="T210" s="4" t="s">
        <v>26</v>
      </c>
      <c r="U210" t="s">
        <v>67</v>
      </c>
    </row>
    <row r="211" spans="1:21" x14ac:dyDescent="0.25">
      <c r="A211" t="s">
        <v>23</v>
      </c>
      <c r="B211">
        <v>1</v>
      </c>
      <c r="C211" t="s">
        <v>13</v>
      </c>
      <c r="H211" s="1">
        <v>44831</v>
      </c>
      <c r="I211" s="1">
        <v>44872</v>
      </c>
      <c r="J211">
        <v>50</v>
      </c>
      <c r="M211">
        <v>2.5329999999999999</v>
      </c>
      <c r="N211" s="3"/>
      <c r="R211" t="s">
        <v>25</v>
      </c>
      <c r="S211" t="s">
        <v>24</v>
      </c>
      <c r="T211" s="4" t="s">
        <v>16</v>
      </c>
      <c r="U211" t="s">
        <v>69</v>
      </c>
    </row>
    <row r="212" spans="1:21" x14ac:dyDescent="0.25">
      <c r="A212" t="s">
        <v>23</v>
      </c>
      <c r="B212">
        <v>1</v>
      </c>
      <c r="C212" t="s">
        <v>13</v>
      </c>
      <c r="H212" s="1">
        <v>44831</v>
      </c>
      <c r="I212" s="1">
        <v>44872</v>
      </c>
      <c r="J212">
        <v>50</v>
      </c>
      <c r="M212">
        <v>2.5539999999999998</v>
      </c>
      <c r="N212" s="3"/>
      <c r="R212" t="s">
        <v>25</v>
      </c>
      <c r="S212" t="s">
        <v>24</v>
      </c>
      <c r="T212" s="4" t="s">
        <v>26</v>
      </c>
      <c r="U212" t="s">
        <v>69</v>
      </c>
    </row>
    <row r="213" spans="1:21" x14ac:dyDescent="0.25">
      <c r="A213" t="s">
        <v>23</v>
      </c>
      <c r="B213">
        <v>1</v>
      </c>
      <c r="C213" t="s">
        <v>13</v>
      </c>
      <c r="H213" s="1">
        <v>44831</v>
      </c>
      <c r="I213" s="1">
        <v>44872</v>
      </c>
      <c r="J213">
        <v>25</v>
      </c>
      <c r="M213">
        <v>1.054</v>
      </c>
      <c r="N213" s="3"/>
      <c r="R213" t="s">
        <v>25</v>
      </c>
      <c r="S213" t="s">
        <v>24</v>
      </c>
      <c r="T213" s="4" t="s">
        <v>16</v>
      </c>
      <c r="U213" t="s">
        <v>69</v>
      </c>
    </row>
    <row r="214" spans="1:21" x14ac:dyDescent="0.25">
      <c r="A214" t="s">
        <v>23</v>
      </c>
      <c r="B214">
        <v>1</v>
      </c>
      <c r="C214" t="s">
        <v>13</v>
      </c>
      <c r="H214" s="1">
        <v>44831</v>
      </c>
      <c r="I214" s="1">
        <v>44872</v>
      </c>
      <c r="J214">
        <v>25</v>
      </c>
      <c r="M214">
        <v>1.1259999999999999</v>
      </c>
      <c r="N214" s="3"/>
      <c r="R214" t="s">
        <v>25</v>
      </c>
      <c r="S214" t="s">
        <v>24</v>
      </c>
      <c r="T214" s="4" t="s">
        <v>26</v>
      </c>
      <c r="U214" t="s">
        <v>69</v>
      </c>
    </row>
    <row r="215" spans="1:21" x14ac:dyDescent="0.25">
      <c r="A215" t="s">
        <v>23</v>
      </c>
      <c r="B215">
        <v>2</v>
      </c>
      <c r="C215" t="s">
        <v>13</v>
      </c>
      <c r="H215" s="1">
        <v>44831</v>
      </c>
      <c r="I215" s="1">
        <v>44839</v>
      </c>
      <c r="J215">
        <v>50</v>
      </c>
      <c r="M215" s="2">
        <v>1.98</v>
      </c>
      <c r="N215" s="3">
        <f>24.512*M215</f>
        <v>48.533760000000001</v>
      </c>
      <c r="O215" s="3"/>
      <c r="P215" s="3"/>
      <c r="Q215" s="3"/>
      <c r="R215" s="4" t="s">
        <v>15</v>
      </c>
      <c r="S215" t="s">
        <v>24</v>
      </c>
      <c r="T215" t="s">
        <v>16</v>
      </c>
      <c r="U215" t="s">
        <v>71</v>
      </c>
    </row>
    <row r="216" spans="1:21" x14ac:dyDescent="0.25">
      <c r="A216" t="s">
        <v>23</v>
      </c>
      <c r="B216">
        <v>2</v>
      </c>
      <c r="C216" t="s">
        <v>13</v>
      </c>
      <c r="H216" s="1">
        <v>44831</v>
      </c>
      <c r="I216" s="1">
        <v>44839</v>
      </c>
      <c r="J216">
        <v>50</v>
      </c>
      <c r="M216" s="2">
        <v>1.9670000000000001</v>
      </c>
      <c r="N216" s="3">
        <f>24.512*M216</f>
        <v>48.215104000000004</v>
      </c>
      <c r="O216" s="3"/>
      <c r="P216" s="3"/>
      <c r="Q216" s="3"/>
      <c r="R216" s="4" t="s">
        <v>15</v>
      </c>
      <c r="S216" t="s">
        <v>24</v>
      </c>
      <c r="T216" t="s">
        <v>16</v>
      </c>
      <c r="U216" s="2" t="s">
        <v>71</v>
      </c>
    </row>
    <row r="217" spans="1:21" x14ac:dyDescent="0.25">
      <c r="A217" t="s">
        <v>23</v>
      </c>
      <c r="B217">
        <v>2</v>
      </c>
      <c r="C217" t="s">
        <v>13</v>
      </c>
      <c r="H217" s="1">
        <v>44831</v>
      </c>
      <c r="I217" s="1">
        <v>44839</v>
      </c>
      <c r="J217">
        <v>50</v>
      </c>
      <c r="K217" s="2"/>
      <c r="M217" s="2">
        <v>1.98</v>
      </c>
      <c r="N217" s="3">
        <f>24.512*M217</f>
        <v>48.533760000000001</v>
      </c>
      <c r="O217" s="4"/>
      <c r="P217" s="4"/>
      <c r="Q217" s="3"/>
      <c r="R217" s="3" t="s">
        <v>15</v>
      </c>
      <c r="S217" s="3" t="s">
        <v>0</v>
      </c>
      <c r="T217" s="3" t="s">
        <v>16</v>
      </c>
      <c r="U217" t="s">
        <v>71</v>
      </c>
    </row>
    <row r="218" spans="1:21" x14ac:dyDescent="0.25">
      <c r="A218" t="s">
        <v>23</v>
      </c>
      <c r="B218">
        <v>2</v>
      </c>
      <c r="C218" t="s">
        <v>13</v>
      </c>
      <c r="H218" s="1">
        <v>44831</v>
      </c>
      <c r="I218" s="1">
        <v>44859</v>
      </c>
      <c r="J218">
        <v>50</v>
      </c>
      <c r="M218" s="2">
        <v>1.9670000000000001</v>
      </c>
      <c r="N218" s="3">
        <f>24.794*M218</f>
        <v>48.769798000000002</v>
      </c>
      <c r="O218" s="3"/>
      <c r="P218" s="3"/>
      <c r="Q218" s="3"/>
      <c r="R218" s="4" t="s">
        <v>15</v>
      </c>
      <c r="S218" t="s">
        <v>24</v>
      </c>
      <c r="T218" s="4" t="s">
        <v>26</v>
      </c>
      <c r="U218" s="2" t="s">
        <v>71</v>
      </c>
    </row>
    <row r="219" spans="1:21" x14ac:dyDescent="0.25">
      <c r="A219" t="s">
        <v>23</v>
      </c>
      <c r="B219">
        <v>2</v>
      </c>
      <c r="C219" t="s">
        <v>13</v>
      </c>
      <c r="H219" s="1">
        <v>44831</v>
      </c>
      <c r="I219" s="1">
        <v>44860</v>
      </c>
      <c r="J219">
        <v>50</v>
      </c>
      <c r="M219" s="2">
        <v>1.623</v>
      </c>
      <c r="N219" s="3"/>
      <c r="R219" t="s">
        <v>25</v>
      </c>
      <c r="S219" t="s">
        <v>24</v>
      </c>
      <c r="T219" s="4" t="s">
        <v>26</v>
      </c>
      <c r="U219" t="s">
        <v>65</v>
      </c>
    </row>
    <row r="220" spans="1:21" x14ac:dyDescent="0.25">
      <c r="A220" t="s">
        <v>23</v>
      </c>
      <c r="B220">
        <v>2</v>
      </c>
      <c r="C220" t="s">
        <v>13</v>
      </c>
      <c r="H220" s="1">
        <v>44831</v>
      </c>
      <c r="I220" s="1">
        <v>44869</v>
      </c>
      <c r="J220">
        <v>25</v>
      </c>
      <c r="M220" s="2">
        <v>0.82099999999999995</v>
      </c>
      <c r="N220" s="3"/>
      <c r="R220" t="s">
        <v>25</v>
      </c>
      <c r="S220" t="s">
        <v>24</v>
      </c>
      <c r="T220" s="4" t="s">
        <v>26</v>
      </c>
      <c r="U220" t="s">
        <v>68</v>
      </c>
    </row>
    <row r="221" spans="1:21" x14ac:dyDescent="0.25">
      <c r="A221" t="s">
        <v>23</v>
      </c>
      <c r="B221">
        <v>2</v>
      </c>
      <c r="C221" t="s">
        <v>13</v>
      </c>
      <c r="H221" s="1">
        <v>44831</v>
      </c>
      <c r="I221" s="1">
        <v>44869</v>
      </c>
      <c r="J221">
        <v>50</v>
      </c>
      <c r="M221" s="2">
        <v>1.5209999999999999</v>
      </c>
      <c r="N221" s="3"/>
      <c r="R221" t="s">
        <v>25</v>
      </c>
      <c r="S221" t="s">
        <v>24</v>
      </c>
      <c r="T221" s="4" t="s">
        <v>26</v>
      </c>
      <c r="U221" t="s">
        <v>67</v>
      </c>
    </row>
    <row r="222" spans="1:21" x14ac:dyDescent="0.25">
      <c r="A222" t="s">
        <v>23</v>
      </c>
      <c r="B222">
        <v>2</v>
      </c>
      <c r="C222" t="s">
        <v>13</v>
      </c>
      <c r="H222" s="1">
        <v>44831</v>
      </c>
      <c r="I222" s="1">
        <v>44872</v>
      </c>
      <c r="J222">
        <v>50</v>
      </c>
      <c r="M222">
        <v>2.532</v>
      </c>
      <c r="N222" s="3"/>
      <c r="R222" t="s">
        <v>25</v>
      </c>
      <c r="S222" t="s">
        <v>24</v>
      </c>
      <c r="T222" s="4" t="s">
        <v>16</v>
      </c>
      <c r="U222" t="s">
        <v>69</v>
      </c>
    </row>
    <row r="223" spans="1:21" x14ac:dyDescent="0.25">
      <c r="A223" t="s">
        <v>23</v>
      </c>
      <c r="B223">
        <v>2</v>
      </c>
      <c r="C223" t="s">
        <v>13</v>
      </c>
      <c r="H223" s="1">
        <v>44831</v>
      </c>
      <c r="I223" s="1">
        <v>44872</v>
      </c>
      <c r="J223">
        <v>50</v>
      </c>
      <c r="M223">
        <v>2.5350000000000001</v>
      </c>
      <c r="N223" s="3"/>
      <c r="R223" t="s">
        <v>25</v>
      </c>
      <c r="S223" t="s">
        <v>24</v>
      </c>
      <c r="T223" s="4" t="s">
        <v>26</v>
      </c>
      <c r="U223" t="s">
        <v>69</v>
      </c>
    </row>
    <row r="224" spans="1:21" x14ac:dyDescent="0.25">
      <c r="A224" t="s">
        <v>23</v>
      </c>
      <c r="B224">
        <v>2</v>
      </c>
      <c r="C224" t="s">
        <v>13</v>
      </c>
      <c r="H224" s="1">
        <v>44831</v>
      </c>
      <c r="I224" s="1">
        <v>44872</v>
      </c>
      <c r="J224">
        <v>25</v>
      </c>
      <c r="M224">
        <v>1.081</v>
      </c>
      <c r="N224" s="3"/>
      <c r="R224" t="s">
        <v>25</v>
      </c>
      <c r="S224" t="s">
        <v>24</v>
      </c>
      <c r="T224" s="4" t="s">
        <v>16</v>
      </c>
      <c r="U224" t="s">
        <v>69</v>
      </c>
    </row>
    <row r="225" spans="1:21" x14ac:dyDescent="0.25">
      <c r="A225" t="s">
        <v>23</v>
      </c>
      <c r="B225">
        <v>2</v>
      </c>
      <c r="C225" t="s">
        <v>13</v>
      </c>
      <c r="H225" s="1">
        <v>44831</v>
      </c>
      <c r="I225" s="1">
        <v>44872</v>
      </c>
      <c r="J225">
        <v>25</v>
      </c>
      <c r="M225">
        <v>1.105</v>
      </c>
      <c r="N225" s="3"/>
      <c r="R225" t="s">
        <v>25</v>
      </c>
      <c r="S225" t="s">
        <v>24</v>
      </c>
      <c r="T225" s="4" t="s">
        <v>26</v>
      </c>
      <c r="U225" t="s">
        <v>69</v>
      </c>
    </row>
    <row r="226" spans="1:21" x14ac:dyDescent="0.25">
      <c r="A226" t="s">
        <v>23</v>
      </c>
      <c r="B226">
        <v>3</v>
      </c>
      <c r="C226" t="s">
        <v>13</v>
      </c>
      <c r="H226" s="1">
        <v>44831</v>
      </c>
      <c r="I226" s="1">
        <v>44839</v>
      </c>
      <c r="J226">
        <v>50</v>
      </c>
      <c r="M226" s="2">
        <v>1.9830000000000001</v>
      </c>
      <c r="N226" s="3">
        <f>24.512*M226</f>
        <v>48.607296000000005</v>
      </c>
      <c r="O226" s="3"/>
      <c r="P226" s="3"/>
      <c r="Q226" s="3"/>
      <c r="R226" s="4" t="s">
        <v>15</v>
      </c>
      <c r="S226" t="s">
        <v>24</v>
      </c>
      <c r="T226" t="s">
        <v>16</v>
      </c>
      <c r="U226" t="s">
        <v>71</v>
      </c>
    </row>
    <row r="227" spans="1:21" x14ac:dyDescent="0.25">
      <c r="A227" t="s">
        <v>23</v>
      </c>
      <c r="B227">
        <v>3</v>
      </c>
      <c r="C227" t="s">
        <v>13</v>
      </c>
      <c r="H227" s="1">
        <v>44831</v>
      </c>
      <c r="I227" s="1">
        <v>44839</v>
      </c>
      <c r="J227">
        <v>50</v>
      </c>
      <c r="M227" s="2">
        <v>1.9770000000000001</v>
      </c>
      <c r="N227" s="3">
        <f>24.512*M227</f>
        <v>48.460224000000004</v>
      </c>
      <c r="O227" s="3"/>
      <c r="P227" s="3"/>
      <c r="Q227" s="3"/>
      <c r="R227" s="4" t="s">
        <v>15</v>
      </c>
      <c r="S227" t="s">
        <v>24</v>
      </c>
      <c r="T227" t="s">
        <v>16</v>
      </c>
      <c r="U227" s="2" t="s">
        <v>71</v>
      </c>
    </row>
    <row r="228" spans="1:21" x14ac:dyDescent="0.25">
      <c r="A228" t="s">
        <v>23</v>
      </c>
      <c r="B228">
        <v>3</v>
      </c>
      <c r="C228" t="s">
        <v>13</v>
      </c>
      <c r="H228" s="1">
        <v>44831</v>
      </c>
      <c r="I228" s="1">
        <v>44839</v>
      </c>
      <c r="J228">
        <v>50</v>
      </c>
      <c r="K228" s="2"/>
      <c r="L228" s="2">
        <v>50.006</v>
      </c>
      <c r="M228" s="2">
        <v>1.9830000000000001</v>
      </c>
      <c r="N228" s="3">
        <f>24.512*M228</f>
        <v>48.607296000000005</v>
      </c>
      <c r="O228" s="4"/>
      <c r="P228" s="4"/>
      <c r="Q228" s="3"/>
      <c r="R228" s="3" t="s">
        <v>15</v>
      </c>
      <c r="S228" s="3" t="s">
        <v>0</v>
      </c>
      <c r="T228" s="3" t="s">
        <v>16</v>
      </c>
      <c r="U228" t="s">
        <v>71</v>
      </c>
    </row>
    <row r="229" spans="1:21" x14ac:dyDescent="0.25">
      <c r="A229" t="s">
        <v>23</v>
      </c>
      <c r="B229">
        <v>3</v>
      </c>
      <c r="C229" t="s">
        <v>13</v>
      </c>
      <c r="H229" s="1">
        <v>44831</v>
      </c>
      <c r="I229" s="1">
        <v>44859</v>
      </c>
      <c r="J229">
        <v>50</v>
      </c>
      <c r="M229" s="2">
        <v>1.9770000000000001</v>
      </c>
      <c r="N229" s="3">
        <f>24.794*M229</f>
        <v>49.017738000000001</v>
      </c>
      <c r="O229" s="3"/>
      <c r="P229" s="3"/>
      <c r="Q229" s="3"/>
      <c r="R229" s="4" t="s">
        <v>15</v>
      </c>
      <c r="S229" t="s">
        <v>24</v>
      </c>
      <c r="T229" s="4" t="s">
        <v>26</v>
      </c>
      <c r="U229" s="2" t="s">
        <v>71</v>
      </c>
    </row>
    <row r="230" spans="1:21" x14ac:dyDescent="0.25">
      <c r="A230" t="s">
        <v>23</v>
      </c>
      <c r="B230">
        <v>3</v>
      </c>
      <c r="C230" t="s">
        <v>13</v>
      </c>
      <c r="H230" s="1">
        <v>44831</v>
      </c>
      <c r="I230" s="1">
        <v>44860</v>
      </c>
      <c r="J230">
        <v>50</v>
      </c>
      <c r="M230" s="2">
        <v>1.6319999999999999</v>
      </c>
      <c r="N230" s="3"/>
      <c r="R230" t="s">
        <v>25</v>
      </c>
      <c r="S230" t="s">
        <v>24</v>
      </c>
      <c r="T230" s="4" t="s">
        <v>26</v>
      </c>
      <c r="U230" t="s">
        <v>65</v>
      </c>
    </row>
    <row r="231" spans="1:21" x14ac:dyDescent="0.25">
      <c r="A231" t="s">
        <v>23</v>
      </c>
      <c r="B231">
        <v>3</v>
      </c>
      <c r="C231" t="s">
        <v>13</v>
      </c>
      <c r="H231" s="1">
        <v>44831</v>
      </c>
      <c r="I231" s="1">
        <v>44869</v>
      </c>
      <c r="J231">
        <v>25</v>
      </c>
      <c r="M231" s="2">
        <v>0.84799999999999998</v>
      </c>
      <c r="N231" s="3"/>
      <c r="R231" t="s">
        <v>25</v>
      </c>
      <c r="S231" t="s">
        <v>24</v>
      </c>
      <c r="T231" s="4" t="s">
        <v>26</v>
      </c>
      <c r="U231" t="s">
        <v>68</v>
      </c>
    </row>
    <row r="232" spans="1:21" x14ac:dyDescent="0.25">
      <c r="A232" t="s">
        <v>23</v>
      </c>
      <c r="B232">
        <v>3</v>
      </c>
      <c r="C232" t="s">
        <v>13</v>
      </c>
      <c r="H232" s="1">
        <v>44831</v>
      </c>
      <c r="I232" s="1">
        <v>44869</v>
      </c>
      <c r="J232">
        <v>50</v>
      </c>
      <c r="M232" s="2">
        <v>1.552</v>
      </c>
      <c r="N232" s="3"/>
      <c r="R232" t="s">
        <v>25</v>
      </c>
      <c r="S232" t="s">
        <v>24</v>
      </c>
      <c r="T232" s="4" t="s">
        <v>26</v>
      </c>
      <c r="U232" t="s">
        <v>67</v>
      </c>
    </row>
    <row r="233" spans="1:21" x14ac:dyDescent="0.25">
      <c r="A233" t="s">
        <v>23</v>
      </c>
      <c r="B233">
        <v>3</v>
      </c>
      <c r="C233" t="s">
        <v>13</v>
      </c>
      <c r="H233" s="1">
        <v>44831</v>
      </c>
      <c r="I233" s="1">
        <v>44872</v>
      </c>
      <c r="J233">
        <v>50</v>
      </c>
      <c r="M233">
        <v>2.5009999999999999</v>
      </c>
      <c r="N233" s="3"/>
      <c r="R233" t="s">
        <v>25</v>
      </c>
      <c r="S233" t="s">
        <v>24</v>
      </c>
      <c r="T233" s="4" t="s">
        <v>16</v>
      </c>
      <c r="U233" t="s">
        <v>69</v>
      </c>
    </row>
    <row r="234" spans="1:21" x14ac:dyDescent="0.25">
      <c r="A234" t="s">
        <v>23</v>
      </c>
      <c r="B234">
        <v>3</v>
      </c>
      <c r="C234" t="s">
        <v>13</v>
      </c>
      <c r="H234" s="1">
        <v>44831</v>
      </c>
      <c r="I234" s="1">
        <v>44872</v>
      </c>
      <c r="J234">
        <v>50</v>
      </c>
      <c r="M234">
        <v>2.4860000000000002</v>
      </c>
      <c r="N234" s="3"/>
      <c r="R234" t="s">
        <v>25</v>
      </c>
      <c r="S234" t="s">
        <v>24</v>
      </c>
      <c r="T234" s="4" t="s">
        <v>26</v>
      </c>
      <c r="U234" t="s">
        <v>69</v>
      </c>
    </row>
    <row r="235" spans="1:21" x14ac:dyDescent="0.25">
      <c r="A235" t="s">
        <v>23</v>
      </c>
      <c r="B235">
        <v>3</v>
      </c>
      <c r="C235" t="s">
        <v>13</v>
      </c>
      <c r="H235" s="1">
        <v>44831</v>
      </c>
      <c r="I235" s="1">
        <v>44872</v>
      </c>
      <c r="J235">
        <v>25</v>
      </c>
      <c r="M235">
        <v>1.1180000000000001</v>
      </c>
      <c r="N235" s="3"/>
      <c r="R235" t="s">
        <v>25</v>
      </c>
      <c r="S235" t="s">
        <v>24</v>
      </c>
      <c r="T235" s="4" t="s">
        <v>16</v>
      </c>
      <c r="U235" t="s">
        <v>69</v>
      </c>
    </row>
    <row r="236" spans="1:21" x14ac:dyDescent="0.25">
      <c r="A236" t="s">
        <v>23</v>
      </c>
      <c r="B236">
        <v>3</v>
      </c>
      <c r="C236" t="s">
        <v>13</v>
      </c>
      <c r="H236" s="1">
        <v>44831</v>
      </c>
      <c r="I236" s="1">
        <v>44872</v>
      </c>
      <c r="J236">
        <v>25</v>
      </c>
      <c r="M236">
        <v>1.0760000000000001</v>
      </c>
      <c r="N236" s="3"/>
      <c r="R236" t="s">
        <v>25</v>
      </c>
      <c r="S236" t="s">
        <v>24</v>
      </c>
      <c r="T236" s="4" t="s">
        <v>26</v>
      </c>
      <c r="U236" t="s">
        <v>69</v>
      </c>
    </row>
    <row r="237" spans="1:21" x14ac:dyDescent="0.25">
      <c r="A237" t="s">
        <v>12</v>
      </c>
      <c r="B237">
        <v>1</v>
      </c>
      <c r="C237" t="s">
        <v>13</v>
      </c>
      <c r="H237" s="1">
        <v>44831</v>
      </c>
      <c r="I237" s="1">
        <v>44831</v>
      </c>
      <c r="J237">
        <v>50</v>
      </c>
      <c r="M237" s="2">
        <v>2.036</v>
      </c>
      <c r="N237" s="3">
        <f>24.512*M237</f>
        <v>49.906432000000002</v>
      </c>
      <c r="O237" s="3"/>
      <c r="P237" s="3"/>
      <c r="Q237" s="3"/>
      <c r="R237" t="s">
        <v>15</v>
      </c>
      <c r="S237" t="s">
        <v>14</v>
      </c>
      <c r="T237" t="s">
        <v>16</v>
      </c>
      <c r="U237" t="s">
        <v>71</v>
      </c>
    </row>
    <row r="238" spans="1:21" x14ac:dyDescent="0.25">
      <c r="A238" t="s">
        <v>12</v>
      </c>
      <c r="B238">
        <v>1</v>
      </c>
      <c r="C238" t="s">
        <v>13</v>
      </c>
      <c r="H238" s="1">
        <v>44830</v>
      </c>
      <c r="I238" s="1">
        <v>44831</v>
      </c>
      <c r="J238">
        <v>50</v>
      </c>
      <c r="K238" s="2"/>
      <c r="L238" s="2"/>
      <c r="M238" s="2">
        <v>2.036</v>
      </c>
      <c r="N238" s="3">
        <f>24.512*M238</f>
        <v>49.906432000000002</v>
      </c>
      <c r="P238" s="4"/>
      <c r="Q238" s="3"/>
      <c r="R238" s="3" t="s">
        <v>15</v>
      </c>
      <c r="S238" s="3" t="s">
        <v>14</v>
      </c>
      <c r="T238" s="3" t="s">
        <v>16</v>
      </c>
      <c r="U238" t="s">
        <v>71</v>
      </c>
    </row>
    <row r="239" spans="1:21" x14ac:dyDescent="0.25">
      <c r="A239" t="s">
        <v>12</v>
      </c>
      <c r="B239">
        <v>1</v>
      </c>
      <c r="C239" t="s">
        <v>13</v>
      </c>
      <c r="H239" s="1">
        <v>44831</v>
      </c>
      <c r="I239" s="1">
        <v>44839</v>
      </c>
      <c r="J239">
        <v>50</v>
      </c>
      <c r="M239" s="2">
        <v>2.0870000000000002</v>
      </c>
      <c r="N239" s="3">
        <f>24.512*M239</f>
        <v>51.156544000000004</v>
      </c>
      <c r="O239" s="3"/>
      <c r="P239" s="3"/>
      <c r="Q239" s="3"/>
      <c r="R239" s="4" t="s">
        <v>15</v>
      </c>
      <c r="S239" t="s">
        <v>14</v>
      </c>
      <c r="T239" t="s">
        <v>16</v>
      </c>
      <c r="U239" s="2" t="s">
        <v>71</v>
      </c>
    </row>
    <row r="240" spans="1:21" x14ac:dyDescent="0.25">
      <c r="A240" t="s">
        <v>12</v>
      </c>
      <c r="B240">
        <v>1</v>
      </c>
      <c r="C240" t="s">
        <v>13</v>
      </c>
      <c r="H240" s="1">
        <v>44831</v>
      </c>
      <c r="I240" s="1">
        <v>44839</v>
      </c>
      <c r="J240">
        <v>50</v>
      </c>
      <c r="K240" s="2"/>
      <c r="L240" s="2"/>
      <c r="M240" s="2">
        <v>2.0870000000000002</v>
      </c>
      <c r="N240" s="3">
        <f>24.512*M240</f>
        <v>51.156544000000004</v>
      </c>
      <c r="O240" s="4"/>
      <c r="P240" s="4"/>
      <c r="Q240" s="3"/>
      <c r="R240" s="3" t="s">
        <v>15</v>
      </c>
      <c r="S240" s="3" t="s">
        <v>0</v>
      </c>
      <c r="T240" s="3" t="s">
        <v>16</v>
      </c>
      <c r="U240" t="s">
        <v>71</v>
      </c>
    </row>
    <row r="241" spans="1:22" x14ac:dyDescent="0.25">
      <c r="A241" t="s">
        <v>12</v>
      </c>
      <c r="B241">
        <v>2</v>
      </c>
      <c r="C241" t="s">
        <v>13</v>
      </c>
      <c r="H241" s="1">
        <v>44831</v>
      </c>
      <c r="I241" s="1">
        <v>44831</v>
      </c>
      <c r="J241">
        <v>50</v>
      </c>
      <c r="M241" s="2">
        <v>2.0259999999999998</v>
      </c>
      <c r="N241" s="3">
        <f>24.512*M241</f>
        <v>49.661311999999995</v>
      </c>
      <c r="O241" s="3"/>
      <c r="P241" s="3"/>
      <c r="Q241" s="3"/>
      <c r="R241" t="s">
        <v>15</v>
      </c>
      <c r="S241" t="s">
        <v>14</v>
      </c>
      <c r="T241" t="s">
        <v>16</v>
      </c>
      <c r="U241" t="s">
        <v>71</v>
      </c>
    </row>
    <row r="242" spans="1:22" x14ac:dyDescent="0.25">
      <c r="A242" t="s">
        <v>12</v>
      </c>
      <c r="B242">
        <v>2</v>
      </c>
      <c r="C242" t="s">
        <v>13</v>
      </c>
      <c r="H242" s="1">
        <v>44830</v>
      </c>
      <c r="I242" s="1">
        <v>44831</v>
      </c>
      <c r="J242">
        <v>50</v>
      </c>
      <c r="K242" s="2"/>
      <c r="L242" s="2"/>
      <c r="M242" s="2">
        <v>2.0259999999999998</v>
      </c>
      <c r="N242" s="3">
        <f>24.512*M242</f>
        <v>49.661311999999995</v>
      </c>
      <c r="P242" s="4"/>
      <c r="Q242" s="3"/>
      <c r="R242" s="3" t="s">
        <v>15</v>
      </c>
      <c r="S242" s="3" t="s">
        <v>14</v>
      </c>
      <c r="T242" s="3" t="s">
        <v>16</v>
      </c>
      <c r="U242" t="s">
        <v>71</v>
      </c>
    </row>
    <row r="243" spans="1:22" x14ac:dyDescent="0.25">
      <c r="A243" t="s">
        <v>12</v>
      </c>
      <c r="B243">
        <v>2</v>
      </c>
      <c r="C243" t="s">
        <v>13</v>
      </c>
      <c r="H243" s="1">
        <v>44831</v>
      </c>
      <c r="I243" s="1">
        <v>44839</v>
      </c>
      <c r="J243">
        <v>50</v>
      </c>
      <c r="M243" s="2">
        <v>1.9419999999999999</v>
      </c>
      <c r="N243" s="3">
        <f>24.512*M243</f>
        <v>47.602303999999997</v>
      </c>
      <c r="O243" s="3"/>
      <c r="P243" s="3"/>
      <c r="Q243" s="3"/>
      <c r="R243" s="4" t="s">
        <v>15</v>
      </c>
      <c r="S243" t="s">
        <v>14</v>
      </c>
      <c r="T243" t="s">
        <v>16</v>
      </c>
      <c r="U243" s="2" t="s">
        <v>71</v>
      </c>
    </row>
    <row r="244" spans="1:22" x14ac:dyDescent="0.25">
      <c r="A244" t="s">
        <v>12</v>
      </c>
      <c r="B244">
        <v>2</v>
      </c>
      <c r="C244" t="s">
        <v>13</v>
      </c>
      <c r="H244" s="1">
        <v>44831</v>
      </c>
      <c r="I244" s="1">
        <v>44839</v>
      </c>
      <c r="J244">
        <v>50</v>
      </c>
      <c r="K244" s="2"/>
      <c r="L244" s="2"/>
      <c r="M244" s="2">
        <v>1.9419999999999999</v>
      </c>
      <c r="N244" s="3">
        <f>24.512*M244</f>
        <v>47.602303999999997</v>
      </c>
      <c r="O244" s="4"/>
      <c r="P244" s="4"/>
      <c r="Q244" s="3"/>
      <c r="R244" s="3" t="s">
        <v>15</v>
      </c>
      <c r="S244" s="3" t="s">
        <v>0</v>
      </c>
      <c r="T244" s="3" t="s">
        <v>16</v>
      </c>
      <c r="U244" t="s">
        <v>71</v>
      </c>
      <c r="V244" s="3"/>
    </row>
    <row r="245" spans="1:22" x14ac:dyDescent="0.25">
      <c r="A245" t="s">
        <v>12</v>
      </c>
      <c r="B245">
        <v>3</v>
      </c>
      <c r="C245" t="s">
        <v>13</v>
      </c>
      <c r="H245" s="1">
        <v>44831</v>
      </c>
      <c r="I245" s="1">
        <v>44831</v>
      </c>
      <c r="J245">
        <v>50</v>
      </c>
      <c r="M245" s="2">
        <v>2.02</v>
      </c>
      <c r="N245" s="3">
        <f>24.512*M245</f>
        <v>49.514240000000001</v>
      </c>
      <c r="O245" s="3"/>
      <c r="P245" s="3"/>
      <c r="Q245" s="3"/>
      <c r="R245" s="4" t="s">
        <v>15</v>
      </c>
      <c r="S245" t="s">
        <v>14</v>
      </c>
      <c r="T245" t="s">
        <v>16</v>
      </c>
      <c r="U245" t="s">
        <v>71</v>
      </c>
    </row>
    <row r="246" spans="1:22" x14ac:dyDescent="0.25">
      <c r="A246" t="s">
        <v>12</v>
      </c>
      <c r="B246">
        <v>3</v>
      </c>
      <c r="C246" t="s">
        <v>13</v>
      </c>
      <c r="H246" s="1">
        <v>44830</v>
      </c>
      <c r="I246" s="1">
        <v>44831</v>
      </c>
      <c r="J246">
        <v>50</v>
      </c>
      <c r="K246" s="2"/>
      <c r="L246" s="2"/>
      <c r="M246" s="2">
        <v>2.02</v>
      </c>
      <c r="N246" s="3">
        <f>24.512*M246</f>
        <v>49.514240000000001</v>
      </c>
      <c r="O246" s="4"/>
      <c r="P246" s="4"/>
      <c r="Q246" s="3"/>
      <c r="R246" s="3" t="s">
        <v>15</v>
      </c>
      <c r="S246" s="3" t="s">
        <v>14</v>
      </c>
      <c r="T246" s="3" t="s">
        <v>16</v>
      </c>
      <c r="U246" t="s">
        <v>71</v>
      </c>
    </row>
    <row r="247" spans="1:22" x14ac:dyDescent="0.25">
      <c r="A247" t="s">
        <v>12</v>
      </c>
      <c r="B247">
        <v>3</v>
      </c>
      <c r="C247" t="s">
        <v>13</v>
      </c>
      <c r="H247" s="1">
        <v>44831</v>
      </c>
      <c r="I247" s="1">
        <v>44839</v>
      </c>
      <c r="J247">
        <v>50</v>
      </c>
      <c r="M247" s="2">
        <v>1.9430000000000001</v>
      </c>
      <c r="N247" s="3">
        <f>24.512*M247</f>
        <v>47.626816000000005</v>
      </c>
      <c r="O247" s="3"/>
      <c r="P247" s="3"/>
      <c r="Q247" s="3"/>
      <c r="R247" s="4" t="s">
        <v>15</v>
      </c>
      <c r="S247" t="s">
        <v>14</v>
      </c>
      <c r="T247" t="s">
        <v>16</v>
      </c>
      <c r="U247" s="2" t="s">
        <v>71</v>
      </c>
    </row>
    <row r="248" spans="1:22" x14ac:dyDescent="0.25">
      <c r="A248" t="s">
        <v>12</v>
      </c>
      <c r="B248">
        <v>3</v>
      </c>
      <c r="C248" t="s">
        <v>13</v>
      </c>
      <c r="H248" s="1">
        <v>44831</v>
      </c>
      <c r="I248" s="1">
        <v>44839</v>
      </c>
      <c r="J248">
        <v>50</v>
      </c>
      <c r="K248" s="2"/>
      <c r="L248" s="2"/>
      <c r="M248" s="2">
        <v>1.9430000000000001</v>
      </c>
      <c r="N248" s="3">
        <f>24.512*M248</f>
        <v>47.626816000000005</v>
      </c>
      <c r="O248" s="4"/>
      <c r="P248" s="4"/>
      <c r="Q248" s="3"/>
      <c r="R248" s="3" t="s">
        <v>15</v>
      </c>
      <c r="S248" s="3" t="s">
        <v>0</v>
      </c>
      <c r="T248" s="3" t="s">
        <v>16</v>
      </c>
      <c r="U248" t="s">
        <v>71</v>
      </c>
    </row>
  </sheetData>
  <autoFilter ref="A1:U299" xr:uid="{E8762D1D-90A6-442C-97FA-E92BE35DD9C7}">
    <sortState xmlns:xlrd2="http://schemas.microsoft.com/office/spreadsheetml/2017/richdata2" ref="A2:U250">
      <sortCondition ref="E1:E299"/>
    </sortState>
  </autoFilter>
  <sortState xmlns:xlrd2="http://schemas.microsoft.com/office/spreadsheetml/2017/richdata2" ref="A2:W249">
    <sortCondition ref="C2:C249"/>
    <sortCondition ref="A2:A249"/>
    <sortCondition ref="B2:B2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Krahn</dc:creator>
  <cp:lastModifiedBy>Katinka Krahn</cp:lastModifiedBy>
  <dcterms:created xsi:type="dcterms:W3CDTF">2022-11-04T13:54:33Z</dcterms:created>
  <dcterms:modified xsi:type="dcterms:W3CDTF">2022-11-08T12:21:27Z</dcterms:modified>
</cp:coreProperties>
</file>