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U:\Sigevann\"/>
    </mc:Choice>
  </mc:AlternateContent>
  <xr:revisionPtr revIDLastSave="0" documentId="13_ncr:1_{F6DB1FD9-9331-4891-8B2C-435CD2491C3E}" xr6:coauthVersionLast="47" xr6:coauthVersionMax="47" xr10:uidLastSave="{00000000-0000-0000-0000-000000000000}"/>
  <bookViews>
    <workbookView xWindow="-14890" yWindow="-16310" windowWidth="29020" windowHeight="15820" xr2:uid="{F1D78AB6-E6D0-4FC2-8BD5-5E867AA9AC5E}"/>
  </bookViews>
  <sheets>
    <sheet name="Sheet1" sheetId="1" r:id="rId1"/>
    <sheet name="forkortelser" sheetId="2" r:id="rId2"/>
    <sheet name="Kategorier" sheetId="3" r:id="rId3"/>
    <sheet name="Tabell 8" sheetId="4" r:id="rId4"/>
  </sheets>
  <definedNames>
    <definedName name="_xlnm._FilterDatabase" localSheetId="0" hidden="1">Sheet1!$A$1:$M$338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42" i="1" l="1"/>
  <c r="N202" i="1" l="1"/>
  <c r="N539"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1" i="1"/>
  <c r="L422" i="1"/>
  <c r="L423" i="1"/>
  <c r="L424" i="1"/>
  <c r="L425" i="1"/>
  <c r="L426" i="1"/>
  <c r="L427" i="1"/>
  <c r="L428" i="1"/>
  <c r="L429" i="1"/>
  <c r="L430" i="1"/>
  <c r="L431" i="1"/>
  <c r="L432" i="1"/>
  <c r="L433" i="1"/>
  <c r="L434" i="1"/>
  <c r="L435" i="1"/>
  <c r="L436"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3"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2" i="1"/>
  <c r="G675" i="1"/>
  <c r="N675" i="1" s="1"/>
  <c r="E675" i="1"/>
  <c r="D675" i="1"/>
  <c r="B675" i="1"/>
  <c r="G674" i="1"/>
  <c r="N674" i="1" s="1"/>
  <c r="E674" i="1"/>
  <c r="D674" i="1"/>
  <c r="B674" i="1"/>
  <c r="G673" i="1"/>
  <c r="N673" i="1" s="1"/>
  <c r="E673" i="1"/>
  <c r="D673" i="1"/>
  <c r="B673" i="1"/>
  <c r="G672" i="1"/>
  <c r="N672" i="1" s="1"/>
  <c r="E672" i="1"/>
  <c r="D672" i="1"/>
  <c r="B672" i="1"/>
  <c r="G671" i="1"/>
  <c r="N671" i="1" s="1"/>
  <c r="E671" i="1"/>
  <c r="D671" i="1"/>
  <c r="B671" i="1"/>
  <c r="G670" i="1"/>
  <c r="N670" i="1" s="1"/>
  <c r="E670" i="1"/>
  <c r="D670" i="1"/>
  <c r="B670" i="1"/>
  <c r="G669" i="1"/>
  <c r="N669" i="1" s="1"/>
  <c r="E669" i="1"/>
  <c r="D669" i="1"/>
  <c r="B669" i="1"/>
  <c r="G668" i="1"/>
  <c r="N668" i="1" s="1"/>
  <c r="E668" i="1"/>
  <c r="D668" i="1"/>
  <c r="B668" i="1"/>
  <c r="G667" i="1"/>
  <c r="N667" i="1" s="1"/>
  <c r="E667" i="1"/>
  <c r="D667" i="1"/>
  <c r="B667" i="1"/>
  <c r="G666" i="1"/>
  <c r="N666" i="1" s="1"/>
  <c r="E666" i="1"/>
  <c r="D666" i="1"/>
  <c r="B666" i="1"/>
  <c r="G665" i="1"/>
  <c r="N665" i="1" s="1"/>
  <c r="E665" i="1"/>
  <c r="D665" i="1"/>
  <c r="B665" i="1"/>
  <c r="G664" i="1"/>
  <c r="N664" i="1" s="1"/>
  <c r="E664" i="1"/>
  <c r="D664" i="1"/>
  <c r="B664" i="1"/>
  <c r="G663" i="1"/>
  <c r="N663" i="1" s="1"/>
  <c r="E663" i="1"/>
  <c r="D663" i="1"/>
  <c r="B663" i="1"/>
  <c r="G662" i="1"/>
  <c r="N662" i="1" s="1"/>
  <c r="E662" i="1"/>
  <c r="D662" i="1"/>
  <c r="B662" i="1"/>
  <c r="G661" i="1"/>
  <c r="N661" i="1" s="1"/>
  <c r="E661" i="1"/>
  <c r="D661" i="1"/>
  <c r="B661" i="1"/>
  <c r="G660" i="1"/>
  <c r="N660" i="1" s="1"/>
  <c r="E660" i="1"/>
  <c r="D660" i="1"/>
  <c r="B660" i="1"/>
  <c r="G659" i="1"/>
  <c r="N659" i="1" s="1"/>
  <c r="E659" i="1"/>
  <c r="D659" i="1"/>
  <c r="B659" i="1"/>
  <c r="G658" i="1"/>
  <c r="N658" i="1" s="1"/>
  <c r="E658" i="1"/>
  <c r="D658" i="1"/>
  <c r="B658" i="1"/>
  <c r="G657" i="1"/>
  <c r="N657" i="1" s="1"/>
  <c r="E657" i="1"/>
  <c r="D657" i="1"/>
  <c r="B657" i="1"/>
  <c r="G656" i="1"/>
  <c r="N656" i="1" s="1"/>
  <c r="E656" i="1"/>
  <c r="D656" i="1"/>
  <c r="B656" i="1"/>
  <c r="G655" i="1"/>
  <c r="N655" i="1" s="1"/>
  <c r="E655" i="1"/>
  <c r="D655" i="1"/>
  <c r="B655" i="1"/>
  <c r="G654" i="1"/>
  <c r="N654" i="1" s="1"/>
  <c r="E654" i="1"/>
  <c r="D654" i="1"/>
  <c r="B654" i="1"/>
  <c r="G653" i="1"/>
  <c r="N653" i="1" s="1"/>
  <c r="E653" i="1"/>
  <c r="D653" i="1"/>
  <c r="B653" i="1"/>
  <c r="G652" i="1"/>
  <c r="N652" i="1" s="1"/>
  <c r="E652" i="1"/>
  <c r="D652" i="1"/>
  <c r="B652" i="1"/>
  <c r="G651" i="1"/>
  <c r="N651" i="1" s="1"/>
  <c r="E651" i="1"/>
  <c r="D651" i="1"/>
  <c r="B651" i="1"/>
  <c r="G650" i="1"/>
  <c r="N650" i="1" s="1"/>
  <c r="E650" i="1"/>
  <c r="D650" i="1"/>
  <c r="B650" i="1"/>
  <c r="G649" i="1"/>
  <c r="N649" i="1" s="1"/>
  <c r="E649" i="1"/>
  <c r="D649" i="1"/>
  <c r="B649" i="1"/>
  <c r="G648" i="1"/>
  <c r="N648" i="1" s="1"/>
  <c r="E648" i="1"/>
  <c r="D648" i="1"/>
  <c r="B648" i="1"/>
  <c r="G647" i="1"/>
  <c r="N647" i="1" s="1"/>
  <c r="E647" i="1"/>
  <c r="D647" i="1"/>
  <c r="B647" i="1"/>
  <c r="G646" i="1"/>
  <c r="N646" i="1" s="1"/>
  <c r="E646" i="1"/>
  <c r="D646" i="1"/>
  <c r="B646" i="1"/>
  <c r="G645" i="1"/>
  <c r="N645" i="1" s="1"/>
  <c r="E645" i="1"/>
  <c r="D645" i="1"/>
  <c r="B645" i="1"/>
  <c r="G644" i="1"/>
  <c r="N644" i="1" s="1"/>
  <c r="E644" i="1"/>
  <c r="D644" i="1"/>
  <c r="B644" i="1"/>
  <c r="G643" i="1"/>
  <c r="N643" i="1" s="1"/>
  <c r="E643" i="1"/>
  <c r="D643" i="1"/>
  <c r="B643" i="1"/>
  <c r="G642" i="1"/>
  <c r="N642" i="1" s="1"/>
  <c r="E642" i="1"/>
  <c r="D642" i="1"/>
  <c r="B642" i="1"/>
  <c r="G641" i="1"/>
  <c r="N641" i="1" s="1"/>
  <c r="E641" i="1"/>
  <c r="D641" i="1"/>
  <c r="B641" i="1"/>
  <c r="G640" i="1"/>
  <c r="N640" i="1" s="1"/>
  <c r="E640" i="1"/>
  <c r="D640" i="1"/>
  <c r="B640" i="1"/>
  <c r="G639" i="1"/>
  <c r="N639" i="1" s="1"/>
  <c r="E639" i="1"/>
  <c r="D639" i="1"/>
  <c r="B639" i="1"/>
  <c r="G638" i="1"/>
  <c r="N638" i="1" s="1"/>
  <c r="E638" i="1"/>
  <c r="D638" i="1"/>
  <c r="B638" i="1"/>
  <c r="G637" i="1"/>
  <c r="N637" i="1" s="1"/>
  <c r="E637" i="1"/>
  <c r="D637" i="1"/>
  <c r="B637" i="1"/>
  <c r="G636" i="1"/>
  <c r="N636" i="1" s="1"/>
  <c r="E636" i="1"/>
  <c r="D636" i="1"/>
  <c r="B636" i="1"/>
  <c r="N635" i="1"/>
  <c r="E635" i="1"/>
  <c r="D635" i="1"/>
  <c r="B635" i="1"/>
  <c r="N634" i="1"/>
  <c r="E634" i="1"/>
  <c r="D634" i="1"/>
  <c r="B634" i="1"/>
  <c r="N633" i="1"/>
  <c r="E633" i="1"/>
  <c r="D633" i="1"/>
  <c r="B633" i="1"/>
  <c r="N632" i="1"/>
  <c r="E632" i="1"/>
  <c r="D632" i="1"/>
  <c r="B632" i="1"/>
  <c r="N631" i="1"/>
  <c r="E631" i="1"/>
  <c r="D631" i="1"/>
  <c r="B631" i="1"/>
  <c r="N630" i="1"/>
  <c r="E630" i="1"/>
  <c r="D630" i="1"/>
  <c r="B630" i="1"/>
  <c r="N629" i="1"/>
  <c r="E629" i="1"/>
  <c r="D629" i="1"/>
  <c r="B629" i="1"/>
  <c r="N628" i="1"/>
  <c r="E628" i="1"/>
  <c r="D628" i="1"/>
  <c r="B628" i="1"/>
  <c r="G627" i="1"/>
  <c r="N627" i="1" s="1"/>
  <c r="E627" i="1"/>
  <c r="D627" i="1"/>
  <c r="B627" i="1"/>
  <c r="G626" i="1"/>
  <c r="N626" i="1" s="1"/>
  <c r="E626" i="1"/>
  <c r="D626" i="1"/>
  <c r="B626" i="1"/>
  <c r="G625" i="1"/>
  <c r="N625" i="1" s="1"/>
  <c r="E625" i="1"/>
  <c r="D625" i="1"/>
  <c r="B625" i="1"/>
  <c r="G624" i="1"/>
  <c r="N624" i="1" s="1"/>
  <c r="E624" i="1"/>
  <c r="D624" i="1"/>
  <c r="B624" i="1"/>
  <c r="G623" i="1"/>
  <c r="N623" i="1" s="1"/>
  <c r="E623" i="1"/>
  <c r="D623" i="1"/>
  <c r="B623" i="1"/>
  <c r="G622" i="1"/>
  <c r="N622" i="1" s="1"/>
  <c r="E622" i="1"/>
  <c r="D622" i="1"/>
  <c r="B622" i="1"/>
  <c r="G621" i="1"/>
  <c r="N621" i="1" s="1"/>
  <c r="E621" i="1"/>
  <c r="D621" i="1"/>
  <c r="B621" i="1"/>
  <c r="G620" i="1"/>
  <c r="N620" i="1" s="1"/>
  <c r="E620" i="1"/>
  <c r="D620" i="1"/>
  <c r="B620" i="1"/>
  <c r="G619" i="1"/>
  <c r="N619" i="1" s="1"/>
  <c r="E619" i="1"/>
  <c r="D619" i="1"/>
  <c r="B619" i="1"/>
  <c r="G618" i="1"/>
  <c r="N618" i="1" s="1"/>
  <c r="E618" i="1"/>
  <c r="D618" i="1"/>
  <c r="B618" i="1"/>
  <c r="G617" i="1"/>
  <c r="N617" i="1" s="1"/>
  <c r="E617" i="1"/>
  <c r="D617" i="1"/>
  <c r="B617" i="1"/>
  <c r="G616" i="1"/>
  <c r="N616" i="1" s="1"/>
  <c r="E616" i="1"/>
  <c r="D616" i="1"/>
  <c r="B616" i="1"/>
  <c r="G615" i="1"/>
  <c r="N615" i="1" s="1"/>
  <c r="E615" i="1"/>
  <c r="D615" i="1"/>
  <c r="B615" i="1"/>
  <c r="G614" i="1"/>
  <c r="N614" i="1" s="1"/>
  <c r="E614" i="1"/>
  <c r="D614" i="1"/>
  <c r="B614" i="1"/>
  <c r="G613" i="1"/>
  <c r="N613" i="1" s="1"/>
  <c r="E613" i="1"/>
  <c r="D613" i="1"/>
  <c r="B613" i="1"/>
  <c r="G612" i="1"/>
  <c r="N612" i="1" s="1"/>
  <c r="E612" i="1"/>
  <c r="D612" i="1"/>
  <c r="B612" i="1"/>
  <c r="G611" i="1"/>
  <c r="N611" i="1" s="1"/>
  <c r="E611" i="1"/>
  <c r="D611" i="1"/>
  <c r="B611" i="1"/>
  <c r="G610" i="1"/>
  <c r="N610" i="1" s="1"/>
  <c r="E610" i="1"/>
  <c r="D610" i="1"/>
  <c r="B610" i="1"/>
  <c r="G609" i="1"/>
  <c r="N609" i="1" s="1"/>
  <c r="E609" i="1"/>
  <c r="D609" i="1"/>
  <c r="B609" i="1"/>
  <c r="G608" i="1"/>
  <c r="N608" i="1" s="1"/>
  <c r="E608" i="1"/>
  <c r="D608" i="1"/>
  <c r="B608" i="1"/>
  <c r="G607" i="1"/>
  <c r="N607" i="1" s="1"/>
  <c r="E607" i="1"/>
  <c r="D607" i="1"/>
  <c r="B607" i="1"/>
  <c r="G606" i="1"/>
  <c r="N606" i="1" s="1"/>
  <c r="E606" i="1"/>
  <c r="D606" i="1"/>
  <c r="B606" i="1"/>
  <c r="G605" i="1"/>
  <c r="N605" i="1" s="1"/>
  <c r="E605" i="1"/>
  <c r="D605" i="1"/>
  <c r="B605" i="1"/>
  <c r="G604" i="1"/>
  <c r="N604" i="1" s="1"/>
  <c r="E604" i="1"/>
  <c r="D604" i="1"/>
  <c r="B604" i="1"/>
  <c r="N603" i="1"/>
  <c r="E603" i="1"/>
  <c r="D603" i="1"/>
  <c r="B603" i="1"/>
  <c r="N602" i="1"/>
  <c r="E602" i="1"/>
  <c r="D602" i="1"/>
  <c r="B602" i="1"/>
  <c r="N601" i="1"/>
  <c r="E601" i="1"/>
  <c r="D601" i="1"/>
  <c r="B601" i="1"/>
  <c r="N600" i="1"/>
  <c r="E600" i="1"/>
  <c r="D600" i="1"/>
  <c r="B600" i="1"/>
  <c r="N599" i="1"/>
  <c r="E599" i="1"/>
  <c r="D599" i="1"/>
  <c r="B599" i="1"/>
  <c r="N598" i="1"/>
  <c r="E598" i="1"/>
  <c r="D598" i="1"/>
  <c r="B598" i="1"/>
  <c r="N597" i="1"/>
  <c r="E597" i="1"/>
  <c r="D597" i="1"/>
  <c r="B597" i="1"/>
  <c r="N596" i="1"/>
  <c r="E596" i="1"/>
  <c r="D596" i="1"/>
  <c r="B596" i="1"/>
  <c r="G595" i="1"/>
  <c r="N595" i="1" s="1"/>
  <c r="E595" i="1"/>
  <c r="D595" i="1"/>
  <c r="B595" i="1"/>
  <c r="G594" i="1"/>
  <c r="N594" i="1" s="1"/>
  <c r="E594" i="1"/>
  <c r="D594" i="1"/>
  <c r="B594" i="1"/>
  <c r="G593" i="1"/>
  <c r="N593" i="1" s="1"/>
  <c r="E593" i="1"/>
  <c r="D593" i="1"/>
  <c r="B593" i="1"/>
  <c r="G592" i="1"/>
  <c r="N592" i="1" s="1"/>
  <c r="E592" i="1"/>
  <c r="D592" i="1"/>
  <c r="B592" i="1"/>
  <c r="G591" i="1"/>
  <c r="N591" i="1" s="1"/>
  <c r="E591" i="1"/>
  <c r="D591" i="1"/>
  <c r="B591" i="1"/>
  <c r="G590" i="1"/>
  <c r="N590" i="1" s="1"/>
  <c r="E590" i="1"/>
  <c r="D590" i="1"/>
  <c r="B590" i="1"/>
  <c r="G589" i="1"/>
  <c r="N589" i="1" s="1"/>
  <c r="E589" i="1"/>
  <c r="D589" i="1"/>
  <c r="B589" i="1"/>
  <c r="G588" i="1"/>
  <c r="N588" i="1" s="1"/>
  <c r="E588" i="1"/>
  <c r="D588" i="1"/>
  <c r="B588" i="1"/>
  <c r="G587" i="1"/>
  <c r="N587" i="1" s="1"/>
  <c r="E587" i="1"/>
  <c r="D587" i="1"/>
  <c r="B587" i="1"/>
  <c r="G586" i="1"/>
  <c r="N586" i="1" s="1"/>
  <c r="E586" i="1"/>
  <c r="D586" i="1"/>
  <c r="B586" i="1"/>
  <c r="G585" i="1"/>
  <c r="N585" i="1" s="1"/>
  <c r="E585" i="1"/>
  <c r="D585" i="1"/>
  <c r="B585" i="1"/>
  <c r="G584" i="1"/>
  <c r="N584" i="1" s="1"/>
  <c r="E584" i="1"/>
  <c r="D584" i="1"/>
  <c r="B584" i="1"/>
  <c r="G583" i="1"/>
  <c r="N583" i="1" s="1"/>
  <c r="E583" i="1"/>
  <c r="D583" i="1"/>
  <c r="B583" i="1"/>
  <c r="G582" i="1"/>
  <c r="N582" i="1" s="1"/>
  <c r="E582" i="1"/>
  <c r="D582" i="1"/>
  <c r="B582" i="1"/>
  <c r="G581" i="1"/>
  <c r="N581" i="1" s="1"/>
  <c r="E581" i="1"/>
  <c r="D581" i="1"/>
  <c r="B581" i="1"/>
  <c r="G580" i="1"/>
  <c r="N580" i="1" s="1"/>
  <c r="E580" i="1"/>
  <c r="D580" i="1"/>
  <c r="B580" i="1"/>
  <c r="G579" i="1"/>
  <c r="N579" i="1" s="1"/>
  <c r="E579" i="1"/>
  <c r="D579" i="1"/>
  <c r="B579" i="1"/>
  <c r="G578" i="1"/>
  <c r="N578" i="1" s="1"/>
  <c r="E578" i="1"/>
  <c r="D578" i="1"/>
  <c r="B578" i="1"/>
  <c r="G577" i="1"/>
  <c r="N577" i="1" s="1"/>
  <c r="E577" i="1"/>
  <c r="D577" i="1"/>
  <c r="B577" i="1"/>
  <c r="G576" i="1"/>
  <c r="N576" i="1" s="1"/>
  <c r="E576" i="1"/>
  <c r="D576" i="1"/>
  <c r="B576" i="1"/>
  <c r="G575" i="1"/>
  <c r="N575" i="1" s="1"/>
  <c r="E575" i="1"/>
  <c r="D575" i="1"/>
  <c r="B575" i="1"/>
  <c r="G574" i="1"/>
  <c r="N574" i="1" s="1"/>
  <c r="E574" i="1"/>
  <c r="D574" i="1"/>
  <c r="B574" i="1"/>
  <c r="G573" i="1"/>
  <c r="N573" i="1" s="1"/>
  <c r="E573" i="1"/>
  <c r="D573" i="1"/>
  <c r="B573" i="1"/>
  <c r="G572" i="1"/>
  <c r="N572" i="1" s="1"/>
  <c r="E572" i="1"/>
  <c r="D572" i="1"/>
  <c r="B572" i="1"/>
  <c r="G571" i="1"/>
  <c r="N571" i="1" s="1"/>
  <c r="E571" i="1"/>
  <c r="D571" i="1"/>
  <c r="B571" i="1"/>
  <c r="G570" i="1"/>
  <c r="N570" i="1" s="1"/>
  <c r="E570" i="1"/>
  <c r="D570" i="1"/>
  <c r="B570" i="1"/>
  <c r="G569" i="1"/>
  <c r="N569" i="1" s="1"/>
  <c r="E569" i="1"/>
  <c r="D569" i="1"/>
  <c r="B569" i="1"/>
  <c r="G568" i="1"/>
  <c r="N568" i="1" s="1"/>
  <c r="E568" i="1"/>
  <c r="D568" i="1"/>
  <c r="B568" i="1"/>
  <c r="G567" i="1"/>
  <c r="N567" i="1" s="1"/>
  <c r="E567" i="1"/>
  <c r="D567" i="1"/>
  <c r="B567" i="1"/>
  <c r="G566" i="1"/>
  <c r="N566" i="1" s="1"/>
  <c r="E566" i="1"/>
  <c r="D566" i="1"/>
  <c r="B566" i="1"/>
  <c r="G565" i="1"/>
  <c r="N565" i="1" s="1"/>
  <c r="E565" i="1"/>
  <c r="D565" i="1"/>
  <c r="B565" i="1"/>
  <c r="G564" i="1"/>
  <c r="N564" i="1" s="1"/>
  <c r="E564" i="1"/>
  <c r="D564" i="1"/>
  <c r="B564" i="1"/>
  <c r="G563" i="1"/>
  <c r="N563" i="1" s="1"/>
  <c r="E563" i="1"/>
  <c r="D563" i="1"/>
  <c r="B563" i="1"/>
  <c r="G562" i="1"/>
  <c r="N562" i="1" s="1"/>
  <c r="E562" i="1"/>
  <c r="D562" i="1"/>
  <c r="B562" i="1"/>
  <c r="G561" i="1"/>
  <c r="N561" i="1" s="1"/>
  <c r="E561" i="1"/>
  <c r="D561" i="1"/>
  <c r="B561" i="1"/>
  <c r="G560" i="1"/>
  <c r="N560" i="1" s="1"/>
  <c r="E560" i="1"/>
  <c r="D560" i="1"/>
  <c r="B560" i="1"/>
  <c r="G559" i="1"/>
  <c r="N559" i="1" s="1"/>
  <c r="E559" i="1"/>
  <c r="D559" i="1"/>
  <c r="B559" i="1"/>
  <c r="G558" i="1"/>
  <c r="N558" i="1" s="1"/>
  <c r="E558" i="1"/>
  <c r="D558" i="1"/>
  <c r="B558" i="1"/>
  <c r="G557" i="1"/>
  <c r="N557" i="1" s="1"/>
  <c r="E557" i="1"/>
  <c r="D557" i="1"/>
  <c r="B557" i="1"/>
  <c r="G556" i="1"/>
  <c r="N556" i="1" s="1"/>
  <c r="E556" i="1"/>
  <c r="D556" i="1"/>
  <c r="B556" i="1"/>
  <c r="G555" i="1"/>
  <c r="N555" i="1" s="1"/>
  <c r="E555" i="1"/>
  <c r="D555" i="1"/>
  <c r="B555" i="1"/>
  <c r="G554" i="1"/>
  <c r="N554" i="1" s="1"/>
  <c r="E554" i="1"/>
  <c r="D554" i="1"/>
  <c r="B554" i="1"/>
  <c r="G553" i="1"/>
  <c r="N553" i="1" s="1"/>
  <c r="E553" i="1"/>
  <c r="D553" i="1"/>
  <c r="B553" i="1"/>
  <c r="G552" i="1"/>
  <c r="N552" i="1" s="1"/>
  <c r="E552" i="1"/>
  <c r="D552" i="1"/>
  <c r="B552" i="1"/>
  <c r="G551" i="1"/>
  <c r="N551" i="1" s="1"/>
  <c r="E551" i="1"/>
  <c r="D551" i="1"/>
  <c r="B551" i="1"/>
  <c r="G550" i="1"/>
  <c r="N550" i="1" s="1"/>
  <c r="E550" i="1"/>
  <c r="D550" i="1"/>
  <c r="B550" i="1"/>
  <c r="G549" i="1"/>
  <c r="N549" i="1" s="1"/>
  <c r="E549" i="1"/>
  <c r="D549" i="1"/>
  <c r="B549" i="1"/>
  <c r="G548" i="1"/>
  <c r="N548" i="1" s="1"/>
  <c r="E548" i="1"/>
  <c r="D548" i="1"/>
  <c r="B548" i="1"/>
  <c r="N547" i="1"/>
  <c r="E547" i="1"/>
  <c r="D547" i="1"/>
  <c r="B547" i="1"/>
  <c r="N546" i="1"/>
  <c r="E546" i="1"/>
  <c r="D546" i="1"/>
  <c r="B546" i="1"/>
  <c r="N545" i="1"/>
  <c r="E545" i="1"/>
  <c r="D545" i="1"/>
  <c r="B545" i="1"/>
  <c r="N544" i="1"/>
  <c r="E544" i="1"/>
  <c r="D544" i="1"/>
  <c r="B544" i="1"/>
  <c r="N543" i="1"/>
  <c r="E543" i="1"/>
  <c r="D543" i="1"/>
  <c r="B543" i="1"/>
  <c r="N542" i="1"/>
  <c r="E542" i="1"/>
  <c r="D542" i="1"/>
  <c r="B542" i="1"/>
  <c r="N541" i="1"/>
  <c r="E541" i="1"/>
  <c r="D541" i="1"/>
  <c r="B541" i="1"/>
  <c r="N540" i="1"/>
  <c r="E540" i="1"/>
  <c r="D540" i="1"/>
  <c r="B540" i="1"/>
  <c r="G538" i="1"/>
  <c r="N538" i="1" s="1"/>
  <c r="E538" i="1"/>
  <c r="D538" i="1"/>
  <c r="B538" i="1"/>
  <c r="G537" i="1"/>
  <c r="N537" i="1" s="1"/>
  <c r="E537" i="1"/>
  <c r="D537" i="1"/>
  <c r="B537" i="1"/>
  <c r="G536" i="1"/>
  <c r="N536" i="1" s="1"/>
  <c r="E536" i="1"/>
  <c r="D536" i="1"/>
  <c r="B536" i="1"/>
  <c r="G535" i="1"/>
  <c r="N535" i="1" s="1"/>
  <c r="E535" i="1"/>
  <c r="D535" i="1"/>
  <c r="B535" i="1"/>
  <c r="G534" i="1"/>
  <c r="N534" i="1" s="1"/>
  <c r="E534" i="1"/>
  <c r="D534" i="1"/>
  <c r="B534" i="1"/>
  <c r="G533" i="1"/>
  <c r="N533" i="1" s="1"/>
  <c r="E533" i="1"/>
  <c r="D533" i="1"/>
  <c r="B533" i="1"/>
  <c r="G532" i="1"/>
  <c r="N532" i="1" s="1"/>
  <c r="E532" i="1"/>
  <c r="D532" i="1"/>
  <c r="B532" i="1"/>
  <c r="G531" i="1"/>
  <c r="N531" i="1" s="1"/>
  <c r="E531" i="1"/>
  <c r="D531" i="1"/>
  <c r="B531" i="1"/>
  <c r="G530" i="1"/>
  <c r="N530" i="1" s="1"/>
  <c r="E530" i="1"/>
  <c r="D530" i="1"/>
  <c r="B530" i="1"/>
  <c r="G529" i="1"/>
  <c r="N529" i="1" s="1"/>
  <c r="E529" i="1"/>
  <c r="D529" i="1"/>
  <c r="B529" i="1"/>
  <c r="G528" i="1"/>
  <c r="N528" i="1" s="1"/>
  <c r="E528" i="1"/>
  <c r="D528" i="1"/>
  <c r="B528" i="1"/>
  <c r="G527" i="1"/>
  <c r="N527" i="1" s="1"/>
  <c r="E527" i="1"/>
  <c r="D527" i="1"/>
  <c r="B527" i="1"/>
  <c r="G526" i="1"/>
  <c r="N526" i="1" s="1"/>
  <c r="E526" i="1"/>
  <c r="D526" i="1"/>
  <c r="B526" i="1"/>
  <c r="G525" i="1"/>
  <c r="N525" i="1" s="1"/>
  <c r="E525" i="1"/>
  <c r="D525" i="1"/>
  <c r="B525" i="1"/>
  <c r="G524" i="1"/>
  <c r="N524" i="1" s="1"/>
  <c r="E524" i="1"/>
  <c r="D524" i="1"/>
  <c r="B524" i="1"/>
  <c r="G523" i="1"/>
  <c r="N523" i="1" s="1"/>
  <c r="E523" i="1"/>
  <c r="D523" i="1"/>
  <c r="B523" i="1"/>
  <c r="G522" i="1"/>
  <c r="N522" i="1" s="1"/>
  <c r="E522" i="1"/>
  <c r="D522" i="1"/>
  <c r="B522" i="1"/>
  <c r="G521" i="1"/>
  <c r="N521" i="1" s="1"/>
  <c r="E521" i="1"/>
  <c r="D521" i="1"/>
  <c r="B521" i="1"/>
  <c r="G520" i="1"/>
  <c r="N520" i="1" s="1"/>
  <c r="E520" i="1"/>
  <c r="D520" i="1"/>
  <c r="B520" i="1"/>
  <c r="G519" i="1"/>
  <c r="N519" i="1" s="1"/>
  <c r="E519" i="1"/>
  <c r="D519" i="1"/>
  <c r="B519" i="1"/>
  <c r="G518" i="1"/>
  <c r="N518" i="1" s="1"/>
  <c r="E518" i="1"/>
  <c r="D518" i="1"/>
  <c r="B518" i="1"/>
  <c r="G517" i="1"/>
  <c r="N517" i="1" s="1"/>
  <c r="E517" i="1"/>
  <c r="D517" i="1"/>
  <c r="B517" i="1"/>
  <c r="G516" i="1"/>
  <c r="N516" i="1" s="1"/>
  <c r="E516" i="1"/>
  <c r="D516" i="1"/>
  <c r="B516" i="1"/>
  <c r="G515" i="1"/>
  <c r="N515" i="1" s="1"/>
  <c r="E515" i="1"/>
  <c r="D515" i="1"/>
  <c r="B515" i="1"/>
  <c r="G514" i="1"/>
  <c r="N514" i="1" s="1"/>
  <c r="E514" i="1"/>
  <c r="D514" i="1"/>
  <c r="B514" i="1"/>
  <c r="G513" i="1"/>
  <c r="N513" i="1" s="1"/>
  <c r="E513" i="1"/>
  <c r="D513" i="1"/>
  <c r="B513" i="1"/>
  <c r="G512" i="1"/>
  <c r="N512" i="1" s="1"/>
  <c r="E512" i="1"/>
  <c r="D512" i="1"/>
  <c r="B512" i="1"/>
  <c r="G511" i="1"/>
  <c r="N511" i="1" s="1"/>
  <c r="E511" i="1"/>
  <c r="D511" i="1"/>
  <c r="B511" i="1"/>
  <c r="G510" i="1"/>
  <c r="N510" i="1" s="1"/>
  <c r="E510" i="1"/>
  <c r="D510" i="1"/>
  <c r="B510" i="1"/>
  <c r="G509" i="1"/>
  <c r="N509" i="1" s="1"/>
  <c r="E509" i="1"/>
  <c r="D509" i="1"/>
  <c r="B509" i="1"/>
  <c r="G508" i="1"/>
  <c r="N508" i="1" s="1"/>
  <c r="E508" i="1"/>
  <c r="D508" i="1"/>
  <c r="B508" i="1"/>
  <c r="G507" i="1"/>
  <c r="N507" i="1" s="1"/>
  <c r="E507" i="1"/>
  <c r="D507" i="1"/>
  <c r="B507" i="1"/>
  <c r="G506" i="1"/>
  <c r="N506" i="1" s="1"/>
  <c r="E506" i="1"/>
  <c r="D506" i="1"/>
  <c r="B506" i="1"/>
  <c r="G505" i="1"/>
  <c r="N505" i="1" s="1"/>
  <c r="E505" i="1"/>
  <c r="D505" i="1"/>
  <c r="B505" i="1"/>
  <c r="G504" i="1"/>
  <c r="N504" i="1" s="1"/>
  <c r="E504" i="1"/>
  <c r="D504" i="1"/>
  <c r="B504" i="1"/>
  <c r="G503" i="1"/>
  <c r="N503" i="1" s="1"/>
  <c r="E503" i="1"/>
  <c r="D503" i="1"/>
  <c r="B503" i="1"/>
  <c r="G502" i="1"/>
  <c r="N502" i="1" s="1"/>
  <c r="E502" i="1"/>
  <c r="D502" i="1"/>
  <c r="B502" i="1"/>
  <c r="G501" i="1"/>
  <c r="N501" i="1" s="1"/>
  <c r="E501" i="1"/>
  <c r="D501" i="1"/>
  <c r="B501" i="1"/>
  <c r="G500" i="1"/>
  <c r="N500" i="1" s="1"/>
  <c r="E500" i="1"/>
  <c r="D500" i="1"/>
  <c r="B500" i="1"/>
  <c r="G499" i="1"/>
  <c r="N499" i="1" s="1"/>
  <c r="E499" i="1"/>
  <c r="D499" i="1"/>
  <c r="B499" i="1"/>
  <c r="G498" i="1"/>
  <c r="N498" i="1" s="1"/>
  <c r="E498" i="1"/>
  <c r="D498" i="1"/>
  <c r="B498" i="1"/>
  <c r="G497" i="1"/>
  <c r="N497" i="1" s="1"/>
  <c r="E497" i="1"/>
  <c r="D497" i="1"/>
  <c r="B497" i="1"/>
  <c r="G496" i="1"/>
  <c r="N496" i="1" s="1"/>
  <c r="E496" i="1"/>
  <c r="D496" i="1"/>
  <c r="B496" i="1"/>
  <c r="G495" i="1"/>
  <c r="N495" i="1" s="1"/>
  <c r="E495" i="1"/>
  <c r="D495" i="1"/>
  <c r="B495" i="1"/>
  <c r="G494" i="1"/>
  <c r="N494" i="1" s="1"/>
  <c r="E494" i="1"/>
  <c r="D494" i="1"/>
  <c r="B494" i="1"/>
  <c r="G493" i="1"/>
  <c r="N493" i="1" s="1"/>
  <c r="E493" i="1"/>
  <c r="D493" i="1"/>
  <c r="B493" i="1"/>
  <c r="G492" i="1"/>
  <c r="N492" i="1" s="1"/>
  <c r="E492" i="1"/>
  <c r="D492" i="1"/>
  <c r="B492" i="1"/>
  <c r="G491" i="1"/>
  <c r="N491" i="1" s="1"/>
  <c r="E491" i="1"/>
  <c r="D491" i="1"/>
  <c r="B491" i="1"/>
  <c r="G490" i="1"/>
  <c r="N490" i="1" s="1"/>
  <c r="E490" i="1"/>
  <c r="D490" i="1"/>
  <c r="B490" i="1"/>
  <c r="G489" i="1"/>
  <c r="N489" i="1" s="1"/>
  <c r="E489" i="1"/>
  <c r="D489" i="1"/>
  <c r="B489" i="1"/>
  <c r="G488" i="1"/>
  <c r="N488" i="1" s="1"/>
  <c r="E488" i="1"/>
  <c r="D488" i="1"/>
  <c r="B488" i="1"/>
  <c r="G487" i="1"/>
  <c r="N487" i="1" s="1"/>
  <c r="E487" i="1"/>
  <c r="D487" i="1"/>
  <c r="B487" i="1"/>
  <c r="G486" i="1"/>
  <c r="N486" i="1" s="1"/>
  <c r="E486" i="1"/>
  <c r="D486" i="1"/>
  <c r="B486" i="1"/>
  <c r="G485" i="1"/>
  <c r="N485" i="1" s="1"/>
  <c r="E485" i="1"/>
  <c r="D485" i="1"/>
  <c r="B485" i="1"/>
  <c r="G484" i="1"/>
  <c r="N484" i="1" s="1"/>
  <c r="E484" i="1"/>
  <c r="D484" i="1"/>
  <c r="B484" i="1"/>
  <c r="G483" i="1"/>
  <c r="N483" i="1" s="1"/>
  <c r="E483" i="1"/>
  <c r="D483" i="1"/>
  <c r="B483" i="1"/>
  <c r="G482" i="1"/>
  <c r="N482" i="1" s="1"/>
  <c r="E482" i="1"/>
  <c r="D482" i="1"/>
  <c r="B482" i="1"/>
  <c r="G481" i="1"/>
  <c r="N481" i="1" s="1"/>
  <c r="E481" i="1"/>
  <c r="D481" i="1"/>
  <c r="B481" i="1"/>
  <c r="G480" i="1"/>
  <c r="N480" i="1" s="1"/>
  <c r="E480" i="1"/>
  <c r="D480" i="1"/>
  <c r="B480" i="1"/>
  <c r="G479" i="1"/>
  <c r="N479" i="1" s="1"/>
  <c r="E479" i="1"/>
  <c r="D479" i="1"/>
  <c r="B479" i="1"/>
  <c r="G478" i="1"/>
  <c r="N478" i="1" s="1"/>
  <c r="E478" i="1"/>
  <c r="D478" i="1"/>
  <c r="B478" i="1"/>
  <c r="G477" i="1"/>
  <c r="N477" i="1" s="1"/>
  <c r="E477" i="1"/>
  <c r="D477" i="1"/>
  <c r="B477" i="1"/>
  <c r="G476" i="1"/>
  <c r="N476" i="1" s="1"/>
  <c r="E476" i="1"/>
  <c r="D476" i="1"/>
  <c r="B476" i="1"/>
  <c r="G475" i="1"/>
  <c r="N475" i="1" s="1"/>
  <c r="E475" i="1"/>
  <c r="D475" i="1"/>
  <c r="B475" i="1"/>
  <c r="G474" i="1"/>
  <c r="N474" i="1" s="1"/>
  <c r="E474" i="1"/>
  <c r="D474" i="1"/>
  <c r="B474" i="1"/>
  <c r="G473" i="1"/>
  <c r="N473" i="1" s="1"/>
  <c r="E473" i="1"/>
  <c r="D473" i="1"/>
  <c r="B473" i="1"/>
  <c r="G472" i="1"/>
  <c r="N472" i="1" s="1"/>
  <c r="E472" i="1"/>
  <c r="D472" i="1"/>
  <c r="B472" i="1"/>
  <c r="G471" i="1"/>
  <c r="N471" i="1" s="1"/>
  <c r="E471" i="1"/>
  <c r="D471" i="1"/>
  <c r="B471" i="1"/>
  <c r="G470" i="1"/>
  <c r="N470" i="1" s="1"/>
  <c r="E470" i="1"/>
  <c r="D470" i="1"/>
  <c r="B470" i="1"/>
  <c r="G469" i="1"/>
  <c r="N469" i="1" s="1"/>
  <c r="E469" i="1"/>
  <c r="D469" i="1"/>
  <c r="B469" i="1"/>
  <c r="G468" i="1"/>
  <c r="N468" i="1" s="1"/>
  <c r="E468" i="1"/>
  <c r="D468" i="1"/>
  <c r="B468" i="1"/>
  <c r="G467" i="1"/>
  <c r="N467" i="1" s="1"/>
  <c r="E467" i="1"/>
  <c r="D467" i="1"/>
  <c r="B467" i="1"/>
  <c r="G466" i="1"/>
  <c r="N466" i="1" s="1"/>
  <c r="E466" i="1"/>
  <c r="D466" i="1"/>
  <c r="B466" i="1"/>
  <c r="G465" i="1"/>
  <c r="N465" i="1" s="1"/>
  <c r="E465" i="1"/>
  <c r="D465" i="1"/>
  <c r="B465" i="1"/>
  <c r="G464" i="1"/>
  <c r="N464" i="1" s="1"/>
  <c r="E464" i="1"/>
  <c r="D464" i="1"/>
  <c r="B464" i="1"/>
  <c r="G463" i="1"/>
  <c r="N463" i="1" s="1"/>
  <c r="E463" i="1"/>
  <c r="D463" i="1"/>
  <c r="B463" i="1"/>
  <c r="G462" i="1"/>
  <c r="N462" i="1" s="1"/>
  <c r="E462" i="1"/>
  <c r="D462" i="1"/>
  <c r="B462" i="1"/>
  <c r="G461" i="1"/>
  <c r="N461" i="1" s="1"/>
  <c r="E461" i="1"/>
  <c r="D461" i="1"/>
  <c r="B461" i="1"/>
  <c r="G460" i="1"/>
  <c r="N460" i="1" s="1"/>
  <c r="E460" i="1"/>
  <c r="D460" i="1"/>
  <c r="B460" i="1"/>
  <c r="G459" i="1"/>
  <c r="N459" i="1" s="1"/>
  <c r="E459" i="1"/>
  <c r="D459" i="1"/>
  <c r="B459" i="1"/>
  <c r="G458" i="1"/>
  <c r="N458" i="1" s="1"/>
  <c r="E458" i="1"/>
  <c r="D458" i="1"/>
  <c r="B458" i="1"/>
  <c r="G457" i="1"/>
  <c r="N457" i="1" s="1"/>
  <c r="E457" i="1"/>
  <c r="D457" i="1"/>
  <c r="B457" i="1"/>
  <c r="G456" i="1"/>
  <c r="N456" i="1" s="1"/>
  <c r="E456" i="1"/>
  <c r="D456" i="1"/>
  <c r="B456" i="1"/>
  <c r="G455" i="1"/>
  <c r="N455" i="1" s="1"/>
  <c r="E455" i="1"/>
  <c r="D455" i="1"/>
  <c r="B455" i="1"/>
  <c r="G454" i="1"/>
  <c r="N454" i="1" s="1"/>
  <c r="E454" i="1"/>
  <c r="D454" i="1"/>
  <c r="B454" i="1"/>
  <c r="G453" i="1"/>
  <c r="N453" i="1" s="1"/>
  <c r="E453" i="1"/>
  <c r="D453" i="1"/>
  <c r="B453" i="1"/>
  <c r="G452" i="1"/>
  <c r="N452" i="1" s="1"/>
  <c r="E452" i="1"/>
  <c r="D452" i="1"/>
  <c r="B452" i="1"/>
  <c r="G451" i="1"/>
  <c r="N451" i="1" s="1"/>
  <c r="E451" i="1"/>
  <c r="D451" i="1"/>
  <c r="B451" i="1"/>
  <c r="N450" i="1"/>
  <c r="E450" i="1"/>
  <c r="D450" i="1"/>
  <c r="B450" i="1"/>
  <c r="N449" i="1"/>
  <c r="E449" i="1"/>
  <c r="D449" i="1"/>
  <c r="B449" i="1"/>
  <c r="N448" i="1"/>
  <c r="E448" i="1"/>
  <c r="D448" i="1"/>
  <c r="B448" i="1"/>
  <c r="N447" i="1"/>
  <c r="E447" i="1"/>
  <c r="D447" i="1"/>
  <c r="B447" i="1"/>
  <c r="N446" i="1"/>
  <c r="E446" i="1"/>
  <c r="D446" i="1"/>
  <c r="B446" i="1"/>
  <c r="N445" i="1"/>
  <c r="E445" i="1"/>
  <c r="D445" i="1"/>
  <c r="B445" i="1"/>
  <c r="N444" i="1"/>
  <c r="E444" i="1"/>
  <c r="D444" i="1"/>
  <c r="B444" i="1"/>
  <c r="N443" i="1"/>
  <c r="E443" i="1"/>
  <c r="D443" i="1"/>
  <c r="B443" i="1"/>
  <c r="N442" i="1"/>
  <c r="E442" i="1"/>
  <c r="D442" i="1"/>
  <c r="B442" i="1"/>
  <c r="G441" i="1"/>
  <c r="N441" i="1" s="1"/>
  <c r="E441" i="1"/>
  <c r="D441" i="1"/>
  <c r="B441" i="1"/>
  <c r="G440" i="1"/>
  <c r="N440" i="1" s="1"/>
  <c r="E440" i="1"/>
  <c r="D440" i="1"/>
  <c r="B440" i="1"/>
  <c r="G439" i="1"/>
  <c r="N439" i="1" s="1"/>
  <c r="E439" i="1"/>
  <c r="D439" i="1"/>
  <c r="B439" i="1"/>
  <c r="G438" i="1"/>
  <c r="N438" i="1" s="1"/>
  <c r="E438" i="1"/>
  <c r="D438" i="1"/>
  <c r="B438" i="1"/>
  <c r="G437" i="1"/>
  <c r="N437" i="1" s="1"/>
  <c r="E437" i="1"/>
  <c r="D437" i="1"/>
  <c r="B437" i="1"/>
  <c r="G436" i="1"/>
  <c r="N436" i="1" s="1"/>
  <c r="E436" i="1"/>
  <c r="D436" i="1"/>
  <c r="B436" i="1"/>
  <c r="G435" i="1"/>
  <c r="N435" i="1" s="1"/>
  <c r="E435" i="1"/>
  <c r="D435" i="1"/>
  <c r="B435" i="1"/>
  <c r="G434" i="1"/>
  <c r="N434" i="1" s="1"/>
  <c r="E434" i="1"/>
  <c r="D434" i="1"/>
  <c r="B434" i="1"/>
  <c r="G433" i="1"/>
  <c r="N433" i="1" s="1"/>
  <c r="E433" i="1"/>
  <c r="D433" i="1"/>
  <c r="B433" i="1"/>
  <c r="G432" i="1"/>
  <c r="N432" i="1" s="1"/>
  <c r="E432" i="1"/>
  <c r="D432" i="1"/>
  <c r="B432" i="1"/>
  <c r="G431" i="1"/>
  <c r="N431" i="1" s="1"/>
  <c r="E431" i="1"/>
  <c r="D431" i="1"/>
  <c r="B431" i="1"/>
  <c r="G430" i="1"/>
  <c r="N430" i="1" s="1"/>
  <c r="E430" i="1"/>
  <c r="D430" i="1"/>
  <c r="B430" i="1"/>
  <c r="G429" i="1"/>
  <c r="N429" i="1" s="1"/>
  <c r="E429" i="1"/>
  <c r="D429" i="1"/>
  <c r="B429" i="1"/>
  <c r="G428" i="1"/>
  <c r="N428" i="1" s="1"/>
  <c r="E428" i="1"/>
  <c r="D428" i="1"/>
  <c r="B428" i="1"/>
  <c r="G427" i="1"/>
  <c r="N427" i="1" s="1"/>
  <c r="E427" i="1"/>
  <c r="D427" i="1"/>
  <c r="B427" i="1"/>
  <c r="G426" i="1"/>
  <c r="N426" i="1" s="1"/>
  <c r="E426" i="1"/>
  <c r="D426" i="1"/>
  <c r="B426" i="1"/>
  <c r="G425" i="1"/>
  <c r="N425" i="1" s="1"/>
  <c r="E425" i="1"/>
  <c r="D425" i="1"/>
  <c r="B425" i="1"/>
  <c r="G424" i="1"/>
  <c r="N424" i="1" s="1"/>
  <c r="E424" i="1"/>
  <c r="D424" i="1"/>
  <c r="B424" i="1"/>
  <c r="G423" i="1"/>
  <c r="N423" i="1" s="1"/>
  <c r="E423" i="1"/>
  <c r="D423" i="1"/>
  <c r="B423" i="1"/>
  <c r="G422" i="1"/>
  <c r="N422" i="1" s="1"/>
  <c r="E422" i="1"/>
  <c r="D422" i="1"/>
  <c r="B422" i="1"/>
  <c r="G421" i="1"/>
  <c r="N421" i="1" s="1"/>
  <c r="E421" i="1"/>
  <c r="D421" i="1"/>
  <c r="B421" i="1"/>
  <c r="G420" i="1"/>
  <c r="N420" i="1" s="1"/>
  <c r="E420" i="1"/>
  <c r="D420" i="1"/>
  <c r="B420" i="1"/>
  <c r="G419" i="1"/>
  <c r="N419" i="1" s="1"/>
  <c r="E419" i="1"/>
  <c r="D419" i="1"/>
  <c r="B419" i="1"/>
  <c r="G418" i="1"/>
  <c r="N418" i="1" s="1"/>
  <c r="E418" i="1"/>
  <c r="D418" i="1"/>
  <c r="B418" i="1"/>
  <c r="G417" i="1"/>
  <c r="N417" i="1" s="1"/>
  <c r="E417" i="1"/>
  <c r="D417" i="1"/>
  <c r="B417" i="1"/>
  <c r="G416" i="1"/>
  <c r="N416" i="1" s="1"/>
  <c r="E416" i="1"/>
  <c r="D416" i="1"/>
  <c r="B416" i="1"/>
  <c r="G415" i="1"/>
  <c r="N415" i="1" s="1"/>
  <c r="E415" i="1"/>
  <c r="D415" i="1"/>
  <c r="B415" i="1"/>
  <c r="G414" i="1"/>
  <c r="N414" i="1" s="1"/>
  <c r="E414" i="1"/>
  <c r="D414" i="1"/>
  <c r="B414" i="1"/>
  <c r="G413" i="1"/>
  <c r="N413" i="1" s="1"/>
  <c r="E413" i="1"/>
  <c r="D413" i="1"/>
  <c r="B413" i="1"/>
  <c r="G412" i="1"/>
  <c r="N412" i="1" s="1"/>
  <c r="E412" i="1"/>
  <c r="D412" i="1"/>
  <c r="B412" i="1"/>
  <c r="G411" i="1"/>
  <c r="N411" i="1" s="1"/>
  <c r="E411" i="1"/>
  <c r="D411" i="1"/>
  <c r="B411" i="1"/>
  <c r="N410" i="1"/>
  <c r="E410" i="1"/>
  <c r="D410" i="1"/>
  <c r="B410" i="1"/>
  <c r="N409" i="1"/>
  <c r="E409" i="1"/>
  <c r="D409" i="1"/>
  <c r="B409" i="1"/>
  <c r="N408" i="1"/>
  <c r="E408" i="1"/>
  <c r="D408" i="1"/>
  <c r="B408" i="1"/>
  <c r="N407" i="1"/>
  <c r="E407" i="1"/>
  <c r="D407" i="1"/>
  <c r="B407" i="1"/>
  <c r="N406" i="1"/>
  <c r="E406" i="1"/>
  <c r="D406" i="1"/>
  <c r="B406" i="1"/>
  <c r="N405" i="1"/>
  <c r="E405" i="1"/>
  <c r="D405" i="1"/>
  <c r="B405" i="1"/>
  <c r="N404" i="1"/>
  <c r="E404" i="1"/>
  <c r="D404" i="1"/>
  <c r="B404" i="1"/>
  <c r="N403" i="1"/>
  <c r="E403" i="1"/>
  <c r="D403" i="1"/>
  <c r="B403" i="1"/>
  <c r="G402" i="1"/>
  <c r="N402" i="1" s="1"/>
  <c r="E402" i="1"/>
  <c r="D402" i="1"/>
  <c r="B402" i="1"/>
  <c r="G401" i="1"/>
  <c r="N401" i="1" s="1"/>
  <c r="E401" i="1"/>
  <c r="D401" i="1"/>
  <c r="B401" i="1"/>
  <c r="G400" i="1"/>
  <c r="N400" i="1" s="1"/>
  <c r="E400" i="1"/>
  <c r="D400" i="1"/>
  <c r="B400" i="1"/>
  <c r="G399" i="1"/>
  <c r="N399" i="1" s="1"/>
  <c r="E399" i="1"/>
  <c r="D399" i="1"/>
  <c r="B399" i="1"/>
  <c r="G398" i="1"/>
  <c r="N398" i="1" s="1"/>
  <c r="E398" i="1"/>
  <c r="D398" i="1"/>
  <c r="B398" i="1"/>
  <c r="G397" i="1"/>
  <c r="N397" i="1" s="1"/>
  <c r="E397" i="1"/>
  <c r="D397" i="1"/>
  <c r="B397" i="1"/>
  <c r="G396" i="1"/>
  <c r="N396" i="1" s="1"/>
  <c r="E396" i="1"/>
  <c r="D396" i="1"/>
  <c r="B396" i="1"/>
  <c r="G395" i="1"/>
  <c r="N395" i="1" s="1"/>
  <c r="E395" i="1"/>
  <c r="D395" i="1"/>
  <c r="B395" i="1"/>
  <c r="G394" i="1"/>
  <c r="N394" i="1" s="1"/>
  <c r="E394" i="1"/>
  <c r="D394" i="1"/>
  <c r="B394" i="1"/>
  <c r="G393" i="1"/>
  <c r="N393" i="1" s="1"/>
  <c r="E393" i="1"/>
  <c r="D393" i="1"/>
  <c r="B393" i="1"/>
  <c r="G392" i="1"/>
  <c r="N392" i="1" s="1"/>
  <c r="E392" i="1"/>
  <c r="D392" i="1"/>
  <c r="B392" i="1"/>
  <c r="G391" i="1"/>
  <c r="N391" i="1" s="1"/>
  <c r="E391" i="1"/>
  <c r="D391" i="1"/>
  <c r="B391" i="1"/>
  <c r="G390" i="1"/>
  <c r="N390" i="1" s="1"/>
  <c r="E390" i="1"/>
  <c r="D390" i="1"/>
  <c r="B390" i="1"/>
  <c r="G389" i="1"/>
  <c r="N389" i="1" s="1"/>
  <c r="E389" i="1"/>
  <c r="D389" i="1"/>
  <c r="B389" i="1"/>
  <c r="G388" i="1"/>
  <c r="N388" i="1" s="1"/>
  <c r="E388" i="1"/>
  <c r="D388" i="1"/>
  <c r="B388" i="1"/>
  <c r="G387" i="1"/>
  <c r="N387" i="1" s="1"/>
  <c r="E387" i="1"/>
  <c r="D387" i="1"/>
  <c r="B387" i="1"/>
  <c r="N386" i="1"/>
  <c r="E386" i="1"/>
  <c r="D386" i="1"/>
  <c r="B386" i="1"/>
  <c r="N385" i="1"/>
  <c r="E385" i="1"/>
  <c r="D385" i="1"/>
  <c r="B385" i="1"/>
  <c r="N384" i="1"/>
  <c r="E384" i="1"/>
  <c r="D384" i="1"/>
  <c r="B384" i="1"/>
  <c r="N383" i="1"/>
  <c r="E383" i="1"/>
  <c r="D383" i="1"/>
  <c r="B383" i="1"/>
  <c r="N382" i="1"/>
  <c r="E382" i="1"/>
  <c r="D382" i="1"/>
  <c r="B382" i="1"/>
  <c r="N381" i="1"/>
  <c r="E381" i="1"/>
  <c r="D381" i="1"/>
  <c r="B381" i="1"/>
  <c r="N380" i="1"/>
  <c r="E380" i="1"/>
  <c r="D380" i="1"/>
  <c r="B380" i="1"/>
  <c r="N379" i="1"/>
  <c r="E379" i="1"/>
  <c r="D379" i="1"/>
  <c r="B379" i="1"/>
  <c r="N378" i="1"/>
  <c r="E378" i="1"/>
  <c r="D378" i="1"/>
  <c r="B378" i="1"/>
  <c r="N377" i="1"/>
  <c r="E377" i="1"/>
  <c r="D377" i="1"/>
  <c r="B377" i="1"/>
  <c r="N376" i="1"/>
  <c r="E376" i="1"/>
  <c r="D376" i="1"/>
  <c r="B376" i="1"/>
  <c r="N375" i="1"/>
  <c r="E375" i="1"/>
  <c r="D375" i="1"/>
  <c r="B375" i="1"/>
  <c r="N374" i="1"/>
  <c r="E374" i="1"/>
  <c r="D374" i="1"/>
  <c r="B374" i="1"/>
  <c r="N373" i="1"/>
  <c r="E373" i="1"/>
  <c r="D373" i="1"/>
  <c r="B373" i="1"/>
  <c r="N372" i="1"/>
  <c r="E372" i="1"/>
  <c r="D372" i="1"/>
  <c r="B372" i="1"/>
  <c r="N371" i="1"/>
  <c r="E371" i="1"/>
  <c r="D371" i="1"/>
  <c r="B371" i="1"/>
  <c r="N370" i="1"/>
  <c r="E370" i="1"/>
  <c r="D370" i="1"/>
  <c r="B370" i="1"/>
  <c r="N369" i="1"/>
  <c r="E369" i="1"/>
  <c r="D369" i="1"/>
  <c r="B369" i="1"/>
  <c r="N368" i="1"/>
  <c r="E368" i="1"/>
  <c r="D368" i="1"/>
  <c r="B368" i="1"/>
  <c r="N367" i="1"/>
  <c r="E367" i="1"/>
  <c r="D367" i="1"/>
  <c r="B367" i="1"/>
  <c r="N366" i="1"/>
  <c r="E366" i="1"/>
  <c r="D366" i="1"/>
  <c r="B366" i="1"/>
  <c r="N365" i="1"/>
  <c r="E365" i="1"/>
  <c r="D365" i="1"/>
  <c r="B365" i="1"/>
  <c r="N364" i="1"/>
  <c r="E364" i="1"/>
  <c r="D364" i="1"/>
  <c r="B364" i="1"/>
  <c r="N363" i="1"/>
  <c r="E363" i="1"/>
  <c r="D363" i="1"/>
  <c r="B363" i="1"/>
  <c r="N362" i="1"/>
  <c r="E362" i="1"/>
  <c r="D362" i="1"/>
  <c r="B362" i="1"/>
  <c r="N361" i="1"/>
  <c r="E361" i="1"/>
  <c r="D361" i="1"/>
  <c r="B361" i="1"/>
  <c r="N360" i="1"/>
  <c r="E360" i="1"/>
  <c r="D360" i="1"/>
  <c r="B360" i="1"/>
  <c r="N359" i="1"/>
  <c r="E359" i="1"/>
  <c r="D359" i="1"/>
  <c r="B359" i="1"/>
  <c r="N358" i="1"/>
  <c r="E358" i="1"/>
  <c r="D358" i="1"/>
  <c r="B358" i="1"/>
  <c r="N357" i="1"/>
  <c r="E357" i="1"/>
  <c r="D357" i="1"/>
  <c r="B357" i="1"/>
  <c r="N356" i="1"/>
  <c r="E356" i="1"/>
  <c r="D356" i="1"/>
  <c r="B356" i="1"/>
  <c r="N355" i="1"/>
  <c r="E355" i="1"/>
  <c r="D355" i="1"/>
  <c r="B355" i="1"/>
  <c r="G354" i="1"/>
  <c r="N354" i="1" s="1"/>
  <c r="E354" i="1"/>
  <c r="D354" i="1"/>
  <c r="B354" i="1"/>
  <c r="G353" i="1"/>
  <c r="N353" i="1" s="1"/>
  <c r="E353" i="1"/>
  <c r="D353" i="1"/>
  <c r="B353" i="1"/>
  <c r="G352" i="1"/>
  <c r="N352" i="1" s="1"/>
  <c r="E352" i="1"/>
  <c r="D352" i="1"/>
  <c r="B352" i="1"/>
  <c r="G351" i="1"/>
  <c r="N351" i="1" s="1"/>
  <c r="E351" i="1"/>
  <c r="D351" i="1"/>
  <c r="B351" i="1"/>
  <c r="G350" i="1"/>
  <c r="N350" i="1" s="1"/>
  <c r="E350" i="1"/>
  <c r="D350" i="1"/>
  <c r="B350" i="1"/>
  <c r="G349" i="1"/>
  <c r="N349" i="1" s="1"/>
  <c r="E349" i="1"/>
  <c r="D349" i="1"/>
  <c r="B349" i="1"/>
  <c r="G348" i="1"/>
  <c r="N348" i="1" s="1"/>
  <c r="E348" i="1"/>
  <c r="D348" i="1"/>
  <c r="B348" i="1"/>
  <c r="G347" i="1"/>
  <c r="N347" i="1" s="1"/>
  <c r="E347" i="1"/>
  <c r="D347" i="1"/>
  <c r="B347" i="1"/>
  <c r="N346" i="1"/>
  <c r="E346" i="1"/>
  <c r="D346" i="1"/>
  <c r="B346" i="1"/>
  <c r="N345" i="1"/>
  <c r="E345" i="1"/>
  <c r="D345" i="1"/>
  <c r="B345" i="1"/>
  <c r="N344" i="1"/>
  <c r="E344" i="1"/>
  <c r="D344" i="1"/>
  <c r="B344" i="1"/>
  <c r="N343" i="1"/>
  <c r="E343" i="1"/>
  <c r="D343" i="1"/>
  <c r="B343" i="1"/>
  <c r="N342" i="1"/>
  <c r="E342" i="1"/>
  <c r="D342" i="1"/>
  <c r="B342" i="1"/>
  <c r="N341" i="1"/>
  <c r="E341" i="1"/>
  <c r="D341" i="1"/>
  <c r="B341" i="1"/>
  <c r="N340" i="1"/>
  <c r="E340" i="1"/>
  <c r="D340" i="1"/>
  <c r="B340" i="1"/>
  <c r="N339" i="1"/>
  <c r="E339" i="1"/>
  <c r="D339" i="1"/>
  <c r="B339" i="1"/>
  <c r="N2" i="1" l="1"/>
  <c r="M202" i="1"/>
  <c r="M539" i="1"/>
  <c r="K202" i="1"/>
  <c r="L202" i="1" s="1"/>
  <c r="K539" i="1"/>
  <c r="L539" i="1" s="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G300" i="1" l="1"/>
  <c r="N300" i="1" s="1"/>
  <c r="N292" i="1"/>
  <c r="G316" i="1"/>
  <c r="N316" i="1" s="1"/>
  <c r="G332" i="1"/>
  <c r="N332" i="1" s="1"/>
  <c r="N260" i="1"/>
  <c r="G308" i="1"/>
  <c r="N308" i="1" s="1"/>
  <c r="G324" i="1"/>
  <c r="N324" i="1" s="1"/>
  <c r="G284" i="1"/>
  <c r="N284" i="1" s="1"/>
  <c r="G268" i="1"/>
  <c r="N268" i="1" s="1"/>
  <c r="G276" i="1"/>
  <c r="N276" i="1" s="1"/>
  <c r="G51" i="1"/>
  <c r="N51" i="1" s="1"/>
  <c r="G59" i="1"/>
  <c r="N59" i="1" s="1"/>
  <c r="G75" i="1"/>
  <c r="N75" i="1" s="1"/>
  <c r="G83" i="1"/>
  <c r="N83" i="1" s="1"/>
  <c r="G91" i="1"/>
  <c r="N91" i="1" s="1"/>
  <c r="G99" i="1"/>
  <c r="N99" i="1" s="1"/>
  <c r="G115" i="1"/>
  <c r="N115" i="1" s="1"/>
  <c r="G123" i="1"/>
  <c r="N123" i="1" s="1"/>
  <c r="N67" i="1"/>
  <c r="N107" i="1"/>
  <c r="G212" i="1"/>
  <c r="N212" i="1" s="1"/>
  <c r="G139" i="1"/>
  <c r="N139" i="1" s="1"/>
  <c r="G147" i="1"/>
  <c r="N147" i="1" s="1"/>
  <c r="G220" i="1"/>
  <c r="N220" i="1" s="1"/>
  <c r="G236" i="1"/>
  <c r="N236" i="1" s="1"/>
  <c r="G244" i="1"/>
  <c r="N244" i="1" s="1"/>
  <c r="G228" i="1"/>
  <c r="N228" i="1" s="1"/>
  <c r="G252" i="1"/>
  <c r="N252" i="1" s="1"/>
  <c r="G11" i="1"/>
  <c r="N11" i="1" s="1"/>
  <c r="N3" i="1"/>
  <c r="N43" i="1"/>
  <c r="N19" i="1"/>
  <c r="N27" i="1"/>
  <c r="N35" i="1"/>
  <c r="N204" i="1"/>
  <c r="G131" i="1"/>
  <c r="N131" i="1" s="1"/>
  <c r="G155" i="1"/>
  <c r="N155" i="1" s="1"/>
  <c r="G163" i="1"/>
  <c r="N163" i="1" s="1"/>
  <c r="G171" i="1"/>
  <c r="N171" i="1" s="1"/>
  <c r="G179" i="1"/>
  <c r="N179" i="1" s="1"/>
  <c r="G187" i="1"/>
  <c r="N187" i="1" s="1"/>
  <c r="G195" i="1"/>
  <c r="N195" i="1" s="1"/>
  <c r="G301" i="1"/>
  <c r="N301" i="1" s="1"/>
  <c r="N293" i="1"/>
  <c r="G317" i="1"/>
  <c r="N317" i="1" s="1"/>
  <c r="G333" i="1"/>
  <c r="N333" i="1" s="1"/>
  <c r="N261" i="1"/>
  <c r="G309" i="1"/>
  <c r="N309" i="1" s="1"/>
  <c r="G325" i="1"/>
  <c r="N325" i="1" s="1"/>
  <c r="G285" i="1"/>
  <c r="N285" i="1" s="1"/>
  <c r="G269" i="1"/>
  <c r="N269" i="1" s="1"/>
  <c r="G277" i="1"/>
  <c r="N277" i="1" s="1"/>
  <c r="G52" i="1"/>
  <c r="N52" i="1" s="1"/>
  <c r="G60" i="1"/>
  <c r="N60" i="1" s="1"/>
  <c r="G76" i="1"/>
  <c r="N76" i="1" s="1"/>
  <c r="G84" i="1"/>
  <c r="N84" i="1" s="1"/>
  <c r="G92" i="1"/>
  <c r="N92" i="1" s="1"/>
  <c r="G100" i="1"/>
  <c r="N100" i="1" s="1"/>
  <c r="G116" i="1"/>
  <c r="N116" i="1" s="1"/>
  <c r="G124" i="1"/>
  <c r="N124" i="1" s="1"/>
  <c r="N68" i="1"/>
  <c r="N108" i="1"/>
  <c r="G213" i="1"/>
  <c r="N213" i="1" s="1"/>
  <c r="G140" i="1"/>
  <c r="N140" i="1" s="1"/>
  <c r="G148" i="1"/>
  <c r="N148" i="1" s="1"/>
  <c r="G221" i="1"/>
  <c r="N221" i="1" s="1"/>
  <c r="G237" i="1"/>
  <c r="N237" i="1" s="1"/>
  <c r="G245" i="1"/>
  <c r="N245" i="1" s="1"/>
  <c r="G229" i="1"/>
  <c r="N229" i="1" s="1"/>
  <c r="G253" i="1"/>
  <c r="N253" i="1" s="1"/>
  <c r="G12" i="1"/>
  <c r="N12" i="1" s="1"/>
  <c r="N4" i="1"/>
  <c r="N44" i="1"/>
  <c r="N20" i="1"/>
  <c r="N28" i="1"/>
  <c r="N36" i="1"/>
  <c r="N205" i="1"/>
  <c r="G132" i="1"/>
  <c r="N132" i="1" s="1"/>
  <c r="G156" i="1"/>
  <c r="N156" i="1" s="1"/>
  <c r="G164" i="1"/>
  <c r="N164" i="1" s="1"/>
  <c r="G172" i="1"/>
  <c r="N172" i="1" s="1"/>
  <c r="G180" i="1"/>
  <c r="N180" i="1" s="1"/>
  <c r="G188" i="1"/>
  <c r="N188" i="1" s="1"/>
  <c r="G196" i="1"/>
  <c r="N196" i="1" s="1"/>
  <c r="G302" i="1"/>
  <c r="N302" i="1" s="1"/>
  <c r="N294" i="1"/>
  <c r="G318" i="1"/>
  <c r="N318" i="1" s="1"/>
  <c r="G334" i="1"/>
  <c r="N334" i="1" s="1"/>
  <c r="N262" i="1"/>
  <c r="G310" i="1"/>
  <c r="N310" i="1" s="1"/>
  <c r="G326" i="1"/>
  <c r="N326" i="1" s="1"/>
  <c r="G286" i="1"/>
  <c r="N286" i="1" s="1"/>
  <c r="G270" i="1"/>
  <c r="N270" i="1" s="1"/>
  <c r="G278" i="1"/>
  <c r="N278" i="1" s="1"/>
  <c r="G53" i="1"/>
  <c r="N53" i="1" s="1"/>
  <c r="G61" i="1"/>
  <c r="N61" i="1" s="1"/>
  <c r="G77" i="1"/>
  <c r="N77" i="1" s="1"/>
  <c r="G85" i="1"/>
  <c r="N85" i="1" s="1"/>
  <c r="G93" i="1"/>
  <c r="N93" i="1" s="1"/>
  <c r="G101" i="1"/>
  <c r="N101" i="1" s="1"/>
  <c r="G117" i="1"/>
  <c r="N117" i="1" s="1"/>
  <c r="G125" i="1"/>
  <c r="N125" i="1" s="1"/>
  <c r="N69" i="1"/>
  <c r="N109" i="1"/>
  <c r="G214" i="1"/>
  <c r="N214" i="1" s="1"/>
  <c r="G141" i="1"/>
  <c r="N141" i="1" s="1"/>
  <c r="G149" i="1"/>
  <c r="N149" i="1" s="1"/>
  <c r="G222" i="1"/>
  <c r="N222" i="1" s="1"/>
  <c r="G238" i="1"/>
  <c r="N238" i="1" s="1"/>
  <c r="G246" i="1"/>
  <c r="N246" i="1" s="1"/>
  <c r="G230" i="1"/>
  <c r="N230" i="1" s="1"/>
  <c r="G254" i="1"/>
  <c r="N254" i="1" s="1"/>
  <c r="G13" i="1"/>
  <c r="N13" i="1" s="1"/>
  <c r="N5" i="1"/>
  <c r="N45" i="1"/>
  <c r="N21" i="1"/>
  <c r="N29" i="1"/>
  <c r="N37" i="1"/>
  <c r="N206" i="1"/>
  <c r="G133" i="1"/>
  <c r="N133" i="1" s="1"/>
  <c r="G157" i="1"/>
  <c r="N157" i="1" s="1"/>
  <c r="G165" i="1"/>
  <c r="N165" i="1" s="1"/>
  <c r="G173" i="1"/>
  <c r="N173" i="1" s="1"/>
  <c r="G181" i="1"/>
  <c r="N181" i="1" s="1"/>
  <c r="G189" i="1"/>
  <c r="N189" i="1" s="1"/>
  <c r="G197" i="1"/>
  <c r="N197" i="1" s="1"/>
  <c r="G303" i="1"/>
  <c r="N303" i="1" s="1"/>
  <c r="N295" i="1"/>
  <c r="G319" i="1"/>
  <c r="N319" i="1" s="1"/>
  <c r="G335" i="1"/>
  <c r="N335" i="1" s="1"/>
  <c r="N263" i="1"/>
  <c r="G311" i="1"/>
  <c r="N311" i="1" s="1"/>
  <c r="G327" i="1"/>
  <c r="N327" i="1" s="1"/>
  <c r="G287" i="1"/>
  <c r="N287" i="1" s="1"/>
  <c r="G271" i="1"/>
  <c r="N271" i="1" s="1"/>
  <c r="G279" i="1"/>
  <c r="N279" i="1" s="1"/>
  <c r="G54" i="1"/>
  <c r="N54" i="1" s="1"/>
  <c r="G62" i="1"/>
  <c r="N62" i="1" s="1"/>
  <c r="G78" i="1"/>
  <c r="N78" i="1" s="1"/>
  <c r="G86" i="1"/>
  <c r="N86" i="1" s="1"/>
  <c r="G94" i="1"/>
  <c r="N94" i="1" s="1"/>
  <c r="G102" i="1"/>
  <c r="N102" i="1" s="1"/>
  <c r="G118" i="1"/>
  <c r="N118" i="1" s="1"/>
  <c r="G126" i="1"/>
  <c r="N126" i="1" s="1"/>
  <c r="N70" i="1"/>
  <c r="N110" i="1"/>
  <c r="G215" i="1"/>
  <c r="N215" i="1" s="1"/>
  <c r="G142" i="1"/>
  <c r="N142" i="1" s="1"/>
  <c r="G150" i="1"/>
  <c r="N150" i="1" s="1"/>
  <c r="G223" i="1"/>
  <c r="N223" i="1" s="1"/>
  <c r="G239" i="1"/>
  <c r="N239" i="1" s="1"/>
  <c r="G247" i="1"/>
  <c r="N247" i="1" s="1"/>
  <c r="G231" i="1"/>
  <c r="N231" i="1" s="1"/>
  <c r="G255" i="1"/>
  <c r="N255" i="1" s="1"/>
  <c r="G14" i="1"/>
  <c r="N14" i="1" s="1"/>
  <c r="N6" i="1"/>
  <c r="N46" i="1"/>
  <c r="N22" i="1"/>
  <c r="N30" i="1"/>
  <c r="N38" i="1"/>
  <c r="N207" i="1"/>
  <c r="G134" i="1"/>
  <c r="N134" i="1" s="1"/>
  <c r="G158" i="1"/>
  <c r="N158" i="1" s="1"/>
  <c r="G166" i="1"/>
  <c r="N166" i="1" s="1"/>
  <c r="G174" i="1"/>
  <c r="N174" i="1" s="1"/>
  <c r="G182" i="1"/>
  <c r="N182" i="1" s="1"/>
  <c r="G190" i="1"/>
  <c r="N190" i="1" s="1"/>
  <c r="G198" i="1"/>
  <c r="N198" i="1" s="1"/>
  <c r="G304" i="1"/>
  <c r="N304" i="1" s="1"/>
  <c r="N296" i="1"/>
  <c r="G320" i="1"/>
  <c r="N320" i="1" s="1"/>
  <c r="G336" i="1"/>
  <c r="N336" i="1" s="1"/>
  <c r="N264" i="1"/>
  <c r="G312" i="1"/>
  <c r="N312" i="1" s="1"/>
  <c r="G328" i="1"/>
  <c r="N328" i="1" s="1"/>
  <c r="G288" i="1"/>
  <c r="N288" i="1" s="1"/>
  <c r="G272" i="1"/>
  <c r="N272" i="1" s="1"/>
  <c r="G280" i="1"/>
  <c r="N280" i="1" s="1"/>
  <c r="G55" i="1"/>
  <c r="N55" i="1" s="1"/>
  <c r="G63" i="1"/>
  <c r="N63" i="1" s="1"/>
  <c r="G79" i="1"/>
  <c r="N79" i="1" s="1"/>
  <c r="G87" i="1"/>
  <c r="N87" i="1" s="1"/>
  <c r="G95" i="1"/>
  <c r="N95" i="1" s="1"/>
  <c r="G103" i="1"/>
  <c r="N103" i="1" s="1"/>
  <c r="G119" i="1"/>
  <c r="N119" i="1" s="1"/>
  <c r="G127" i="1"/>
  <c r="N127" i="1" s="1"/>
  <c r="N71" i="1"/>
  <c r="N111" i="1"/>
  <c r="G216" i="1"/>
  <c r="N216" i="1" s="1"/>
  <c r="G143" i="1"/>
  <c r="N143" i="1" s="1"/>
  <c r="G151" i="1"/>
  <c r="N151" i="1" s="1"/>
  <c r="G224" i="1"/>
  <c r="N224" i="1" s="1"/>
  <c r="G240" i="1"/>
  <c r="N240" i="1" s="1"/>
  <c r="G248" i="1"/>
  <c r="N248" i="1" s="1"/>
  <c r="G232" i="1"/>
  <c r="N232" i="1" s="1"/>
  <c r="G256" i="1"/>
  <c r="N256" i="1" s="1"/>
  <c r="G15" i="1"/>
  <c r="N15" i="1" s="1"/>
  <c r="N7" i="1"/>
  <c r="N47" i="1"/>
  <c r="N23" i="1"/>
  <c r="N31" i="1"/>
  <c r="N39" i="1"/>
  <c r="N208" i="1"/>
  <c r="G135" i="1"/>
  <c r="N135" i="1" s="1"/>
  <c r="G159" i="1"/>
  <c r="N159" i="1" s="1"/>
  <c r="G167" i="1"/>
  <c r="N167" i="1" s="1"/>
  <c r="G175" i="1"/>
  <c r="N175" i="1" s="1"/>
  <c r="G183" i="1"/>
  <c r="N183" i="1" s="1"/>
  <c r="G191" i="1"/>
  <c r="N191" i="1" s="1"/>
  <c r="G199" i="1"/>
  <c r="N199" i="1" s="1"/>
  <c r="G305" i="1"/>
  <c r="N305" i="1" s="1"/>
  <c r="N297" i="1"/>
  <c r="G321" i="1"/>
  <c r="N321" i="1" s="1"/>
  <c r="G337" i="1"/>
  <c r="N337" i="1" s="1"/>
  <c r="N265" i="1"/>
  <c r="G313" i="1"/>
  <c r="N313" i="1" s="1"/>
  <c r="G329" i="1"/>
  <c r="N329" i="1" s="1"/>
  <c r="G289" i="1"/>
  <c r="N289" i="1" s="1"/>
  <c r="G273" i="1"/>
  <c r="N273" i="1" s="1"/>
  <c r="G281" i="1"/>
  <c r="N281" i="1" s="1"/>
  <c r="G56" i="1"/>
  <c r="N56" i="1" s="1"/>
  <c r="G64" i="1"/>
  <c r="N64" i="1" s="1"/>
  <c r="G80" i="1"/>
  <c r="N80" i="1" s="1"/>
  <c r="G88" i="1"/>
  <c r="N88" i="1" s="1"/>
  <c r="G96" i="1"/>
  <c r="N96" i="1" s="1"/>
  <c r="G104" i="1"/>
  <c r="N104" i="1" s="1"/>
  <c r="G120" i="1"/>
  <c r="N120" i="1" s="1"/>
  <c r="G128" i="1"/>
  <c r="N128" i="1" s="1"/>
  <c r="N72" i="1"/>
  <c r="N112" i="1"/>
  <c r="G217" i="1"/>
  <c r="N217" i="1" s="1"/>
  <c r="G144" i="1"/>
  <c r="N144" i="1" s="1"/>
  <c r="G152" i="1"/>
  <c r="N152" i="1" s="1"/>
  <c r="G225" i="1"/>
  <c r="N225" i="1" s="1"/>
  <c r="G241" i="1"/>
  <c r="N241" i="1" s="1"/>
  <c r="G249" i="1"/>
  <c r="N249" i="1" s="1"/>
  <c r="G233" i="1"/>
  <c r="N233" i="1" s="1"/>
  <c r="G257" i="1"/>
  <c r="N257" i="1" s="1"/>
  <c r="G16" i="1"/>
  <c r="N16" i="1" s="1"/>
  <c r="N8" i="1"/>
  <c r="N48" i="1"/>
  <c r="N24" i="1"/>
  <c r="N32" i="1"/>
  <c r="N40" i="1"/>
  <c r="N209" i="1"/>
  <c r="G136" i="1"/>
  <c r="N136" i="1" s="1"/>
  <c r="G160" i="1"/>
  <c r="N160" i="1" s="1"/>
  <c r="G168" i="1"/>
  <c r="N168" i="1" s="1"/>
  <c r="G176" i="1"/>
  <c r="N176" i="1" s="1"/>
  <c r="G184" i="1"/>
  <c r="N184" i="1" s="1"/>
  <c r="G192" i="1"/>
  <c r="N192" i="1" s="1"/>
  <c r="G200" i="1"/>
  <c r="N200" i="1" s="1"/>
  <c r="G306" i="1"/>
  <c r="N306" i="1" s="1"/>
  <c r="N298" i="1"/>
  <c r="G322" i="1"/>
  <c r="N322" i="1" s="1"/>
  <c r="G338" i="1"/>
  <c r="N338" i="1" s="1"/>
  <c r="N266" i="1"/>
  <c r="G314" i="1"/>
  <c r="N314" i="1" s="1"/>
  <c r="G330" i="1"/>
  <c r="N330" i="1" s="1"/>
  <c r="G290" i="1"/>
  <c r="N290" i="1" s="1"/>
  <c r="G274" i="1"/>
  <c r="N274" i="1" s="1"/>
  <c r="G282" i="1"/>
  <c r="N282" i="1" s="1"/>
  <c r="G57" i="1"/>
  <c r="N57" i="1" s="1"/>
  <c r="G65" i="1"/>
  <c r="N65" i="1" s="1"/>
  <c r="G81" i="1"/>
  <c r="N81" i="1" s="1"/>
  <c r="G89" i="1"/>
  <c r="N89" i="1" s="1"/>
  <c r="G97" i="1"/>
  <c r="N97" i="1" s="1"/>
  <c r="G105" i="1"/>
  <c r="N105" i="1" s="1"/>
  <c r="G121" i="1"/>
  <c r="N121" i="1" s="1"/>
  <c r="G129" i="1"/>
  <c r="N129" i="1" s="1"/>
  <c r="N73" i="1"/>
  <c r="N113" i="1"/>
  <c r="G218" i="1"/>
  <c r="N218" i="1" s="1"/>
  <c r="G145" i="1"/>
  <c r="N145" i="1" s="1"/>
  <c r="G153" i="1"/>
  <c r="N153" i="1" s="1"/>
  <c r="G226" i="1"/>
  <c r="N226" i="1" s="1"/>
  <c r="G242" i="1"/>
  <c r="N242" i="1" s="1"/>
  <c r="G250" i="1"/>
  <c r="N250" i="1" s="1"/>
  <c r="G234" i="1"/>
  <c r="N234" i="1" s="1"/>
  <c r="G258" i="1"/>
  <c r="N258" i="1" s="1"/>
  <c r="G17" i="1"/>
  <c r="N17" i="1" s="1"/>
  <c r="N9" i="1"/>
  <c r="N49" i="1"/>
  <c r="N25" i="1"/>
  <c r="N33" i="1"/>
  <c r="N41" i="1"/>
  <c r="N210" i="1"/>
  <c r="G137" i="1"/>
  <c r="N137" i="1" s="1"/>
  <c r="G161" i="1"/>
  <c r="N161" i="1" s="1"/>
  <c r="G169" i="1"/>
  <c r="N169" i="1" s="1"/>
  <c r="G177" i="1"/>
  <c r="N177" i="1" s="1"/>
  <c r="G185" i="1"/>
  <c r="N185" i="1" s="1"/>
  <c r="G193" i="1"/>
  <c r="N193" i="1" s="1"/>
  <c r="G201" i="1"/>
  <c r="N201" i="1" s="1"/>
  <c r="G10" i="1"/>
  <c r="N10" i="1" s="1"/>
  <c r="N42" i="1"/>
  <c r="N18" i="1"/>
  <c r="N26" i="1"/>
  <c r="N34" i="1"/>
  <c r="N203" i="1"/>
  <c r="G130" i="1"/>
  <c r="N130" i="1" s="1"/>
  <c r="G154" i="1"/>
  <c r="N154" i="1" s="1"/>
  <c r="G162" i="1"/>
  <c r="N162" i="1" s="1"/>
  <c r="G170" i="1"/>
  <c r="N170" i="1" s="1"/>
  <c r="G178" i="1"/>
  <c r="N178" i="1" s="1"/>
  <c r="G186" i="1"/>
  <c r="N186" i="1" s="1"/>
  <c r="G194" i="1"/>
  <c r="N194" i="1" s="1"/>
  <c r="N291" i="1"/>
  <c r="G315" i="1"/>
  <c r="N315" i="1" s="1"/>
  <c r="G331" i="1"/>
  <c r="N331" i="1" s="1"/>
  <c r="N259" i="1"/>
  <c r="G307" i="1"/>
  <c r="N307" i="1" s="1"/>
  <c r="G323" i="1"/>
  <c r="N323" i="1" s="1"/>
  <c r="G283" i="1"/>
  <c r="N283" i="1" s="1"/>
  <c r="G267" i="1"/>
  <c r="N267" i="1" s="1"/>
  <c r="G275" i="1"/>
  <c r="N275" i="1" s="1"/>
  <c r="G50" i="1"/>
  <c r="N50" i="1" s="1"/>
  <c r="G58" i="1"/>
  <c r="N58" i="1" s="1"/>
  <c r="G74" i="1"/>
  <c r="N74" i="1" s="1"/>
  <c r="G82" i="1"/>
  <c r="N82" i="1" s="1"/>
  <c r="G90" i="1"/>
  <c r="N90" i="1" s="1"/>
  <c r="G98" i="1"/>
  <c r="N98" i="1" s="1"/>
  <c r="G114" i="1"/>
  <c r="N114" i="1" s="1"/>
  <c r="G122" i="1"/>
  <c r="N122" i="1" s="1"/>
  <c r="N66" i="1"/>
  <c r="N106" i="1"/>
  <c r="G211" i="1"/>
  <c r="N211" i="1" s="1"/>
  <c r="G138" i="1"/>
  <c r="N138" i="1" s="1"/>
  <c r="G146" i="1"/>
  <c r="N146" i="1" s="1"/>
  <c r="G219" i="1"/>
  <c r="N219" i="1" s="1"/>
  <c r="G235" i="1"/>
  <c r="N235" i="1" s="1"/>
  <c r="G243" i="1"/>
  <c r="N243" i="1" s="1"/>
  <c r="G227" i="1"/>
  <c r="N227" i="1" s="1"/>
  <c r="G251" i="1"/>
  <c r="N251" i="1" s="1"/>
  <c r="G299" i="1"/>
  <c r="N299" i="1" s="1"/>
  <c r="E291" i="1" l="1"/>
  <c r="E315" i="1"/>
  <c r="E331" i="1"/>
  <c r="E259" i="1"/>
  <c r="E307" i="1"/>
  <c r="E323" i="1"/>
  <c r="E283" i="1"/>
  <c r="E267" i="1"/>
  <c r="E275" i="1"/>
  <c r="E50" i="1"/>
  <c r="E58" i="1"/>
  <c r="E74" i="1"/>
  <c r="E82" i="1"/>
  <c r="E90" i="1"/>
  <c r="E98" i="1"/>
  <c r="E114" i="1"/>
  <c r="E122" i="1"/>
  <c r="E66" i="1"/>
  <c r="E106" i="1"/>
  <c r="E211" i="1"/>
  <c r="E138" i="1"/>
  <c r="E146" i="1"/>
  <c r="E219" i="1"/>
  <c r="E235" i="1"/>
  <c r="E243" i="1"/>
  <c r="E227" i="1"/>
  <c r="E251" i="1"/>
  <c r="E10" i="1"/>
  <c r="E2" i="1"/>
  <c r="E42" i="1"/>
  <c r="E18" i="1"/>
  <c r="E26" i="1"/>
  <c r="E34" i="1"/>
  <c r="E203" i="1"/>
  <c r="E130" i="1"/>
  <c r="E154" i="1"/>
  <c r="E162" i="1"/>
  <c r="E170" i="1"/>
  <c r="E178" i="1"/>
  <c r="E186" i="1"/>
  <c r="E194" i="1"/>
  <c r="E300" i="1"/>
  <c r="E292" i="1"/>
  <c r="E316" i="1"/>
  <c r="E332" i="1"/>
  <c r="E260" i="1"/>
  <c r="E308" i="1"/>
  <c r="E324" i="1"/>
  <c r="E284" i="1"/>
  <c r="E268" i="1"/>
  <c r="E276" i="1"/>
  <c r="E51" i="1"/>
  <c r="E59" i="1"/>
  <c r="E75" i="1"/>
  <c r="E83" i="1"/>
  <c r="E91" i="1"/>
  <c r="E99" i="1"/>
  <c r="E115" i="1"/>
  <c r="E123" i="1"/>
  <c r="E67" i="1"/>
  <c r="E107" i="1"/>
  <c r="E212" i="1"/>
  <c r="E139" i="1"/>
  <c r="E147" i="1"/>
  <c r="E220" i="1"/>
  <c r="E236" i="1"/>
  <c r="E244" i="1"/>
  <c r="E228" i="1"/>
  <c r="E252" i="1"/>
  <c r="E11" i="1"/>
  <c r="E3" i="1"/>
  <c r="E43" i="1"/>
  <c r="E19" i="1"/>
  <c r="E27" i="1"/>
  <c r="E35" i="1"/>
  <c r="E204" i="1"/>
  <c r="E131" i="1"/>
  <c r="E155" i="1"/>
  <c r="E163" i="1"/>
  <c r="E171" i="1"/>
  <c r="E179" i="1"/>
  <c r="E187" i="1"/>
  <c r="E195" i="1"/>
  <c r="E301" i="1"/>
  <c r="E293" i="1"/>
  <c r="E317" i="1"/>
  <c r="E333" i="1"/>
  <c r="E261" i="1"/>
  <c r="E309" i="1"/>
  <c r="E325" i="1"/>
  <c r="E285" i="1"/>
  <c r="E269" i="1"/>
  <c r="E277" i="1"/>
  <c r="E52" i="1"/>
  <c r="E60" i="1"/>
  <c r="E76" i="1"/>
  <c r="E84" i="1"/>
  <c r="E92" i="1"/>
  <c r="E100" i="1"/>
  <c r="E116" i="1"/>
  <c r="E124" i="1"/>
  <c r="E68" i="1"/>
  <c r="E108" i="1"/>
  <c r="E213" i="1"/>
  <c r="E140" i="1"/>
  <c r="E148" i="1"/>
  <c r="E221" i="1"/>
  <c r="E237" i="1"/>
  <c r="E245" i="1"/>
  <c r="E229" i="1"/>
  <c r="E253" i="1"/>
  <c r="E12" i="1"/>
  <c r="E4" i="1"/>
  <c r="E44" i="1"/>
  <c r="E20" i="1"/>
  <c r="E28" i="1"/>
  <c r="E36" i="1"/>
  <c r="E205" i="1"/>
  <c r="E132" i="1"/>
  <c r="E156" i="1"/>
  <c r="E164" i="1"/>
  <c r="E172" i="1"/>
  <c r="E180" i="1"/>
  <c r="E188" i="1"/>
  <c r="E196" i="1"/>
  <c r="E302" i="1"/>
  <c r="E294" i="1"/>
  <c r="E318" i="1"/>
  <c r="E334" i="1"/>
  <c r="E262" i="1"/>
  <c r="E310" i="1"/>
  <c r="E326" i="1"/>
  <c r="E286" i="1"/>
  <c r="E270" i="1"/>
  <c r="E278" i="1"/>
  <c r="E53" i="1"/>
  <c r="E61" i="1"/>
  <c r="E77" i="1"/>
  <c r="E85" i="1"/>
  <c r="E93" i="1"/>
  <c r="E101" i="1"/>
  <c r="E117" i="1"/>
  <c r="E125" i="1"/>
  <c r="E69" i="1"/>
  <c r="E109" i="1"/>
  <c r="E214" i="1"/>
  <c r="E141" i="1"/>
  <c r="E149" i="1"/>
  <c r="E222" i="1"/>
  <c r="E238" i="1"/>
  <c r="E246" i="1"/>
  <c r="E230" i="1"/>
  <c r="E254" i="1"/>
  <c r="E13" i="1"/>
  <c r="E5" i="1"/>
  <c r="E45" i="1"/>
  <c r="E21" i="1"/>
  <c r="E29" i="1"/>
  <c r="E37" i="1"/>
  <c r="E206" i="1"/>
  <c r="E133" i="1"/>
  <c r="E157" i="1"/>
  <c r="E165" i="1"/>
  <c r="E173" i="1"/>
  <c r="E181" i="1"/>
  <c r="E189" i="1"/>
  <c r="E197" i="1"/>
  <c r="E303" i="1"/>
  <c r="E295" i="1"/>
  <c r="E319" i="1"/>
  <c r="E335" i="1"/>
  <c r="E263" i="1"/>
  <c r="E311" i="1"/>
  <c r="E327" i="1"/>
  <c r="E287" i="1"/>
  <c r="E271" i="1"/>
  <c r="E279" i="1"/>
  <c r="E54" i="1"/>
  <c r="E62" i="1"/>
  <c r="E78" i="1"/>
  <c r="E86" i="1"/>
  <c r="E94" i="1"/>
  <c r="E102" i="1"/>
  <c r="E118" i="1"/>
  <c r="E126" i="1"/>
  <c r="E70" i="1"/>
  <c r="E110" i="1"/>
  <c r="E215" i="1"/>
  <c r="E142" i="1"/>
  <c r="E150" i="1"/>
  <c r="E223" i="1"/>
  <c r="E239" i="1"/>
  <c r="E247" i="1"/>
  <c r="E231" i="1"/>
  <c r="E255" i="1"/>
  <c r="E14" i="1"/>
  <c r="E6" i="1"/>
  <c r="E46" i="1"/>
  <c r="E22" i="1"/>
  <c r="E30" i="1"/>
  <c r="E38" i="1"/>
  <c r="E207" i="1"/>
  <c r="E134" i="1"/>
  <c r="E158" i="1"/>
  <c r="E166" i="1"/>
  <c r="E174" i="1"/>
  <c r="E182" i="1"/>
  <c r="E190" i="1"/>
  <c r="E198" i="1"/>
  <c r="E304" i="1"/>
  <c r="E296" i="1"/>
  <c r="E320" i="1"/>
  <c r="E336" i="1"/>
  <c r="E264" i="1"/>
  <c r="E312" i="1"/>
  <c r="E328" i="1"/>
  <c r="E288" i="1"/>
  <c r="E272" i="1"/>
  <c r="E280" i="1"/>
  <c r="E55" i="1"/>
  <c r="E63" i="1"/>
  <c r="E79" i="1"/>
  <c r="E87" i="1"/>
  <c r="E95" i="1"/>
  <c r="E103" i="1"/>
  <c r="E119" i="1"/>
  <c r="E127" i="1"/>
  <c r="E71" i="1"/>
  <c r="E111" i="1"/>
  <c r="E216" i="1"/>
  <c r="E143" i="1"/>
  <c r="E151" i="1"/>
  <c r="E224" i="1"/>
  <c r="E240" i="1"/>
  <c r="E248" i="1"/>
  <c r="E232" i="1"/>
  <c r="E256" i="1"/>
  <c r="E15" i="1"/>
  <c r="E7" i="1"/>
  <c r="E47" i="1"/>
  <c r="E23" i="1"/>
  <c r="E31" i="1"/>
  <c r="E39" i="1"/>
  <c r="E208" i="1"/>
  <c r="E135" i="1"/>
  <c r="E159" i="1"/>
  <c r="E167" i="1"/>
  <c r="E175" i="1"/>
  <c r="E183" i="1"/>
  <c r="E191" i="1"/>
  <c r="E199" i="1"/>
  <c r="E305" i="1"/>
  <c r="E297" i="1"/>
  <c r="E321" i="1"/>
  <c r="E337" i="1"/>
  <c r="E265" i="1"/>
  <c r="E313" i="1"/>
  <c r="E329" i="1"/>
  <c r="E289" i="1"/>
  <c r="E273" i="1"/>
  <c r="E281" i="1"/>
  <c r="E56" i="1"/>
  <c r="E64" i="1"/>
  <c r="E80" i="1"/>
  <c r="E88" i="1"/>
  <c r="E96" i="1"/>
  <c r="E104" i="1"/>
  <c r="E120" i="1"/>
  <c r="E128" i="1"/>
  <c r="E72" i="1"/>
  <c r="E112" i="1"/>
  <c r="E217" i="1"/>
  <c r="E144" i="1"/>
  <c r="E152" i="1"/>
  <c r="E225" i="1"/>
  <c r="E241" i="1"/>
  <c r="E249" i="1"/>
  <c r="E233" i="1"/>
  <c r="E257" i="1"/>
  <c r="E16" i="1"/>
  <c r="E8" i="1"/>
  <c r="E48" i="1"/>
  <c r="E24" i="1"/>
  <c r="E32" i="1"/>
  <c r="E40" i="1"/>
  <c r="E209" i="1"/>
  <c r="E136" i="1"/>
  <c r="E160" i="1"/>
  <c r="E168" i="1"/>
  <c r="E176" i="1"/>
  <c r="E184" i="1"/>
  <c r="E192" i="1"/>
  <c r="E200" i="1"/>
  <c r="E306" i="1"/>
  <c r="E298" i="1"/>
  <c r="E322" i="1"/>
  <c r="E338" i="1"/>
  <c r="E266" i="1"/>
  <c r="E314" i="1"/>
  <c r="E330" i="1"/>
  <c r="E290" i="1"/>
  <c r="E274" i="1"/>
  <c r="E282" i="1"/>
  <c r="E57" i="1"/>
  <c r="E65" i="1"/>
  <c r="E81" i="1"/>
  <c r="E89" i="1"/>
  <c r="E97" i="1"/>
  <c r="E105" i="1"/>
  <c r="E121" i="1"/>
  <c r="E129" i="1"/>
  <c r="E73" i="1"/>
  <c r="E113" i="1"/>
  <c r="E218" i="1"/>
  <c r="E145" i="1"/>
  <c r="E153" i="1"/>
  <c r="E226" i="1"/>
  <c r="E242" i="1"/>
  <c r="E250" i="1"/>
  <c r="E234" i="1"/>
  <c r="E258" i="1"/>
  <c r="E17" i="1"/>
  <c r="E9" i="1"/>
  <c r="E49" i="1"/>
  <c r="E25" i="1"/>
  <c r="E33" i="1"/>
  <c r="E41" i="1"/>
  <c r="E210" i="1"/>
  <c r="E137" i="1"/>
  <c r="E161" i="1"/>
  <c r="E169" i="1"/>
  <c r="E177" i="1"/>
  <c r="E185" i="1"/>
  <c r="E193" i="1"/>
  <c r="E201" i="1"/>
  <c r="E299" i="1"/>
  <c r="D291" i="1"/>
  <c r="D315" i="1"/>
  <c r="D331" i="1"/>
  <c r="D259" i="1"/>
  <c r="D307" i="1"/>
  <c r="D323" i="1"/>
  <c r="D283" i="1"/>
  <c r="D267" i="1"/>
  <c r="D275" i="1"/>
  <c r="D50" i="1"/>
  <c r="D58" i="1"/>
  <c r="D74" i="1"/>
  <c r="D82" i="1"/>
  <c r="D90" i="1"/>
  <c r="D98" i="1"/>
  <c r="D114" i="1"/>
  <c r="D122" i="1"/>
  <c r="D66" i="1"/>
  <c r="D106" i="1"/>
  <c r="D211" i="1"/>
  <c r="D138" i="1"/>
  <c r="D146" i="1"/>
  <c r="D219" i="1"/>
  <c r="D235" i="1"/>
  <c r="D243" i="1"/>
  <c r="D227" i="1"/>
  <c r="D251" i="1"/>
  <c r="D10" i="1"/>
  <c r="D2" i="1"/>
  <c r="D42" i="1"/>
  <c r="D18" i="1"/>
  <c r="D26" i="1"/>
  <c r="D34" i="1"/>
  <c r="D203" i="1"/>
  <c r="D130" i="1"/>
  <c r="D154" i="1"/>
  <c r="D162" i="1"/>
  <c r="D170" i="1"/>
  <c r="D178" i="1"/>
  <c r="D186" i="1"/>
  <c r="D194" i="1"/>
  <c r="D300" i="1"/>
  <c r="D292" i="1"/>
  <c r="D316" i="1"/>
  <c r="D332" i="1"/>
  <c r="D260" i="1"/>
  <c r="D308" i="1"/>
  <c r="D324" i="1"/>
  <c r="D284" i="1"/>
  <c r="D268" i="1"/>
  <c r="D276" i="1"/>
  <c r="D51" i="1"/>
  <c r="D59" i="1"/>
  <c r="D75" i="1"/>
  <c r="D83" i="1"/>
  <c r="D91" i="1"/>
  <c r="D99" i="1"/>
  <c r="D115" i="1"/>
  <c r="D123" i="1"/>
  <c r="D67" i="1"/>
  <c r="D107" i="1"/>
  <c r="D212" i="1"/>
  <c r="D139" i="1"/>
  <c r="D147" i="1"/>
  <c r="D220" i="1"/>
  <c r="D236" i="1"/>
  <c r="D244" i="1"/>
  <c r="D228" i="1"/>
  <c r="D252" i="1"/>
  <c r="D11" i="1"/>
  <c r="D3" i="1"/>
  <c r="D43" i="1"/>
  <c r="D19" i="1"/>
  <c r="D27" i="1"/>
  <c r="D35" i="1"/>
  <c r="D204" i="1"/>
  <c r="D131" i="1"/>
  <c r="D155" i="1"/>
  <c r="D163" i="1"/>
  <c r="D171" i="1"/>
  <c r="D179" i="1"/>
  <c r="D187" i="1"/>
  <c r="D195" i="1"/>
  <c r="D301" i="1"/>
  <c r="D293" i="1"/>
  <c r="D317" i="1"/>
  <c r="D333" i="1"/>
  <c r="D261" i="1"/>
  <c r="D309" i="1"/>
  <c r="D325" i="1"/>
  <c r="D285" i="1"/>
  <c r="D269" i="1"/>
  <c r="D277" i="1"/>
  <c r="D52" i="1"/>
  <c r="D60" i="1"/>
  <c r="D76" i="1"/>
  <c r="D84" i="1"/>
  <c r="D92" i="1"/>
  <c r="D100" i="1"/>
  <c r="D116" i="1"/>
  <c r="D124" i="1"/>
  <c r="D68" i="1"/>
  <c r="D108" i="1"/>
  <c r="D213" i="1"/>
  <c r="D140" i="1"/>
  <c r="D148" i="1"/>
  <c r="D221" i="1"/>
  <c r="D237" i="1"/>
  <c r="D245" i="1"/>
  <c r="D229" i="1"/>
  <c r="D253" i="1"/>
  <c r="D12" i="1"/>
  <c r="D4" i="1"/>
  <c r="D44" i="1"/>
  <c r="D20" i="1"/>
  <c r="D28" i="1"/>
  <c r="D36" i="1"/>
  <c r="D205" i="1"/>
  <c r="D132" i="1"/>
  <c r="D156" i="1"/>
  <c r="D164" i="1"/>
  <c r="D172" i="1"/>
  <c r="D180" i="1"/>
  <c r="D188" i="1"/>
  <c r="D196" i="1"/>
  <c r="D302" i="1"/>
  <c r="D294" i="1"/>
  <c r="D318" i="1"/>
  <c r="D334" i="1"/>
  <c r="D262" i="1"/>
  <c r="D310" i="1"/>
  <c r="D326" i="1"/>
  <c r="D286" i="1"/>
  <c r="D270" i="1"/>
  <c r="D278" i="1"/>
  <c r="D53" i="1"/>
  <c r="D61" i="1"/>
  <c r="D77" i="1"/>
  <c r="D85" i="1"/>
  <c r="D93" i="1"/>
  <c r="D101" i="1"/>
  <c r="D117" i="1"/>
  <c r="D125" i="1"/>
  <c r="D69" i="1"/>
  <c r="D109" i="1"/>
  <c r="D214" i="1"/>
  <c r="D141" i="1"/>
  <c r="D149" i="1"/>
  <c r="D222" i="1"/>
  <c r="D238" i="1"/>
  <c r="D246" i="1"/>
  <c r="D230" i="1"/>
  <c r="D254" i="1"/>
  <c r="D13" i="1"/>
  <c r="D5" i="1"/>
  <c r="D45" i="1"/>
  <c r="D21" i="1"/>
  <c r="D29" i="1"/>
  <c r="D37" i="1"/>
  <c r="D206" i="1"/>
  <c r="D133" i="1"/>
  <c r="D157" i="1"/>
  <c r="D165" i="1"/>
  <c r="D173" i="1"/>
  <c r="D181" i="1"/>
  <c r="D189" i="1"/>
  <c r="D197" i="1"/>
  <c r="D303" i="1"/>
  <c r="D295" i="1"/>
  <c r="D319" i="1"/>
  <c r="D335" i="1"/>
  <c r="D263" i="1"/>
  <c r="D311" i="1"/>
  <c r="D327" i="1"/>
  <c r="D287" i="1"/>
  <c r="D271" i="1"/>
  <c r="D279" i="1"/>
  <c r="D54" i="1"/>
  <c r="D62" i="1"/>
  <c r="D78" i="1"/>
  <c r="D86" i="1"/>
  <c r="D94" i="1"/>
  <c r="D102" i="1"/>
  <c r="D118" i="1"/>
  <c r="D126" i="1"/>
  <c r="D70" i="1"/>
  <c r="D110" i="1"/>
  <c r="D215" i="1"/>
  <c r="D142" i="1"/>
  <c r="D150" i="1"/>
  <c r="D223" i="1"/>
  <c r="D239" i="1"/>
  <c r="D247" i="1"/>
  <c r="D231" i="1"/>
  <c r="D255" i="1"/>
  <c r="D14" i="1"/>
  <c r="D6" i="1"/>
  <c r="D46" i="1"/>
  <c r="D22" i="1"/>
  <c r="D30" i="1"/>
  <c r="D38" i="1"/>
  <c r="D207" i="1"/>
  <c r="D134" i="1"/>
  <c r="D158" i="1"/>
  <c r="D166" i="1"/>
  <c r="D174" i="1"/>
  <c r="D182" i="1"/>
  <c r="D190" i="1"/>
  <c r="D198" i="1"/>
  <c r="D304" i="1"/>
  <c r="D296" i="1"/>
  <c r="D320" i="1"/>
  <c r="D336" i="1"/>
  <c r="D264" i="1"/>
  <c r="D312" i="1"/>
  <c r="D328" i="1"/>
  <c r="D288" i="1"/>
  <c r="D272" i="1"/>
  <c r="D280" i="1"/>
  <c r="D55" i="1"/>
  <c r="D63" i="1"/>
  <c r="D79" i="1"/>
  <c r="D87" i="1"/>
  <c r="D95" i="1"/>
  <c r="D103" i="1"/>
  <c r="D119" i="1"/>
  <c r="D127" i="1"/>
  <c r="D71" i="1"/>
  <c r="D111" i="1"/>
  <c r="D216" i="1"/>
  <c r="D143" i="1"/>
  <c r="D151" i="1"/>
  <c r="D224" i="1"/>
  <c r="D240" i="1"/>
  <c r="D248" i="1"/>
  <c r="D232" i="1"/>
  <c r="D256" i="1"/>
  <c r="D15" i="1"/>
  <c r="D7" i="1"/>
  <c r="D47" i="1"/>
  <c r="D23" i="1"/>
  <c r="D31" i="1"/>
  <c r="D39" i="1"/>
  <c r="D208" i="1"/>
  <c r="D135" i="1"/>
  <c r="D159" i="1"/>
  <c r="D167" i="1"/>
  <c r="D175" i="1"/>
  <c r="D183" i="1"/>
  <c r="D191" i="1"/>
  <c r="D199" i="1"/>
  <c r="D305" i="1"/>
  <c r="D297" i="1"/>
  <c r="D321" i="1"/>
  <c r="D337" i="1"/>
  <c r="D265" i="1"/>
  <c r="D313" i="1"/>
  <c r="D329" i="1"/>
  <c r="D289" i="1"/>
  <c r="D273" i="1"/>
  <c r="D281" i="1"/>
  <c r="D56" i="1"/>
  <c r="D64" i="1"/>
  <c r="D80" i="1"/>
  <c r="D88" i="1"/>
  <c r="D96" i="1"/>
  <c r="D104" i="1"/>
  <c r="D120" i="1"/>
  <c r="D128" i="1"/>
  <c r="D72" i="1"/>
  <c r="D112" i="1"/>
  <c r="D217" i="1"/>
  <c r="D144" i="1"/>
  <c r="D152" i="1"/>
  <c r="D225" i="1"/>
  <c r="D241" i="1"/>
  <c r="D249" i="1"/>
  <c r="D233" i="1"/>
  <c r="D257" i="1"/>
  <c r="D16" i="1"/>
  <c r="D8" i="1"/>
  <c r="D48" i="1"/>
  <c r="D24" i="1"/>
  <c r="D32" i="1"/>
  <c r="D40" i="1"/>
  <c r="D209" i="1"/>
  <c r="D136" i="1"/>
  <c r="D160" i="1"/>
  <c r="D168" i="1"/>
  <c r="D176" i="1"/>
  <c r="D184" i="1"/>
  <c r="D192" i="1"/>
  <c r="D200" i="1"/>
  <c r="D306" i="1"/>
  <c r="D298" i="1"/>
  <c r="D322" i="1"/>
  <c r="D338" i="1"/>
  <c r="D266" i="1"/>
  <c r="D314" i="1"/>
  <c r="D330" i="1"/>
  <c r="D290" i="1"/>
  <c r="D274" i="1"/>
  <c r="D282" i="1"/>
  <c r="D57" i="1"/>
  <c r="D65" i="1"/>
  <c r="D81" i="1"/>
  <c r="D89" i="1"/>
  <c r="D97" i="1"/>
  <c r="D105" i="1"/>
  <c r="D121" i="1"/>
  <c r="D129" i="1"/>
  <c r="D73" i="1"/>
  <c r="D113" i="1"/>
  <c r="D218" i="1"/>
  <c r="D145" i="1"/>
  <c r="D153" i="1"/>
  <c r="D226" i="1"/>
  <c r="D242" i="1"/>
  <c r="D250" i="1"/>
  <c r="D234" i="1"/>
  <c r="D258" i="1"/>
  <c r="D17" i="1"/>
  <c r="D9" i="1"/>
  <c r="D49" i="1"/>
  <c r="D25" i="1"/>
  <c r="D33" i="1"/>
  <c r="D41" i="1"/>
  <c r="D210" i="1"/>
  <c r="D137" i="1"/>
  <c r="D161" i="1"/>
  <c r="D169" i="1"/>
  <c r="D177" i="1"/>
  <c r="D185" i="1"/>
  <c r="D193" i="1"/>
  <c r="D201" i="1"/>
  <c r="D299" i="1"/>
  <c r="B291" i="1"/>
  <c r="B315" i="1"/>
  <c r="B331" i="1"/>
  <c r="B259" i="1"/>
  <c r="B307" i="1"/>
  <c r="B323" i="1"/>
  <c r="B283" i="1"/>
  <c r="B267" i="1"/>
  <c r="B275" i="1"/>
  <c r="B50" i="1"/>
  <c r="B58" i="1"/>
  <c r="B74" i="1"/>
  <c r="B82" i="1"/>
  <c r="B90" i="1"/>
  <c r="B98" i="1"/>
  <c r="B114" i="1"/>
  <c r="B122" i="1"/>
  <c r="B66" i="1"/>
  <c r="B106" i="1"/>
  <c r="B211" i="1"/>
  <c r="B138" i="1"/>
  <c r="B146" i="1"/>
  <c r="B251" i="1"/>
  <c r="B10" i="1"/>
  <c r="B2" i="1"/>
  <c r="B42" i="1"/>
  <c r="B18" i="1"/>
  <c r="B26" i="1"/>
  <c r="B34" i="1"/>
  <c r="B203" i="1"/>
  <c r="B130" i="1"/>
  <c r="B154" i="1"/>
  <c r="B162" i="1"/>
  <c r="B170" i="1"/>
  <c r="B178" i="1"/>
  <c r="B186" i="1"/>
  <c r="B194" i="1"/>
  <c r="B300" i="1"/>
  <c r="B292" i="1"/>
  <c r="B316" i="1"/>
  <c r="B332" i="1"/>
  <c r="B260" i="1"/>
  <c r="B308" i="1"/>
  <c r="B324" i="1"/>
  <c r="B284" i="1"/>
  <c r="B268" i="1"/>
  <c r="B276" i="1"/>
  <c r="B51" i="1"/>
  <c r="B59" i="1"/>
  <c r="B75" i="1"/>
  <c r="B83" i="1"/>
  <c r="B91" i="1"/>
  <c r="B99" i="1"/>
  <c r="B115" i="1"/>
  <c r="B123" i="1"/>
  <c r="B67" i="1"/>
  <c r="B107" i="1"/>
  <c r="B212" i="1"/>
  <c r="B139" i="1"/>
  <c r="B147" i="1"/>
  <c r="B252" i="1"/>
  <c r="B11" i="1"/>
  <c r="B3" i="1"/>
  <c r="B43" i="1"/>
  <c r="B19" i="1"/>
  <c r="B27" i="1"/>
  <c r="B35" i="1"/>
  <c r="B204" i="1"/>
  <c r="B131" i="1"/>
  <c r="B155" i="1"/>
  <c r="B163" i="1"/>
  <c r="B171" i="1"/>
  <c r="B179" i="1"/>
  <c r="B187" i="1"/>
  <c r="B195" i="1"/>
  <c r="B301" i="1"/>
  <c r="B293" i="1"/>
  <c r="B317" i="1"/>
  <c r="B333" i="1"/>
  <c r="B261" i="1"/>
  <c r="B309" i="1"/>
  <c r="B325" i="1"/>
  <c r="B285" i="1"/>
  <c r="B269" i="1"/>
  <c r="B277" i="1"/>
  <c r="B52" i="1"/>
  <c r="B60" i="1"/>
  <c r="B76" i="1"/>
  <c r="B84" i="1"/>
  <c r="B92" i="1"/>
  <c r="B100" i="1"/>
  <c r="B116" i="1"/>
  <c r="B124" i="1"/>
  <c r="B68" i="1"/>
  <c r="B108" i="1"/>
  <c r="B213" i="1"/>
  <c r="B140" i="1"/>
  <c r="B148" i="1"/>
  <c r="B253" i="1"/>
  <c r="B12" i="1"/>
  <c r="B4" i="1"/>
  <c r="B44" i="1"/>
  <c r="B20" i="1"/>
  <c r="B28" i="1"/>
  <c r="B36" i="1"/>
  <c r="B205" i="1"/>
  <c r="B132" i="1"/>
  <c r="B156" i="1"/>
  <c r="B164" i="1"/>
  <c r="B172" i="1"/>
  <c r="B180" i="1"/>
  <c r="B188" i="1"/>
  <c r="B196" i="1"/>
  <c r="B302" i="1"/>
  <c r="B294" i="1"/>
  <c r="B318" i="1"/>
  <c r="B334" i="1"/>
  <c r="B262" i="1"/>
  <c r="B310" i="1"/>
  <c r="B326" i="1"/>
  <c r="B286" i="1"/>
  <c r="B270" i="1"/>
  <c r="B278" i="1"/>
  <c r="B53" i="1"/>
  <c r="B61" i="1"/>
  <c r="B77" i="1"/>
  <c r="B85" i="1"/>
  <c r="B93" i="1"/>
  <c r="B101" i="1"/>
  <c r="B117" i="1"/>
  <c r="B125" i="1"/>
  <c r="B69" i="1"/>
  <c r="B109" i="1"/>
  <c r="B214" i="1"/>
  <c r="B141" i="1"/>
  <c r="B149" i="1"/>
  <c r="B254" i="1"/>
  <c r="B13" i="1"/>
  <c r="B5" i="1"/>
  <c r="B45" i="1"/>
  <c r="B21" i="1"/>
  <c r="B29" i="1"/>
  <c r="B37" i="1"/>
  <c r="B206" i="1"/>
  <c r="B133" i="1"/>
  <c r="B157" i="1"/>
  <c r="B165" i="1"/>
  <c r="B173" i="1"/>
  <c r="B181" i="1"/>
  <c r="B189" i="1"/>
  <c r="B197" i="1"/>
  <c r="B303" i="1"/>
  <c r="B295" i="1"/>
  <c r="B319" i="1"/>
  <c r="B335" i="1"/>
  <c r="B263" i="1"/>
  <c r="B311" i="1"/>
  <c r="B327" i="1"/>
  <c r="B287" i="1"/>
  <c r="B271" i="1"/>
  <c r="B279" i="1"/>
  <c r="B54" i="1"/>
  <c r="B62" i="1"/>
  <c r="B78" i="1"/>
  <c r="B86" i="1"/>
  <c r="B94" i="1"/>
  <c r="B102" i="1"/>
  <c r="B118" i="1"/>
  <c r="B126" i="1"/>
  <c r="B70" i="1"/>
  <c r="B110" i="1"/>
  <c r="B215" i="1"/>
  <c r="B142" i="1"/>
  <c r="B150" i="1"/>
  <c r="B255" i="1"/>
  <c r="B14" i="1"/>
  <c r="B6" i="1"/>
  <c r="B46" i="1"/>
  <c r="B22" i="1"/>
  <c r="B30" i="1"/>
  <c r="B38" i="1"/>
  <c r="B207" i="1"/>
  <c r="B134" i="1"/>
  <c r="B158" i="1"/>
  <c r="B166" i="1"/>
  <c r="B174" i="1"/>
  <c r="B182" i="1"/>
  <c r="B190" i="1"/>
  <c r="B198" i="1"/>
  <c r="B304" i="1"/>
  <c r="B296" i="1"/>
  <c r="B320" i="1"/>
  <c r="B336" i="1"/>
  <c r="B264" i="1"/>
  <c r="B312" i="1"/>
  <c r="B328" i="1"/>
  <c r="B288" i="1"/>
  <c r="B272" i="1"/>
  <c r="B280" i="1"/>
  <c r="B55" i="1"/>
  <c r="B63" i="1"/>
  <c r="B79" i="1"/>
  <c r="B87" i="1"/>
  <c r="B95" i="1"/>
  <c r="B103" i="1"/>
  <c r="B119" i="1"/>
  <c r="B127" i="1"/>
  <c r="B71" i="1"/>
  <c r="B111" i="1"/>
  <c r="B216" i="1"/>
  <c r="B143" i="1"/>
  <c r="B151" i="1"/>
  <c r="B256" i="1"/>
  <c r="B15" i="1"/>
  <c r="B7" i="1"/>
  <c r="B47" i="1"/>
  <c r="B23" i="1"/>
  <c r="B31" i="1"/>
  <c r="B39" i="1"/>
  <c r="B208" i="1"/>
  <c r="B135" i="1"/>
  <c r="B159" i="1"/>
  <c r="B167" i="1"/>
  <c r="B175" i="1"/>
  <c r="B183" i="1"/>
  <c r="B191" i="1"/>
  <c r="B199" i="1"/>
  <c r="B305" i="1"/>
  <c r="B297" i="1"/>
  <c r="B321" i="1"/>
  <c r="B337" i="1"/>
  <c r="B265" i="1"/>
  <c r="B313" i="1"/>
  <c r="B329" i="1"/>
  <c r="B289" i="1"/>
  <c r="B273" i="1"/>
  <c r="B281" i="1"/>
  <c r="B56" i="1"/>
  <c r="B64" i="1"/>
  <c r="B80" i="1"/>
  <c r="B88" i="1"/>
  <c r="B96" i="1"/>
  <c r="B104" i="1"/>
  <c r="B120" i="1"/>
  <c r="B128" i="1"/>
  <c r="B72" i="1"/>
  <c r="B112" i="1"/>
  <c r="B217" i="1"/>
  <c r="B144" i="1"/>
  <c r="B152" i="1"/>
  <c r="B257" i="1"/>
  <c r="B16" i="1"/>
  <c r="B8" i="1"/>
  <c r="B48" i="1"/>
  <c r="B24" i="1"/>
  <c r="B32" i="1"/>
  <c r="B40" i="1"/>
  <c r="B209" i="1"/>
  <c r="B136" i="1"/>
  <c r="B160" i="1"/>
  <c r="B168" i="1"/>
  <c r="B176" i="1"/>
  <c r="B184" i="1"/>
  <c r="B192" i="1"/>
  <c r="B200" i="1"/>
  <c r="B306" i="1"/>
  <c r="B298" i="1"/>
  <c r="B322" i="1"/>
  <c r="B338" i="1"/>
  <c r="B266" i="1"/>
  <c r="B314" i="1"/>
  <c r="B330" i="1"/>
  <c r="B290" i="1"/>
  <c r="B274" i="1"/>
  <c r="B282" i="1"/>
  <c r="B57" i="1"/>
  <c r="B65" i="1"/>
  <c r="B81" i="1"/>
  <c r="B89" i="1"/>
  <c r="B97" i="1"/>
  <c r="B105" i="1"/>
  <c r="B121" i="1"/>
  <c r="B129" i="1"/>
  <c r="B73" i="1"/>
  <c r="B113" i="1"/>
  <c r="B218" i="1"/>
  <c r="B145" i="1"/>
  <c r="B153" i="1"/>
  <c r="B258" i="1"/>
  <c r="B17" i="1"/>
  <c r="B9" i="1"/>
  <c r="B49" i="1"/>
  <c r="B25" i="1"/>
  <c r="B33" i="1"/>
  <c r="B41" i="1"/>
  <c r="B210" i="1"/>
  <c r="B137" i="1"/>
  <c r="B161" i="1"/>
  <c r="B169" i="1"/>
  <c r="B177" i="1"/>
  <c r="B185" i="1"/>
  <c r="B193" i="1"/>
  <c r="B201" i="1"/>
  <c r="B299" i="1"/>
</calcChain>
</file>

<file path=xl/sharedStrings.xml><?xml version="1.0" encoding="utf-8"?>
<sst xmlns="http://schemas.openxmlformats.org/spreadsheetml/2006/main" count="2915" uniqueCount="142">
  <si>
    <t>enhet</t>
  </si>
  <si>
    <t>pH</t>
  </si>
  <si>
    <t>Ledningsevne</t>
  </si>
  <si>
    <t>mS/m</t>
  </si>
  <si>
    <t>Suspendert Stoff</t>
  </si>
  <si>
    <t>mg/l</t>
  </si>
  <si>
    <t>Tot N</t>
  </si>
  <si>
    <t>Ammonium N + Amoniakk N</t>
  </si>
  <si>
    <t>P-total</t>
  </si>
  <si>
    <t>TOC</t>
  </si>
  <si>
    <t>KOF-Cr</t>
  </si>
  <si>
    <t>BOF-5</t>
  </si>
  <si>
    <t>Arsen (As)</t>
  </si>
  <si>
    <t>µg/l</t>
  </si>
  <si>
    <t>Bly (Pb)</t>
  </si>
  <si>
    <t>&lt;1,0</t>
  </si>
  <si>
    <t>Kadmium (Cd)</t>
  </si>
  <si>
    <t>&lt;0,2</t>
  </si>
  <si>
    <t>Kobber (Cu)</t>
  </si>
  <si>
    <t>Krom (Cr)</t>
  </si>
  <si>
    <t>Kvikksølv (Hg)</t>
  </si>
  <si>
    <t>Nikkel (Ni)</t>
  </si>
  <si>
    <t>Sink (Zn)</t>
  </si>
  <si>
    <t>Jern (Fe)</t>
  </si>
  <si>
    <t>Mangan (Mn)</t>
  </si>
  <si>
    <t>Sum PCB 7</t>
  </si>
  <si>
    <t>&lt;0,00530</t>
  </si>
  <si>
    <t>&lt;0,00365</t>
  </si>
  <si>
    <t>&lt;0,00475</t>
  </si>
  <si>
    <t>PAH 16</t>
  </si>
  <si>
    <t>PAH carcinogene</t>
  </si>
  <si>
    <t>målekrav</t>
  </si>
  <si>
    <t>&lt;0,035</t>
  </si>
  <si>
    <t>THC &gt;C10-C12</t>
  </si>
  <si>
    <t>&lt;5,0</t>
  </si>
  <si>
    <t>THC &gt;C12-C16</t>
  </si>
  <si>
    <t>THC &gt;C16-C35</t>
  </si>
  <si>
    <t>&lt;30</t>
  </si>
  <si>
    <t>THC &gt;C10-C40</t>
  </si>
  <si>
    <t>THC &gt;C35-C40 petrol hydroka</t>
  </si>
  <si>
    <t>&lt;10</t>
  </si>
  <si>
    <t>DEHP</t>
  </si>
  <si>
    <t>&lt;3,0</t>
  </si>
  <si>
    <t>&lt;2,5</t>
  </si>
  <si>
    <t>Benzen</t>
  </si>
  <si>
    <t>Toluen</t>
  </si>
  <si>
    <t>Etylbensen</t>
  </si>
  <si>
    <t>&lt;0,1</t>
  </si>
  <si>
    <t>m/p-Xylener</t>
  </si>
  <si>
    <t>o-Xylen</t>
  </si>
  <si>
    <t>Sum BTEX</t>
  </si>
  <si>
    <t>&lt;0,4</t>
  </si>
  <si>
    <t>PFAS</t>
  </si>
  <si>
    <t>6:2 Fluortelomersulfonat</t>
  </si>
  <si>
    <t>Perfluorbutansulfonat (PFBS)</t>
  </si>
  <si>
    <t>Perfluorheksansyre</t>
  </si>
  <si>
    <t>Perfluoroheptansyre</t>
  </si>
  <si>
    <t>Perfluoroktansulfonat (PFOS)</t>
  </si>
  <si>
    <t>Perfluoropentansyre</t>
  </si>
  <si>
    <t>parameter</t>
  </si>
  <si>
    <t>kategori</t>
  </si>
  <si>
    <t>&lt;0,0175</t>
  </si>
  <si>
    <t>&lt;0,0225</t>
  </si>
  <si>
    <t xml:space="preserve"> </t>
  </si>
  <si>
    <t>kategori_2</t>
  </si>
  <si>
    <t>grenseverdi_min</t>
  </si>
  <si>
    <t>grenseverdi_max</t>
  </si>
  <si>
    <t>dato</t>
  </si>
  <si>
    <t>forkortelse</t>
  </si>
  <si>
    <t>EC</t>
  </si>
  <si>
    <t>stoff</t>
  </si>
  <si>
    <t>organisk materiale</t>
  </si>
  <si>
    <t>anion</t>
  </si>
  <si>
    <t>tungmetall</t>
  </si>
  <si>
    <t>NH4 + NH3</t>
  </si>
  <si>
    <t>Tot P</t>
  </si>
  <si>
    <t>Klorid (Cl)</t>
  </si>
  <si>
    <t>Cl</t>
  </si>
  <si>
    <t>As</t>
  </si>
  <si>
    <t>Pb</t>
  </si>
  <si>
    <t>Cd</t>
  </si>
  <si>
    <t>Cu</t>
  </si>
  <si>
    <t>Cr</t>
  </si>
  <si>
    <t>Hg</t>
  </si>
  <si>
    <t>Ni</t>
  </si>
  <si>
    <t>Zn</t>
  </si>
  <si>
    <t>Fe</t>
  </si>
  <si>
    <t>Mn</t>
  </si>
  <si>
    <t>PCB-7</t>
  </si>
  <si>
    <t>PAH-16</t>
  </si>
  <si>
    <t>PAH-carcinogene</t>
  </si>
  <si>
    <t>Toulen</t>
  </si>
  <si>
    <t>6:2 FTS</t>
  </si>
  <si>
    <t>PFBS</t>
  </si>
  <si>
    <t>PFOS</t>
  </si>
  <si>
    <t>PFOA</t>
  </si>
  <si>
    <t>PFHxA</t>
  </si>
  <si>
    <t>PFHpA</t>
  </si>
  <si>
    <t>PFPeA</t>
  </si>
  <si>
    <t>vannparameter</t>
  </si>
  <si>
    <t>totalt organisk karbon</t>
  </si>
  <si>
    <t>kjemisk oksygenforbruk</t>
  </si>
  <si>
    <t>Mengden av organisk materiale som kan brytes ned kjemisk</t>
  </si>
  <si>
    <t>biologisk oksygenforbruk</t>
  </si>
  <si>
    <t>Mengden av organisk materiale som kan brytes ned biokjemisk (mikrobiologisk) etter 5 dager</t>
  </si>
  <si>
    <t>metall</t>
  </si>
  <si>
    <t>klorert</t>
  </si>
  <si>
    <t>aromatisk hydrokarbon</t>
  </si>
  <si>
    <t>totale hydrokarboner</t>
  </si>
  <si>
    <t>alifater</t>
  </si>
  <si>
    <t>ftalat</t>
  </si>
  <si>
    <t>Di-(2-etylheksyl)-ftalat</t>
  </si>
  <si>
    <t>plastmykner</t>
  </si>
  <si>
    <t>BTEX</t>
  </si>
  <si>
    <t>kategori_1</t>
  </si>
  <si>
    <t>forklaring</t>
  </si>
  <si>
    <t>forklaring_2</t>
  </si>
  <si>
    <t>maks</t>
  </si>
  <si>
    <t>Enhet</t>
  </si>
  <si>
    <t>klorid</t>
  </si>
  <si>
    <t>sulfat</t>
  </si>
  <si>
    <t>Olje (C10-C40)</t>
  </si>
  <si>
    <t>Ftalater som er prioriterte miljøgifter</t>
  </si>
  <si>
    <t>Bromerte flammehemmere som er prioriterte miljøgifter</t>
  </si>
  <si>
    <t>Utslippsbegrensningene gjelder for ufortynnet renset sigevann.</t>
  </si>
  <si>
    <t>Alle utslippsgrenser er for ufiltrerte prøver. Prøver av sigevann skal tas som blandprøver eller eventuelt som stikkprøver der det er nødvendig med ferske prøver. Eventuelt så kan det benyttes kontinuerlig målinger etter en risikovurdering.</t>
  </si>
  <si>
    <t>utslippsgrenser blandprøve</t>
  </si>
  <si>
    <t>kategori_gv</t>
  </si>
  <si>
    <t>Perfluoroktansyre (PFOA)</t>
  </si>
  <si>
    <t>org milj</t>
  </si>
  <si>
    <t>nutrient</t>
  </si>
  <si>
    <t>THC &gt;C35-C40</t>
  </si>
  <si>
    <t>Sum PFAS</t>
  </si>
  <si>
    <t>sigevann</t>
  </si>
  <si>
    <t>inn</t>
  </si>
  <si>
    <t>ut</t>
  </si>
  <si>
    <t>verdi</t>
  </si>
  <si>
    <t>LOQ</t>
  </si>
  <si>
    <t>verdi_korr</t>
  </si>
  <si>
    <t>GV_over</t>
  </si>
  <si>
    <t>m_p-Xylener</t>
  </si>
  <si>
    <t>Suspendert stoff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</si>
</sst>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1" fillId="0" borderId="0" xfId="0" applyFont="1"/>
    <xf numFmtId="14" fontId="1" fillId="0" borderId="0" xfId="0" applyNumberFormat="1" applyFont="1"/>
    <xf numFmtId="0" fontId="1" fillId="0" borderId="0" xfId="0" applyFont="1" applyAlignment="1">
      <alignment wrapText="1"/>
    </xf>
    <xf numFmtId="0" fontId="0" fillId="0" borderId="0" xfId="0" applyAlignment="1">
      <alignment wrapText="1"/>
    </xf>
    <xf numFmtId="2" fontId="0" fillId="0" borderId="0" xfId="0" applyNumberFormat="1"/>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FE94F-27AC-414E-B055-306DA44395B1}">
  <dimension ref="A1:N675"/>
  <sheetViews>
    <sheetView tabSelected="1" zoomScaleNormal="100" workbookViewId="0">
      <pane ySplit="1" topLeftCell="A2" activePane="bottomLeft" state="frozen"/>
      <selection pane="bottomLeft" activeCell="G539" sqref="G539:G547"/>
    </sheetView>
  </sheetViews>
  <sheetFormatPr defaultRowHeight="14.5" x14ac:dyDescent="0.35"/>
  <cols>
    <col min="1" max="1" width="27.54296875" bestFit="1" customWidth="1"/>
    <col min="2" max="2" width="27.54296875" customWidth="1"/>
    <col min="4" max="4" width="20.1796875" bestFit="1" customWidth="1"/>
    <col min="5" max="5" width="21.81640625" bestFit="1" customWidth="1"/>
    <col min="6" max="6" width="34.7265625" customWidth="1"/>
    <col min="7" max="7" width="23.54296875" style="6" customWidth="1"/>
    <col min="8" max="8" width="16.453125" bestFit="1" customWidth="1"/>
    <col min="9" max="9" width="10.1796875" style="1" bestFit="1" customWidth="1"/>
    <col min="10" max="10" width="8.08984375" bestFit="1" customWidth="1"/>
    <col min="13" max="13" width="15.54296875" style="6" bestFit="1" customWidth="1"/>
  </cols>
  <sheetData>
    <row r="1" spans="1:14" s="2" customFormat="1" x14ac:dyDescent="0.35">
      <c r="A1" s="2" t="s">
        <v>59</v>
      </c>
      <c r="B1" s="2" t="s">
        <v>68</v>
      </c>
      <c r="C1" s="2" t="s">
        <v>0</v>
      </c>
      <c r="D1" s="2" t="s">
        <v>114</v>
      </c>
      <c r="E1" s="2" t="s">
        <v>64</v>
      </c>
      <c r="F1" s="2" t="s">
        <v>127</v>
      </c>
      <c r="G1" s="7" t="s">
        <v>65</v>
      </c>
      <c r="H1" s="2" t="s">
        <v>66</v>
      </c>
      <c r="I1" s="3" t="s">
        <v>67</v>
      </c>
      <c r="J1" s="2" t="s">
        <v>133</v>
      </c>
      <c r="K1" s="2" t="s">
        <v>136</v>
      </c>
      <c r="L1" s="2" t="s">
        <v>137</v>
      </c>
      <c r="M1" s="7" t="s">
        <v>138</v>
      </c>
      <c r="N1" s="2" t="s">
        <v>139</v>
      </c>
    </row>
    <row r="2" spans="1:14" x14ac:dyDescent="0.35">
      <c r="A2" t="s">
        <v>44</v>
      </c>
      <c r="B2" t="str">
        <f>VLOOKUP($A2,forkortelser!$A$2:$B$43,2,FALSE)</f>
        <v>Benzen</v>
      </c>
      <c r="C2" t="s">
        <v>13</v>
      </c>
      <c r="D2">
        <f>VLOOKUP(A2,Kategorier!$A$2:$B$43,2,FALSE)</f>
        <v>0</v>
      </c>
      <c r="E2" t="str">
        <f>VLOOKUP(A2,Kategorier!$A$2:$C$43,3,FALSE)</f>
        <v>BTEX</v>
      </c>
      <c r="G2" s="6">
        <v>1000000</v>
      </c>
      <c r="I2" s="1">
        <v>44858</v>
      </c>
      <c r="J2" t="s">
        <v>134</v>
      </c>
      <c r="K2">
        <v>0.6</v>
      </c>
      <c r="L2" t="b">
        <f>IF(ISNUMBER(K2),FALSE,TRUE)</f>
        <v>0</v>
      </c>
      <c r="M2" s="6">
        <v>0.6</v>
      </c>
      <c r="N2" t="b">
        <f>IF(K2&gt;G2,TRUE,FALSE)</f>
        <v>0</v>
      </c>
    </row>
    <row r="3" spans="1:14" x14ac:dyDescent="0.35">
      <c r="A3" t="s">
        <v>44</v>
      </c>
      <c r="B3" t="str">
        <f>VLOOKUP($A3,forkortelser!$A$2:$B$43,2,FALSE)</f>
        <v>Benzen</v>
      </c>
      <c r="C3" t="s">
        <v>13</v>
      </c>
      <c r="D3">
        <f>VLOOKUP(A3,Kategorier!$A$2:$B$43,2,FALSE)</f>
        <v>0</v>
      </c>
      <c r="E3" t="str">
        <f>VLOOKUP(A3,Kategorier!$A$2:$C$43,3,FALSE)</f>
        <v>BTEX</v>
      </c>
      <c r="G3" s="6">
        <v>1000000</v>
      </c>
      <c r="I3" s="1">
        <v>44865</v>
      </c>
      <c r="J3" t="s">
        <v>134</v>
      </c>
      <c r="K3">
        <v>0.46</v>
      </c>
      <c r="L3" t="b">
        <f t="shared" ref="L3:L66" si="0">IF(ISNUMBER(K3),FALSE,TRUE)</f>
        <v>0</v>
      </c>
      <c r="M3" s="6">
        <v>0.46</v>
      </c>
      <c r="N3" t="b">
        <f t="shared" ref="N3:N66" si="1">IF(K3&gt;G3,TRUE,FALSE)</f>
        <v>0</v>
      </c>
    </row>
    <row r="4" spans="1:14" x14ac:dyDescent="0.35">
      <c r="A4" t="s">
        <v>44</v>
      </c>
      <c r="B4" t="str">
        <f>VLOOKUP($A4,forkortelser!$A$2:$B$43,2,FALSE)</f>
        <v>Benzen</v>
      </c>
      <c r="C4" t="s">
        <v>13</v>
      </c>
      <c r="D4">
        <f>VLOOKUP(A4,Kategorier!$A$2:$B$43,2,FALSE)</f>
        <v>0</v>
      </c>
      <c r="E4" t="str">
        <f>VLOOKUP(A4,Kategorier!$A$2:$C$43,3,FALSE)</f>
        <v>BTEX</v>
      </c>
      <c r="G4" s="6">
        <v>1000000</v>
      </c>
      <c r="I4" s="1">
        <v>44872</v>
      </c>
      <c r="J4" t="s">
        <v>134</v>
      </c>
      <c r="L4" t="b">
        <v>0</v>
      </c>
      <c r="N4" t="b">
        <f t="shared" si="1"/>
        <v>0</v>
      </c>
    </row>
    <row r="5" spans="1:14" x14ac:dyDescent="0.35">
      <c r="A5" t="s">
        <v>44</v>
      </c>
      <c r="B5" t="str">
        <f>VLOOKUP($A5,forkortelser!$A$2:$B$43,2,FALSE)</f>
        <v>Benzen</v>
      </c>
      <c r="C5" t="s">
        <v>13</v>
      </c>
      <c r="D5">
        <f>VLOOKUP(A5,Kategorier!$A$2:$B$43,2,FALSE)</f>
        <v>0</v>
      </c>
      <c r="E5" t="str">
        <f>VLOOKUP(A5,Kategorier!$A$2:$C$43,3,FALSE)</f>
        <v>BTEX</v>
      </c>
      <c r="G5" s="6">
        <v>1000000</v>
      </c>
      <c r="I5" s="1">
        <v>44879</v>
      </c>
      <c r="J5" t="s">
        <v>134</v>
      </c>
      <c r="K5">
        <v>0.25</v>
      </c>
      <c r="L5" t="b">
        <f t="shared" si="0"/>
        <v>0</v>
      </c>
      <c r="M5" s="6">
        <v>0.25</v>
      </c>
      <c r="N5" t="b">
        <f t="shared" si="1"/>
        <v>0</v>
      </c>
    </row>
    <row r="6" spans="1:14" x14ac:dyDescent="0.35">
      <c r="A6" t="s">
        <v>44</v>
      </c>
      <c r="B6" t="str">
        <f>VLOOKUP($A6,forkortelser!$A$2:$B$43,2,FALSE)</f>
        <v>Benzen</v>
      </c>
      <c r="C6" t="s">
        <v>13</v>
      </c>
      <c r="D6">
        <f>VLOOKUP(A6,Kategorier!$A$2:$B$43,2,FALSE)</f>
        <v>0</v>
      </c>
      <c r="E6" t="str">
        <f>VLOOKUP(A6,Kategorier!$A$2:$C$43,3,FALSE)</f>
        <v>BTEX</v>
      </c>
      <c r="G6" s="6">
        <v>1000000</v>
      </c>
      <c r="I6" s="1">
        <v>44886</v>
      </c>
      <c r="J6" t="s">
        <v>134</v>
      </c>
      <c r="K6">
        <v>0.23</v>
      </c>
      <c r="L6" t="b">
        <f t="shared" si="0"/>
        <v>0</v>
      </c>
      <c r="M6" s="6">
        <v>0.23</v>
      </c>
      <c r="N6" t="b">
        <f t="shared" si="1"/>
        <v>0</v>
      </c>
    </row>
    <row r="7" spans="1:14" x14ac:dyDescent="0.35">
      <c r="A7" t="s">
        <v>44</v>
      </c>
      <c r="B7" t="str">
        <f>VLOOKUP($A7,forkortelser!$A$2:$B$43,2,FALSE)</f>
        <v>Benzen</v>
      </c>
      <c r="C7" t="s">
        <v>13</v>
      </c>
      <c r="D7">
        <f>VLOOKUP(A7,Kategorier!$A$2:$B$43,2,FALSE)</f>
        <v>0</v>
      </c>
      <c r="E7" t="str">
        <f>VLOOKUP(A7,Kategorier!$A$2:$C$43,3,FALSE)</f>
        <v>BTEX</v>
      </c>
      <c r="G7" s="6">
        <v>1000000</v>
      </c>
      <c r="I7" s="1">
        <v>44907</v>
      </c>
      <c r="J7" t="s">
        <v>134</v>
      </c>
      <c r="K7">
        <v>0.71</v>
      </c>
      <c r="L7" t="b">
        <f t="shared" si="0"/>
        <v>0</v>
      </c>
      <c r="M7" s="6">
        <v>0.71</v>
      </c>
      <c r="N7" t="b">
        <f t="shared" si="1"/>
        <v>0</v>
      </c>
    </row>
    <row r="8" spans="1:14" x14ac:dyDescent="0.35">
      <c r="A8" t="s">
        <v>44</v>
      </c>
      <c r="B8" t="str">
        <f>VLOOKUP($A8,forkortelser!$A$2:$B$43,2,FALSE)</f>
        <v>Benzen</v>
      </c>
      <c r="C8" t="s">
        <v>13</v>
      </c>
      <c r="D8">
        <f>VLOOKUP(A8,Kategorier!$A$2:$B$43,2,FALSE)</f>
        <v>0</v>
      </c>
      <c r="E8" t="str">
        <f>VLOOKUP(A8,Kategorier!$A$2:$C$43,3,FALSE)</f>
        <v>BTEX</v>
      </c>
      <c r="G8" s="6">
        <v>1000000</v>
      </c>
      <c r="I8" s="1">
        <v>44970</v>
      </c>
      <c r="J8" t="s">
        <v>134</v>
      </c>
      <c r="K8">
        <v>0.96</v>
      </c>
      <c r="L8" t="b">
        <f t="shared" si="0"/>
        <v>0</v>
      </c>
      <c r="M8" s="6">
        <v>0.96</v>
      </c>
      <c r="N8" t="b">
        <f t="shared" si="1"/>
        <v>0</v>
      </c>
    </row>
    <row r="9" spans="1:14" x14ac:dyDescent="0.35">
      <c r="A9" t="s">
        <v>44</v>
      </c>
      <c r="B9" t="str">
        <f>VLOOKUP($A9,forkortelser!$A$2:$B$43,2,FALSE)</f>
        <v>Benzen</v>
      </c>
      <c r="C9" t="s">
        <v>13</v>
      </c>
      <c r="D9">
        <f>VLOOKUP(A9,Kategorier!$A$2:$B$43,2,FALSE)</f>
        <v>0</v>
      </c>
      <c r="E9" t="str">
        <f>VLOOKUP(A9,Kategorier!$A$2:$C$43,3,FALSE)</f>
        <v>BTEX</v>
      </c>
      <c r="G9" s="6">
        <v>1000000</v>
      </c>
      <c r="I9" s="1">
        <v>44984</v>
      </c>
      <c r="J9" t="s">
        <v>134</v>
      </c>
      <c r="K9">
        <v>0.91</v>
      </c>
      <c r="L9" t="b">
        <f t="shared" si="0"/>
        <v>0</v>
      </c>
      <c r="M9" s="6">
        <v>0.91</v>
      </c>
      <c r="N9" t="b">
        <f t="shared" si="1"/>
        <v>0</v>
      </c>
    </row>
    <row r="10" spans="1:14" x14ac:dyDescent="0.35">
      <c r="A10" t="s">
        <v>41</v>
      </c>
      <c r="B10" t="str">
        <f>VLOOKUP($A10,forkortelser!$A$2:$B$43,2,FALSE)</f>
        <v>DEHP</v>
      </c>
      <c r="C10" t="s">
        <v>13</v>
      </c>
      <c r="D10" t="str">
        <f>VLOOKUP(A10,Kategorier!$A$2:$B$43,2,FALSE)</f>
        <v>org milj</v>
      </c>
      <c r="E10" t="str">
        <f>VLOOKUP(A10,Kategorier!$A$2:$C$43,3,FALSE)</f>
        <v>ftalat</v>
      </c>
      <c r="F10" t="s">
        <v>122</v>
      </c>
      <c r="G10" s="6">
        <f>VLOOKUP(F10,'Tabell 8'!$A$2:$B$24,2,FALSE)</f>
        <v>1000000000</v>
      </c>
      <c r="I10" s="1">
        <v>44858</v>
      </c>
      <c r="J10" t="s">
        <v>134</v>
      </c>
      <c r="K10">
        <v>18.899999999999999</v>
      </c>
      <c r="L10" t="b">
        <f t="shared" si="0"/>
        <v>0</v>
      </c>
      <c r="M10" s="6">
        <v>18.899999999999999</v>
      </c>
      <c r="N10" t="b">
        <f t="shared" si="1"/>
        <v>0</v>
      </c>
    </row>
    <row r="11" spans="1:14" x14ac:dyDescent="0.35">
      <c r="A11" t="s">
        <v>41</v>
      </c>
      <c r="B11" t="str">
        <f>VLOOKUP($A11,forkortelser!$A$2:$B$43,2,FALSE)</f>
        <v>DEHP</v>
      </c>
      <c r="C11" t="s">
        <v>13</v>
      </c>
      <c r="D11" t="str">
        <f>VLOOKUP(A11,Kategorier!$A$2:$B$43,2,FALSE)</f>
        <v>org milj</v>
      </c>
      <c r="E11" t="str">
        <f>VLOOKUP(A11,Kategorier!$A$2:$C$43,3,FALSE)</f>
        <v>ftalat</v>
      </c>
      <c r="F11" t="s">
        <v>122</v>
      </c>
      <c r="G11" s="6">
        <f>VLOOKUP(F11,'Tabell 8'!$A$2:$B$24,2,FALSE)</f>
        <v>1000000000</v>
      </c>
      <c r="I11" s="1">
        <v>44865</v>
      </c>
      <c r="J11" t="s">
        <v>134</v>
      </c>
      <c r="K11">
        <v>38.700000000000003</v>
      </c>
      <c r="L11" t="b">
        <f t="shared" si="0"/>
        <v>0</v>
      </c>
      <c r="M11" s="6">
        <v>38.700000000000003</v>
      </c>
      <c r="N11" t="b">
        <f t="shared" si="1"/>
        <v>0</v>
      </c>
    </row>
    <row r="12" spans="1:14" x14ac:dyDescent="0.35">
      <c r="A12" t="s">
        <v>41</v>
      </c>
      <c r="B12" t="str">
        <f>VLOOKUP($A12,forkortelser!$A$2:$B$43,2,FALSE)</f>
        <v>DEHP</v>
      </c>
      <c r="C12" t="s">
        <v>13</v>
      </c>
      <c r="D12" t="str">
        <f>VLOOKUP(A12,Kategorier!$A$2:$B$43,2,FALSE)</f>
        <v>org milj</v>
      </c>
      <c r="E12" t="str">
        <f>VLOOKUP(A12,Kategorier!$A$2:$C$43,3,FALSE)</f>
        <v>ftalat</v>
      </c>
      <c r="F12" t="s">
        <v>122</v>
      </c>
      <c r="G12" s="6">
        <f>VLOOKUP(F12,'Tabell 8'!$A$2:$B$24,2,FALSE)</f>
        <v>1000000000</v>
      </c>
      <c r="I12" s="1">
        <v>44872</v>
      </c>
      <c r="J12" t="s">
        <v>134</v>
      </c>
      <c r="K12">
        <v>22.3</v>
      </c>
      <c r="L12" t="b">
        <f t="shared" si="0"/>
        <v>0</v>
      </c>
      <c r="M12" s="6">
        <v>22.3</v>
      </c>
      <c r="N12" t="b">
        <f t="shared" si="1"/>
        <v>0</v>
      </c>
    </row>
    <row r="13" spans="1:14" x14ac:dyDescent="0.35">
      <c r="A13" t="s">
        <v>41</v>
      </c>
      <c r="B13" t="str">
        <f>VLOOKUP($A13,forkortelser!$A$2:$B$43,2,FALSE)</f>
        <v>DEHP</v>
      </c>
      <c r="C13" t="s">
        <v>13</v>
      </c>
      <c r="D13" t="str">
        <f>VLOOKUP(A13,Kategorier!$A$2:$B$43,2,FALSE)</f>
        <v>org milj</v>
      </c>
      <c r="E13" t="str">
        <f>VLOOKUP(A13,Kategorier!$A$2:$C$43,3,FALSE)</f>
        <v>ftalat</v>
      </c>
      <c r="F13" t="s">
        <v>122</v>
      </c>
      <c r="G13" s="6">
        <f>VLOOKUP(F13,'Tabell 8'!$A$2:$B$24,2,FALSE)</f>
        <v>1000000000</v>
      </c>
      <c r="I13" s="1">
        <v>44879</v>
      </c>
      <c r="J13" t="s">
        <v>134</v>
      </c>
      <c r="K13">
        <v>2.2000000000000002</v>
      </c>
      <c r="L13" t="b">
        <f t="shared" si="0"/>
        <v>0</v>
      </c>
      <c r="M13" s="6">
        <v>2.2000000000000002</v>
      </c>
      <c r="N13" t="b">
        <f t="shared" si="1"/>
        <v>0</v>
      </c>
    </row>
    <row r="14" spans="1:14" x14ac:dyDescent="0.35">
      <c r="A14" t="s">
        <v>41</v>
      </c>
      <c r="B14" t="str">
        <f>VLOOKUP($A14,forkortelser!$A$2:$B$43,2,FALSE)</f>
        <v>DEHP</v>
      </c>
      <c r="C14" t="s">
        <v>13</v>
      </c>
      <c r="D14" t="str">
        <f>VLOOKUP(A14,Kategorier!$A$2:$B$43,2,FALSE)</f>
        <v>org milj</v>
      </c>
      <c r="E14" t="str">
        <f>VLOOKUP(A14,Kategorier!$A$2:$C$43,3,FALSE)</f>
        <v>ftalat</v>
      </c>
      <c r="F14" t="s">
        <v>122</v>
      </c>
      <c r="G14" s="6">
        <f>VLOOKUP(F14,'Tabell 8'!$A$2:$B$24,2,FALSE)</f>
        <v>1000000000</v>
      </c>
      <c r="I14" s="1">
        <v>44886</v>
      </c>
      <c r="J14" t="s">
        <v>134</v>
      </c>
      <c r="K14">
        <v>6.6</v>
      </c>
      <c r="L14" t="b">
        <f t="shared" si="0"/>
        <v>0</v>
      </c>
      <c r="M14" s="6">
        <v>6.6</v>
      </c>
      <c r="N14" t="b">
        <f t="shared" si="1"/>
        <v>0</v>
      </c>
    </row>
    <row r="15" spans="1:14" x14ac:dyDescent="0.35">
      <c r="A15" t="s">
        <v>41</v>
      </c>
      <c r="B15" t="str">
        <f>VLOOKUP($A15,forkortelser!$A$2:$B$43,2,FALSE)</f>
        <v>DEHP</v>
      </c>
      <c r="C15" t="s">
        <v>13</v>
      </c>
      <c r="D15" t="str">
        <f>VLOOKUP(A15,Kategorier!$A$2:$B$43,2,FALSE)</f>
        <v>org milj</v>
      </c>
      <c r="E15" t="str">
        <f>VLOOKUP(A15,Kategorier!$A$2:$C$43,3,FALSE)</f>
        <v>ftalat</v>
      </c>
      <c r="F15" t="s">
        <v>122</v>
      </c>
      <c r="G15" s="6">
        <f>VLOOKUP(F15,'Tabell 8'!$A$2:$B$24,2,FALSE)</f>
        <v>1000000000</v>
      </c>
      <c r="I15" s="1">
        <v>44907</v>
      </c>
      <c r="J15" t="s">
        <v>134</v>
      </c>
      <c r="K15">
        <v>9.6</v>
      </c>
      <c r="L15" t="b">
        <f t="shared" si="0"/>
        <v>0</v>
      </c>
      <c r="M15" s="6">
        <v>9.6</v>
      </c>
      <c r="N15" t="b">
        <f t="shared" si="1"/>
        <v>0</v>
      </c>
    </row>
    <row r="16" spans="1:14" x14ac:dyDescent="0.35">
      <c r="A16" t="s">
        <v>41</v>
      </c>
      <c r="B16" t="str">
        <f>VLOOKUP($A16,forkortelser!$A$2:$B$43,2,FALSE)</f>
        <v>DEHP</v>
      </c>
      <c r="C16" t="s">
        <v>13</v>
      </c>
      <c r="D16" t="str">
        <f>VLOOKUP(A16,Kategorier!$A$2:$B$43,2,FALSE)</f>
        <v>org milj</v>
      </c>
      <c r="E16" t="str">
        <f>VLOOKUP(A16,Kategorier!$A$2:$C$43,3,FALSE)</f>
        <v>ftalat</v>
      </c>
      <c r="F16" t="s">
        <v>122</v>
      </c>
      <c r="G16" s="6">
        <f>VLOOKUP(F16,'Tabell 8'!$A$2:$B$24,2,FALSE)</f>
        <v>1000000000</v>
      </c>
      <c r="I16" s="1">
        <v>44970</v>
      </c>
      <c r="J16" t="s">
        <v>134</v>
      </c>
      <c r="K16">
        <v>11.6</v>
      </c>
      <c r="L16" t="b">
        <f t="shared" si="0"/>
        <v>0</v>
      </c>
      <c r="M16" s="6">
        <v>11.6</v>
      </c>
      <c r="N16" t="b">
        <f t="shared" si="1"/>
        <v>0</v>
      </c>
    </row>
    <row r="17" spans="1:14" x14ac:dyDescent="0.35">
      <c r="A17" t="s">
        <v>41</v>
      </c>
      <c r="B17" t="str">
        <f>VLOOKUP($A17,forkortelser!$A$2:$B$43,2,FALSE)</f>
        <v>DEHP</v>
      </c>
      <c r="C17" t="s">
        <v>13</v>
      </c>
      <c r="D17" t="str">
        <f>VLOOKUP(A17,Kategorier!$A$2:$B$43,2,FALSE)</f>
        <v>org milj</v>
      </c>
      <c r="E17" t="str">
        <f>VLOOKUP(A17,Kategorier!$A$2:$C$43,3,FALSE)</f>
        <v>ftalat</v>
      </c>
      <c r="F17" t="s">
        <v>122</v>
      </c>
      <c r="G17" s="6">
        <f>VLOOKUP(F17,'Tabell 8'!$A$2:$B$24,2,FALSE)</f>
        <v>1000000000</v>
      </c>
      <c r="I17" s="1">
        <v>44984</v>
      </c>
      <c r="J17" t="s">
        <v>134</v>
      </c>
      <c r="K17">
        <v>36.299999999999997</v>
      </c>
      <c r="L17" t="b">
        <f t="shared" si="0"/>
        <v>0</v>
      </c>
      <c r="M17" s="6">
        <v>36.299999999999997</v>
      </c>
      <c r="N17" t="b">
        <f t="shared" si="1"/>
        <v>0</v>
      </c>
    </row>
    <row r="18" spans="1:14" x14ac:dyDescent="0.35">
      <c r="A18" t="s">
        <v>46</v>
      </c>
      <c r="B18" t="str">
        <f>VLOOKUP($A18,forkortelser!$A$2:$B$43,2,FALSE)</f>
        <v>Etylbensen</v>
      </c>
      <c r="C18" t="s">
        <v>13</v>
      </c>
      <c r="D18">
        <f>VLOOKUP(A18,Kategorier!$A$2:$B$43,2,FALSE)</f>
        <v>0</v>
      </c>
      <c r="E18" t="str">
        <f>VLOOKUP(A18,Kategorier!$A$2:$C$43,3,FALSE)</f>
        <v>BTEX</v>
      </c>
      <c r="G18" s="6">
        <v>100000000</v>
      </c>
      <c r="I18" s="1">
        <v>44858</v>
      </c>
      <c r="J18" t="s">
        <v>134</v>
      </c>
      <c r="K18">
        <v>0.87</v>
      </c>
      <c r="L18" t="b">
        <f t="shared" si="0"/>
        <v>0</v>
      </c>
      <c r="M18" s="6">
        <v>0.87</v>
      </c>
      <c r="N18" t="b">
        <f t="shared" si="1"/>
        <v>0</v>
      </c>
    </row>
    <row r="19" spans="1:14" x14ac:dyDescent="0.35">
      <c r="A19" t="s">
        <v>46</v>
      </c>
      <c r="B19" t="str">
        <f>VLOOKUP($A19,forkortelser!$A$2:$B$43,2,FALSE)</f>
        <v>Etylbensen</v>
      </c>
      <c r="C19" t="s">
        <v>13</v>
      </c>
      <c r="D19">
        <f>VLOOKUP(A19,Kategorier!$A$2:$B$43,2,FALSE)</f>
        <v>0</v>
      </c>
      <c r="E19" t="str">
        <f>VLOOKUP(A19,Kategorier!$A$2:$C$43,3,FALSE)</f>
        <v>BTEX</v>
      </c>
      <c r="G19" s="6">
        <v>100000000</v>
      </c>
      <c r="I19" s="1">
        <v>44865</v>
      </c>
      <c r="J19" t="s">
        <v>134</v>
      </c>
      <c r="K19">
        <v>0.27</v>
      </c>
      <c r="L19" t="b">
        <f t="shared" si="0"/>
        <v>0</v>
      </c>
      <c r="M19" s="6">
        <v>0.27</v>
      </c>
      <c r="N19" t="b">
        <f t="shared" si="1"/>
        <v>0</v>
      </c>
    </row>
    <row r="20" spans="1:14" x14ac:dyDescent="0.35">
      <c r="A20" t="s">
        <v>46</v>
      </c>
      <c r="B20" t="str">
        <f>VLOOKUP($A20,forkortelser!$A$2:$B$43,2,FALSE)</f>
        <v>Etylbensen</v>
      </c>
      <c r="C20" t="s">
        <v>13</v>
      </c>
      <c r="D20">
        <f>VLOOKUP(A20,Kategorier!$A$2:$B$43,2,FALSE)</f>
        <v>0</v>
      </c>
      <c r="E20" t="str">
        <f>VLOOKUP(A20,Kategorier!$A$2:$C$43,3,FALSE)</f>
        <v>BTEX</v>
      </c>
      <c r="G20" s="6">
        <v>100000000</v>
      </c>
      <c r="I20" s="1">
        <v>44872</v>
      </c>
      <c r="J20" t="s">
        <v>134</v>
      </c>
      <c r="K20">
        <v>0.19</v>
      </c>
      <c r="L20" t="b">
        <f t="shared" si="0"/>
        <v>0</v>
      </c>
      <c r="M20" s="6">
        <v>0.19</v>
      </c>
      <c r="N20" t="b">
        <f t="shared" si="1"/>
        <v>0</v>
      </c>
    </row>
    <row r="21" spans="1:14" x14ac:dyDescent="0.35">
      <c r="A21" t="s">
        <v>46</v>
      </c>
      <c r="B21" t="str">
        <f>VLOOKUP($A21,forkortelser!$A$2:$B$43,2,FALSE)</f>
        <v>Etylbensen</v>
      </c>
      <c r="C21" t="s">
        <v>13</v>
      </c>
      <c r="D21">
        <f>VLOOKUP(A21,Kategorier!$A$2:$B$43,2,FALSE)</f>
        <v>0</v>
      </c>
      <c r="E21" t="str">
        <f>VLOOKUP(A21,Kategorier!$A$2:$C$43,3,FALSE)</f>
        <v>BTEX</v>
      </c>
      <c r="G21" s="6">
        <v>100000000</v>
      </c>
      <c r="I21" s="1">
        <v>44879</v>
      </c>
      <c r="J21" t="s">
        <v>134</v>
      </c>
      <c r="K21">
        <v>0.56000000000000005</v>
      </c>
      <c r="L21" t="b">
        <f t="shared" si="0"/>
        <v>0</v>
      </c>
      <c r="M21" s="6">
        <v>0.56000000000000005</v>
      </c>
      <c r="N21" t="b">
        <f t="shared" si="1"/>
        <v>0</v>
      </c>
    </row>
    <row r="22" spans="1:14" x14ac:dyDescent="0.35">
      <c r="A22" t="s">
        <v>46</v>
      </c>
      <c r="B22" t="str">
        <f>VLOOKUP($A22,forkortelser!$A$2:$B$43,2,FALSE)</f>
        <v>Etylbensen</v>
      </c>
      <c r="C22" t="s">
        <v>13</v>
      </c>
      <c r="D22">
        <f>VLOOKUP(A22,Kategorier!$A$2:$B$43,2,FALSE)</f>
        <v>0</v>
      </c>
      <c r="E22" t="str">
        <f>VLOOKUP(A22,Kategorier!$A$2:$C$43,3,FALSE)</f>
        <v>BTEX</v>
      </c>
      <c r="G22" s="6">
        <v>100000000</v>
      </c>
      <c r="I22" s="1">
        <v>44886</v>
      </c>
      <c r="J22" t="s">
        <v>134</v>
      </c>
      <c r="K22">
        <v>0.19</v>
      </c>
      <c r="L22" t="b">
        <f t="shared" si="0"/>
        <v>0</v>
      </c>
      <c r="M22" s="6">
        <v>0.19</v>
      </c>
      <c r="N22" t="b">
        <f t="shared" si="1"/>
        <v>0</v>
      </c>
    </row>
    <row r="23" spans="1:14" x14ac:dyDescent="0.35">
      <c r="A23" t="s">
        <v>46</v>
      </c>
      <c r="B23" t="str">
        <f>VLOOKUP($A23,forkortelser!$A$2:$B$43,2,FALSE)</f>
        <v>Etylbensen</v>
      </c>
      <c r="C23" t="s">
        <v>13</v>
      </c>
      <c r="D23">
        <f>VLOOKUP(A23,Kategorier!$A$2:$B$43,2,FALSE)</f>
        <v>0</v>
      </c>
      <c r="E23" t="str">
        <f>VLOOKUP(A23,Kategorier!$A$2:$C$43,3,FALSE)</f>
        <v>BTEX</v>
      </c>
      <c r="G23" s="6">
        <v>100000000</v>
      </c>
      <c r="I23" s="1">
        <v>44907</v>
      </c>
      <c r="J23" t="s">
        <v>134</v>
      </c>
      <c r="K23">
        <v>0.15</v>
      </c>
      <c r="L23" t="b">
        <f t="shared" si="0"/>
        <v>0</v>
      </c>
      <c r="M23" s="6">
        <v>0.15</v>
      </c>
      <c r="N23" t="b">
        <f t="shared" si="1"/>
        <v>0</v>
      </c>
    </row>
    <row r="24" spans="1:14" x14ac:dyDescent="0.35">
      <c r="A24" t="s">
        <v>46</v>
      </c>
      <c r="B24" t="str">
        <f>VLOOKUP($A24,forkortelser!$A$2:$B$43,2,FALSE)</f>
        <v>Etylbensen</v>
      </c>
      <c r="C24" t="s">
        <v>13</v>
      </c>
      <c r="D24">
        <f>VLOOKUP(A24,Kategorier!$A$2:$B$43,2,FALSE)</f>
        <v>0</v>
      </c>
      <c r="E24" t="str">
        <f>VLOOKUP(A24,Kategorier!$A$2:$C$43,3,FALSE)</f>
        <v>BTEX</v>
      </c>
      <c r="G24" s="6">
        <v>100000000</v>
      </c>
      <c r="I24" s="1">
        <v>44970</v>
      </c>
      <c r="J24" t="s">
        <v>134</v>
      </c>
      <c r="K24">
        <v>0.63</v>
      </c>
      <c r="L24" t="b">
        <f t="shared" si="0"/>
        <v>0</v>
      </c>
      <c r="M24" s="6">
        <v>0.63</v>
      </c>
      <c r="N24" t="b">
        <f t="shared" si="1"/>
        <v>0</v>
      </c>
    </row>
    <row r="25" spans="1:14" x14ac:dyDescent="0.35">
      <c r="A25" t="s">
        <v>46</v>
      </c>
      <c r="B25" t="str">
        <f>VLOOKUP($A25,forkortelser!$A$2:$B$43,2,FALSE)</f>
        <v>Etylbensen</v>
      </c>
      <c r="C25" t="s">
        <v>13</v>
      </c>
      <c r="D25">
        <f>VLOOKUP(A25,Kategorier!$A$2:$B$43,2,FALSE)</f>
        <v>0</v>
      </c>
      <c r="E25" t="str">
        <f>VLOOKUP(A25,Kategorier!$A$2:$C$43,3,FALSE)</f>
        <v>BTEX</v>
      </c>
      <c r="G25" s="6">
        <v>100000000</v>
      </c>
      <c r="I25" s="1">
        <v>44984</v>
      </c>
      <c r="J25" t="s">
        <v>134</v>
      </c>
      <c r="K25">
        <v>0.24</v>
      </c>
      <c r="L25" t="b">
        <f t="shared" si="0"/>
        <v>0</v>
      </c>
      <c r="M25" s="6">
        <v>0.24</v>
      </c>
      <c r="N25" t="b">
        <f t="shared" si="1"/>
        <v>0</v>
      </c>
    </row>
    <row r="26" spans="1:14" x14ac:dyDescent="0.35">
      <c r="A26" t="s">
        <v>48</v>
      </c>
      <c r="B26" t="str">
        <f>VLOOKUP($A26,forkortelser!$A$2:$B$43,2,FALSE)</f>
        <v>m_p-Xylener</v>
      </c>
      <c r="C26" t="s">
        <v>13</v>
      </c>
      <c r="D26">
        <f>VLOOKUP(A26,Kategorier!$A$2:$B$43,2,FALSE)</f>
        <v>0</v>
      </c>
      <c r="E26" t="str">
        <f>VLOOKUP(A26,Kategorier!$A$2:$C$43,3,FALSE)</f>
        <v>BTEX</v>
      </c>
      <c r="G26" s="6">
        <v>100000000</v>
      </c>
      <c r="I26" s="1">
        <v>44858</v>
      </c>
      <c r="J26" t="s">
        <v>134</v>
      </c>
      <c r="K26">
        <v>4.4400000000000004</v>
      </c>
      <c r="L26" t="b">
        <f t="shared" si="0"/>
        <v>0</v>
      </c>
      <c r="M26" s="6">
        <v>4.4400000000000004</v>
      </c>
      <c r="N26" t="b">
        <f t="shared" si="1"/>
        <v>0</v>
      </c>
    </row>
    <row r="27" spans="1:14" x14ac:dyDescent="0.35">
      <c r="A27" t="s">
        <v>48</v>
      </c>
      <c r="B27" t="str">
        <f>VLOOKUP($A27,forkortelser!$A$2:$B$43,2,FALSE)</f>
        <v>m_p-Xylener</v>
      </c>
      <c r="C27" t="s">
        <v>13</v>
      </c>
      <c r="D27">
        <f>VLOOKUP(A27,Kategorier!$A$2:$B$43,2,FALSE)</f>
        <v>0</v>
      </c>
      <c r="E27" t="str">
        <f>VLOOKUP(A27,Kategorier!$A$2:$C$43,3,FALSE)</f>
        <v>BTEX</v>
      </c>
      <c r="G27" s="6">
        <v>100000000</v>
      </c>
      <c r="I27" s="1">
        <v>44865</v>
      </c>
      <c r="J27" t="s">
        <v>134</v>
      </c>
      <c r="K27">
        <v>1.73</v>
      </c>
      <c r="L27" t="b">
        <f t="shared" si="0"/>
        <v>0</v>
      </c>
      <c r="M27" s="6">
        <v>1.73</v>
      </c>
      <c r="N27" t="b">
        <f t="shared" si="1"/>
        <v>0</v>
      </c>
    </row>
    <row r="28" spans="1:14" x14ac:dyDescent="0.35">
      <c r="A28" t="s">
        <v>48</v>
      </c>
      <c r="B28" t="str">
        <f>VLOOKUP($A28,forkortelser!$A$2:$B$43,2,FALSE)</f>
        <v>m_p-Xylener</v>
      </c>
      <c r="C28" t="s">
        <v>13</v>
      </c>
      <c r="D28">
        <f>VLOOKUP(A28,Kategorier!$A$2:$B$43,2,FALSE)</f>
        <v>0</v>
      </c>
      <c r="E28" t="str">
        <f>VLOOKUP(A28,Kategorier!$A$2:$C$43,3,FALSE)</f>
        <v>BTEX</v>
      </c>
      <c r="G28" s="6">
        <v>100000000</v>
      </c>
      <c r="I28" s="1">
        <v>44872</v>
      </c>
      <c r="J28" t="s">
        <v>134</v>
      </c>
      <c r="K28">
        <v>0.65</v>
      </c>
      <c r="L28" t="b">
        <f t="shared" si="0"/>
        <v>0</v>
      </c>
      <c r="M28" s="6">
        <v>0.65</v>
      </c>
      <c r="N28" t="b">
        <f t="shared" si="1"/>
        <v>0</v>
      </c>
    </row>
    <row r="29" spans="1:14" x14ac:dyDescent="0.35">
      <c r="A29" t="s">
        <v>48</v>
      </c>
      <c r="B29" t="str">
        <f>VLOOKUP($A29,forkortelser!$A$2:$B$43,2,FALSE)</f>
        <v>m_p-Xylener</v>
      </c>
      <c r="C29" t="s">
        <v>13</v>
      </c>
      <c r="D29">
        <f>VLOOKUP(A29,Kategorier!$A$2:$B$43,2,FALSE)</f>
        <v>0</v>
      </c>
      <c r="E29" t="str">
        <f>VLOOKUP(A29,Kategorier!$A$2:$C$43,3,FALSE)</f>
        <v>BTEX</v>
      </c>
      <c r="G29" s="6">
        <v>100000000</v>
      </c>
      <c r="I29" s="1">
        <v>44879</v>
      </c>
      <c r="J29" t="s">
        <v>134</v>
      </c>
      <c r="K29">
        <v>2.02</v>
      </c>
      <c r="L29" t="b">
        <f t="shared" si="0"/>
        <v>0</v>
      </c>
      <c r="M29" s="6">
        <v>2.02</v>
      </c>
      <c r="N29" t="b">
        <f t="shared" si="1"/>
        <v>0</v>
      </c>
    </row>
    <row r="30" spans="1:14" x14ac:dyDescent="0.35">
      <c r="A30" t="s">
        <v>48</v>
      </c>
      <c r="B30" t="str">
        <f>VLOOKUP($A30,forkortelser!$A$2:$B$43,2,FALSE)</f>
        <v>m_p-Xylener</v>
      </c>
      <c r="C30" t="s">
        <v>13</v>
      </c>
      <c r="D30">
        <f>VLOOKUP(A30,Kategorier!$A$2:$B$43,2,FALSE)</f>
        <v>0</v>
      </c>
      <c r="E30" t="str">
        <f>VLOOKUP(A30,Kategorier!$A$2:$C$43,3,FALSE)</f>
        <v>BTEX</v>
      </c>
      <c r="G30" s="6">
        <v>100000000</v>
      </c>
      <c r="I30" s="1">
        <v>44886</v>
      </c>
      <c r="J30" t="s">
        <v>134</v>
      </c>
      <c r="K30">
        <v>0.56000000000000005</v>
      </c>
      <c r="L30" t="b">
        <f t="shared" si="0"/>
        <v>0</v>
      </c>
      <c r="M30" s="6">
        <v>0.56000000000000005</v>
      </c>
      <c r="N30" t="b">
        <f t="shared" si="1"/>
        <v>0</v>
      </c>
    </row>
    <row r="31" spans="1:14" x14ac:dyDescent="0.35">
      <c r="A31" t="s">
        <v>48</v>
      </c>
      <c r="B31" t="str">
        <f>VLOOKUP($A31,forkortelser!$A$2:$B$43,2,FALSE)</f>
        <v>m_p-Xylener</v>
      </c>
      <c r="C31" t="s">
        <v>13</v>
      </c>
      <c r="D31">
        <f>VLOOKUP(A31,Kategorier!$A$2:$B$43,2,FALSE)</f>
        <v>0</v>
      </c>
      <c r="E31" t="str">
        <f>VLOOKUP(A31,Kategorier!$A$2:$C$43,3,FALSE)</f>
        <v>BTEX</v>
      </c>
      <c r="G31" s="6">
        <v>100000000</v>
      </c>
      <c r="I31" s="1">
        <v>44907</v>
      </c>
      <c r="J31" t="s">
        <v>134</v>
      </c>
      <c r="K31">
        <v>0.69</v>
      </c>
      <c r="L31" t="b">
        <f t="shared" si="0"/>
        <v>0</v>
      </c>
      <c r="M31" s="6">
        <v>0.69</v>
      </c>
      <c r="N31" t="b">
        <f t="shared" si="1"/>
        <v>0</v>
      </c>
    </row>
    <row r="32" spans="1:14" x14ac:dyDescent="0.35">
      <c r="A32" t="s">
        <v>48</v>
      </c>
      <c r="B32" t="str">
        <f>VLOOKUP($A32,forkortelser!$A$2:$B$43,2,FALSE)</f>
        <v>m_p-Xylener</v>
      </c>
      <c r="C32" t="s">
        <v>13</v>
      </c>
      <c r="D32">
        <f>VLOOKUP(A32,Kategorier!$A$2:$B$43,2,FALSE)</f>
        <v>0</v>
      </c>
      <c r="E32" t="str">
        <f>VLOOKUP(A32,Kategorier!$A$2:$C$43,3,FALSE)</f>
        <v>BTEX</v>
      </c>
      <c r="G32" s="6">
        <v>100000000</v>
      </c>
      <c r="I32" s="1">
        <v>44970</v>
      </c>
      <c r="J32" t="s">
        <v>134</v>
      </c>
      <c r="K32">
        <v>2.57</v>
      </c>
      <c r="L32" t="b">
        <f t="shared" si="0"/>
        <v>0</v>
      </c>
      <c r="M32" s="6">
        <v>2.57</v>
      </c>
      <c r="N32" t="b">
        <f t="shared" si="1"/>
        <v>0</v>
      </c>
    </row>
    <row r="33" spans="1:14" x14ac:dyDescent="0.35">
      <c r="A33" t="s">
        <v>48</v>
      </c>
      <c r="B33" t="str">
        <f>VLOOKUP($A33,forkortelser!$A$2:$B$43,2,FALSE)</f>
        <v>m_p-Xylener</v>
      </c>
      <c r="C33" t="s">
        <v>13</v>
      </c>
      <c r="D33">
        <f>VLOOKUP(A33,Kategorier!$A$2:$B$43,2,FALSE)</f>
        <v>0</v>
      </c>
      <c r="E33" t="str">
        <f>VLOOKUP(A33,Kategorier!$A$2:$C$43,3,FALSE)</f>
        <v>BTEX</v>
      </c>
      <c r="G33" s="6">
        <v>100000000</v>
      </c>
      <c r="I33" s="1">
        <v>44984</v>
      </c>
      <c r="J33" t="s">
        <v>134</v>
      </c>
      <c r="K33">
        <v>0.7</v>
      </c>
      <c r="L33" t="b">
        <f t="shared" si="0"/>
        <v>0</v>
      </c>
      <c r="M33" s="6">
        <v>0.7</v>
      </c>
      <c r="N33" t="b">
        <f t="shared" si="1"/>
        <v>0</v>
      </c>
    </row>
    <row r="34" spans="1:14" x14ac:dyDescent="0.35">
      <c r="A34" t="s">
        <v>49</v>
      </c>
      <c r="B34" t="str">
        <f>VLOOKUP($A34,forkortelser!$A$2:$B$43,2,FALSE)</f>
        <v>o-Xylen</v>
      </c>
      <c r="C34" t="s">
        <v>13</v>
      </c>
      <c r="D34">
        <f>VLOOKUP(A34,Kategorier!$A$2:$B$43,2,FALSE)</f>
        <v>0</v>
      </c>
      <c r="E34" t="str">
        <f>VLOOKUP(A34,Kategorier!$A$2:$C$43,3,FALSE)</f>
        <v>BTEX</v>
      </c>
      <c r="G34" s="6">
        <v>100000000</v>
      </c>
      <c r="I34" s="1">
        <v>44858</v>
      </c>
      <c r="J34" t="s">
        <v>134</v>
      </c>
      <c r="K34">
        <v>1.58</v>
      </c>
      <c r="L34" t="b">
        <f t="shared" si="0"/>
        <v>0</v>
      </c>
      <c r="M34" s="6">
        <v>1.58</v>
      </c>
      <c r="N34" t="b">
        <f t="shared" si="1"/>
        <v>0</v>
      </c>
    </row>
    <row r="35" spans="1:14" x14ac:dyDescent="0.35">
      <c r="A35" t="s">
        <v>49</v>
      </c>
      <c r="B35" t="str">
        <f>VLOOKUP($A35,forkortelser!$A$2:$B$43,2,FALSE)</f>
        <v>o-Xylen</v>
      </c>
      <c r="C35" t="s">
        <v>13</v>
      </c>
      <c r="D35">
        <f>VLOOKUP(A35,Kategorier!$A$2:$B$43,2,FALSE)</f>
        <v>0</v>
      </c>
      <c r="E35" t="str">
        <f>VLOOKUP(A35,Kategorier!$A$2:$C$43,3,FALSE)</f>
        <v>BTEX</v>
      </c>
      <c r="G35" s="6">
        <v>100000000</v>
      </c>
      <c r="I35" s="1">
        <v>44865</v>
      </c>
      <c r="J35" t="s">
        <v>134</v>
      </c>
      <c r="K35">
        <v>0.61</v>
      </c>
      <c r="L35" t="b">
        <f t="shared" si="0"/>
        <v>0</v>
      </c>
      <c r="M35" s="6">
        <v>0.61</v>
      </c>
      <c r="N35" t="b">
        <f t="shared" si="1"/>
        <v>0</v>
      </c>
    </row>
    <row r="36" spans="1:14" x14ac:dyDescent="0.35">
      <c r="A36" t="s">
        <v>49</v>
      </c>
      <c r="B36" t="str">
        <f>VLOOKUP($A36,forkortelser!$A$2:$B$43,2,FALSE)</f>
        <v>o-Xylen</v>
      </c>
      <c r="C36" t="s">
        <v>13</v>
      </c>
      <c r="D36">
        <f>VLOOKUP(A36,Kategorier!$A$2:$B$43,2,FALSE)</f>
        <v>0</v>
      </c>
      <c r="E36" t="str">
        <f>VLOOKUP(A36,Kategorier!$A$2:$C$43,3,FALSE)</f>
        <v>BTEX</v>
      </c>
      <c r="G36" s="6">
        <v>100000000</v>
      </c>
      <c r="I36" s="1">
        <v>44872</v>
      </c>
      <c r="J36" t="s">
        <v>134</v>
      </c>
      <c r="K36">
        <v>0.24</v>
      </c>
      <c r="L36" t="b">
        <f t="shared" si="0"/>
        <v>0</v>
      </c>
      <c r="M36" s="6">
        <v>0.24</v>
      </c>
      <c r="N36" t="b">
        <f t="shared" si="1"/>
        <v>0</v>
      </c>
    </row>
    <row r="37" spans="1:14" x14ac:dyDescent="0.35">
      <c r="A37" t="s">
        <v>49</v>
      </c>
      <c r="B37" t="str">
        <f>VLOOKUP($A37,forkortelser!$A$2:$B$43,2,FALSE)</f>
        <v>o-Xylen</v>
      </c>
      <c r="C37" t="s">
        <v>13</v>
      </c>
      <c r="D37">
        <f>VLOOKUP(A37,Kategorier!$A$2:$B$43,2,FALSE)</f>
        <v>0</v>
      </c>
      <c r="E37" t="str">
        <f>VLOOKUP(A37,Kategorier!$A$2:$C$43,3,FALSE)</f>
        <v>BTEX</v>
      </c>
      <c r="G37" s="6">
        <v>100000000</v>
      </c>
      <c r="I37" s="1">
        <v>44879</v>
      </c>
      <c r="J37" t="s">
        <v>134</v>
      </c>
      <c r="K37">
        <v>0.82</v>
      </c>
      <c r="L37" t="b">
        <f t="shared" si="0"/>
        <v>0</v>
      </c>
      <c r="M37" s="6">
        <v>0.82</v>
      </c>
      <c r="N37" t="b">
        <f t="shared" si="1"/>
        <v>0</v>
      </c>
    </row>
    <row r="38" spans="1:14" x14ac:dyDescent="0.35">
      <c r="A38" t="s">
        <v>49</v>
      </c>
      <c r="B38" t="str">
        <f>VLOOKUP($A38,forkortelser!$A$2:$B$43,2,FALSE)</f>
        <v>o-Xylen</v>
      </c>
      <c r="C38" t="s">
        <v>13</v>
      </c>
      <c r="D38">
        <f>VLOOKUP(A38,Kategorier!$A$2:$B$43,2,FALSE)</f>
        <v>0</v>
      </c>
      <c r="E38" t="str">
        <f>VLOOKUP(A38,Kategorier!$A$2:$C$43,3,FALSE)</f>
        <v>BTEX</v>
      </c>
      <c r="G38" s="6">
        <v>100000000</v>
      </c>
      <c r="I38" s="1">
        <v>44886</v>
      </c>
      <c r="J38" t="s">
        <v>134</v>
      </c>
      <c r="K38">
        <v>0.42</v>
      </c>
      <c r="L38" t="b">
        <f t="shared" si="0"/>
        <v>0</v>
      </c>
      <c r="M38" s="6">
        <v>0.42</v>
      </c>
      <c r="N38" t="b">
        <f t="shared" si="1"/>
        <v>0</v>
      </c>
    </row>
    <row r="39" spans="1:14" x14ac:dyDescent="0.35">
      <c r="A39" t="s">
        <v>49</v>
      </c>
      <c r="B39" t="str">
        <f>VLOOKUP($A39,forkortelser!$A$2:$B$43,2,FALSE)</f>
        <v>o-Xylen</v>
      </c>
      <c r="C39" t="s">
        <v>13</v>
      </c>
      <c r="D39">
        <f>VLOOKUP(A39,Kategorier!$A$2:$B$43,2,FALSE)</f>
        <v>0</v>
      </c>
      <c r="E39" t="str">
        <f>VLOOKUP(A39,Kategorier!$A$2:$C$43,3,FALSE)</f>
        <v>BTEX</v>
      </c>
      <c r="G39" s="6">
        <v>100000000</v>
      </c>
      <c r="I39" s="1">
        <v>44907</v>
      </c>
      <c r="J39" t="s">
        <v>134</v>
      </c>
      <c r="K39">
        <v>0.3</v>
      </c>
      <c r="L39" t="b">
        <f t="shared" si="0"/>
        <v>0</v>
      </c>
      <c r="M39" s="6">
        <v>0.3</v>
      </c>
      <c r="N39" t="b">
        <f t="shared" si="1"/>
        <v>0</v>
      </c>
    </row>
    <row r="40" spans="1:14" x14ac:dyDescent="0.35">
      <c r="A40" t="s">
        <v>49</v>
      </c>
      <c r="B40" t="str">
        <f>VLOOKUP($A40,forkortelser!$A$2:$B$43,2,FALSE)</f>
        <v>o-Xylen</v>
      </c>
      <c r="C40" t="s">
        <v>13</v>
      </c>
      <c r="D40">
        <f>VLOOKUP(A40,Kategorier!$A$2:$B$43,2,FALSE)</f>
        <v>0</v>
      </c>
      <c r="E40" t="str">
        <f>VLOOKUP(A40,Kategorier!$A$2:$C$43,3,FALSE)</f>
        <v>BTEX</v>
      </c>
      <c r="G40" s="6">
        <v>100000000</v>
      </c>
      <c r="I40" s="1">
        <v>44970</v>
      </c>
      <c r="J40" t="s">
        <v>134</v>
      </c>
      <c r="K40">
        <v>1.19</v>
      </c>
      <c r="L40" t="b">
        <f t="shared" si="0"/>
        <v>0</v>
      </c>
      <c r="M40" s="6">
        <v>1.19</v>
      </c>
      <c r="N40" t="b">
        <f t="shared" si="1"/>
        <v>0</v>
      </c>
    </row>
    <row r="41" spans="1:14" x14ac:dyDescent="0.35">
      <c r="A41" t="s">
        <v>49</v>
      </c>
      <c r="B41" t="str">
        <f>VLOOKUP($A41,forkortelser!$A$2:$B$43,2,FALSE)</f>
        <v>o-Xylen</v>
      </c>
      <c r="C41" t="s">
        <v>13</v>
      </c>
      <c r="D41">
        <f>VLOOKUP(A41,Kategorier!$A$2:$B$43,2,FALSE)</f>
        <v>0</v>
      </c>
      <c r="E41" t="str">
        <f>VLOOKUP(A41,Kategorier!$A$2:$C$43,3,FALSE)</f>
        <v>BTEX</v>
      </c>
      <c r="G41" s="6">
        <v>100000000</v>
      </c>
      <c r="I41" s="1">
        <v>44984</v>
      </c>
      <c r="J41" t="s">
        <v>134</v>
      </c>
      <c r="K41">
        <v>0.31</v>
      </c>
      <c r="L41" t="b">
        <f t="shared" si="0"/>
        <v>0</v>
      </c>
      <c r="M41" s="6">
        <v>0.31</v>
      </c>
      <c r="N41" t="b">
        <f t="shared" si="1"/>
        <v>0</v>
      </c>
    </row>
    <row r="42" spans="1:14" x14ac:dyDescent="0.35">
      <c r="A42" t="s">
        <v>45</v>
      </c>
      <c r="B42" t="str">
        <f>VLOOKUP($A42,forkortelser!$A$2:$B$43,2,FALSE)</f>
        <v>Toulen</v>
      </c>
      <c r="C42" t="s">
        <v>13</v>
      </c>
      <c r="D42">
        <f>VLOOKUP(A42,Kategorier!$A$2:$B$43,2,FALSE)</f>
        <v>0</v>
      </c>
      <c r="E42" t="str">
        <f>VLOOKUP(A42,Kategorier!$A$2:$C$43,3,FALSE)</f>
        <v>BTEX</v>
      </c>
      <c r="G42" s="6">
        <v>100000000</v>
      </c>
      <c r="I42" s="1">
        <v>44858</v>
      </c>
      <c r="J42" t="s">
        <v>134</v>
      </c>
      <c r="K42">
        <v>1</v>
      </c>
      <c r="L42" t="b">
        <f t="shared" si="0"/>
        <v>0</v>
      </c>
      <c r="M42" s="6">
        <v>1</v>
      </c>
      <c r="N42" t="b">
        <f t="shared" si="1"/>
        <v>0</v>
      </c>
    </row>
    <row r="43" spans="1:14" x14ac:dyDescent="0.35">
      <c r="A43" t="s">
        <v>45</v>
      </c>
      <c r="B43" t="str">
        <f>VLOOKUP($A43,forkortelser!$A$2:$B$43,2,FALSE)</f>
        <v>Toulen</v>
      </c>
      <c r="C43" t="s">
        <v>13</v>
      </c>
      <c r="D43">
        <f>VLOOKUP(A43,Kategorier!$A$2:$B$43,2,FALSE)</f>
        <v>0</v>
      </c>
      <c r="E43" t="str">
        <f>VLOOKUP(A43,Kategorier!$A$2:$C$43,3,FALSE)</f>
        <v>BTEX</v>
      </c>
      <c r="G43" s="6">
        <v>100000000</v>
      </c>
      <c r="I43" s="1">
        <v>44865</v>
      </c>
      <c r="J43" t="s">
        <v>134</v>
      </c>
      <c r="K43">
        <v>0.28000000000000003</v>
      </c>
      <c r="L43" t="b">
        <f t="shared" si="0"/>
        <v>0</v>
      </c>
      <c r="M43" s="6">
        <v>0.28000000000000003</v>
      </c>
      <c r="N43" t="b">
        <f t="shared" si="1"/>
        <v>0</v>
      </c>
    </row>
    <row r="44" spans="1:14" x14ac:dyDescent="0.35">
      <c r="A44" t="s">
        <v>45</v>
      </c>
      <c r="B44" t="str">
        <f>VLOOKUP($A44,forkortelser!$A$2:$B$43,2,FALSE)</f>
        <v>Toulen</v>
      </c>
      <c r="C44" t="s">
        <v>13</v>
      </c>
      <c r="D44">
        <f>VLOOKUP(A44,Kategorier!$A$2:$B$43,2,FALSE)</f>
        <v>0</v>
      </c>
      <c r="E44" t="str">
        <f>VLOOKUP(A44,Kategorier!$A$2:$C$43,3,FALSE)</f>
        <v>BTEX</v>
      </c>
      <c r="G44" s="6">
        <v>100000000</v>
      </c>
      <c r="I44" s="1">
        <v>44872</v>
      </c>
      <c r="J44" t="s">
        <v>134</v>
      </c>
      <c r="L44" t="b">
        <f t="shared" si="0"/>
        <v>1</v>
      </c>
      <c r="N44" t="b">
        <f t="shared" si="1"/>
        <v>0</v>
      </c>
    </row>
    <row r="45" spans="1:14" x14ac:dyDescent="0.35">
      <c r="A45" t="s">
        <v>45</v>
      </c>
      <c r="B45" t="str">
        <f>VLOOKUP($A45,forkortelser!$A$2:$B$43,2,FALSE)</f>
        <v>Toulen</v>
      </c>
      <c r="C45" t="s">
        <v>13</v>
      </c>
      <c r="D45">
        <f>VLOOKUP(A45,Kategorier!$A$2:$B$43,2,FALSE)</f>
        <v>0</v>
      </c>
      <c r="E45" t="str">
        <f>VLOOKUP(A45,Kategorier!$A$2:$C$43,3,FALSE)</f>
        <v>BTEX</v>
      </c>
      <c r="G45" s="6">
        <v>100000000</v>
      </c>
      <c r="I45" s="1">
        <v>44879</v>
      </c>
      <c r="J45" t="s">
        <v>134</v>
      </c>
      <c r="K45">
        <v>0.48</v>
      </c>
      <c r="L45" t="b">
        <f t="shared" si="0"/>
        <v>0</v>
      </c>
      <c r="M45" s="6">
        <v>0.48</v>
      </c>
      <c r="N45" t="b">
        <f t="shared" si="1"/>
        <v>0</v>
      </c>
    </row>
    <row r="46" spans="1:14" x14ac:dyDescent="0.35">
      <c r="A46" t="s">
        <v>45</v>
      </c>
      <c r="B46" t="str">
        <f>VLOOKUP($A46,forkortelser!$A$2:$B$43,2,FALSE)</f>
        <v>Toulen</v>
      </c>
      <c r="C46" t="s">
        <v>13</v>
      </c>
      <c r="D46">
        <f>VLOOKUP(A46,Kategorier!$A$2:$B$43,2,FALSE)</f>
        <v>0</v>
      </c>
      <c r="E46" t="str">
        <f>VLOOKUP(A46,Kategorier!$A$2:$C$43,3,FALSE)</f>
        <v>BTEX</v>
      </c>
      <c r="G46" s="6">
        <v>100000000</v>
      </c>
      <c r="I46" s="1">
        <v>44886</v>
      </c>
      <c r="J46" t="s">
        <v>134</v>
      </c>
      <c r="K46">
        <v>1.46</v>
      </c>
      <c r="L46" t="b">
        <f t="shared" si="0"/>
        <v>0</v>
      </c>
      <c r="M46" s="6">
        <v>1.46</v>
      </c>
      <c r="N46" t="b">
        <f t="shared" si="1"/>
        <v>0</v>
      </c>
    </row>
    <row r="47" spans="1:14" x14ac:dyDescent="0.35">
      <c r="A47" t="s">
        <v>45</v>
      </c>
      <c r="B47" t="str">
        <f>VLOOKUP($A47,forkortelser!$A$2:$B$43,2,FALSE)</f>
        <v>Toulen</v>
      </c>
      <c r="C47" t="s">
        <v>13</v>
      </c>
      <c r="D47">
        <f>VLOOKUP(A47,Kategorier!$A$2:$B$43,2,FALSE)</f>
        <v>0</v>
      </c>
      <c r="E47" t="str">
        <f>VLOOKUP(A47,Kategorier!$A$2:$C$43,3,FALSE)</f>
        <v>BTEX</v>
      </c>
      <c r="G47" s="6">
        <v>100000000</v>
      </c>
      <c r="I47" s="1">
        <v>44907</v>
      </c>
      <c r="J47" t="s">
        <v>134</v>
      </c>
      <c r="K47">
        <v>0.22</v>
      </c>
      <c r="L47" t="b">
        <f t="shared" si="0"/>
        <v>0</v>
      </c>
      <c r="M47" s="6">
        <v>0.22</v>
      </c>
      <c r="N47" t="b">
        <f t="shared" si="1"/>
        <v>0</v>
      </c>
    </row>
    <row r="48" spans="1:14" x14ac:dyDescent="0.35">
      <c r="A48" t="s">
        <v>45</v>
      </c>
      <c r="B48" t="str">
        <f>VLOOKUP($A48,forkortelser!$A$2:$B$43,2,FALSE)</f>
        <v>Toulen</v>
      </c>
      <c r="C48" t="s">
        <v>13</v>
      </c>
      <c r="D48">
        <f>VLOOKUP(A48,Kategorier!$A$2:$B$43,2,FALSE)</f>
        <v>0</v>
      </c>
      <c r="E48" t="str">
        <f>VLOOKUP(A48,Kategorier!$A$2:$C$43,3,FALSE)</f>
        <v>BTEX</v>
      </c>
      <c r="G48" s="6">
        <v>100000000</v>
      </c>
      <c r="I48" s="1">
        <v>44970</v>
      </c>
      <c r="J48" t="s">
        <v>134</v>
      </c>
      <c r="K48">
        <v>3.76</v>
      </c>
      <c r="L48" t="b">
        <f t="shared" si="0"/>
        <v>0</v>
      </c>
      <c r="M48" s="6">
        <v>3.76</v>
      </c>
      <c r="N48" t="b">
        <f t="shared" si="1"/>
        <v>0</v>
      </c>
    </row>
    <row r="49" spans="1:14" x14ac:dyDescent="0.35">
      <c r="A49" t="s">
        <v>45</v>
      </c>
      <c r="B49" t="str">
        <f>VLOOKUP($A49,forkortelser!$A$2:$B$43,2,FALSE)</f>
        <v>Toulen</v>
      </c>
      <c r="C49" t="s">
        <v>13</v>
      </c>
      <c r="D49">
        <f>VLOOKUP(A49,Kategorier!$A$2:$B$43,2,FALSE)</f>
        <v>0</v>
      </c>
      <c r="E49" t="str">
        <f>VLOOKUP(A49,Kategorier!$A$2:$C$43,3,FALSE)</f>
        <v>BTEX</v>
      </c>
      <c r="G49" s="6">
        <v>100000000</v>
      </c>
      <c r="I49" s="1">
        <v>44984</v>
      </c>
      <c r="J49" t="s">
        <v>134</v>
      </c>
      <c r="K49">
        <v>0.46</v>
      </c>
      <c r="L49" t="b">
        <f t="shared" si="0"/>
        <v>0</v>
      </c>
      <c r="M49" s="6">
        <v>0.46</v>
      </c>
      <c r="N49" t="b">
        <f t="shared" si="1"/>
        <v>0</v>
      </c>
    </row>
    <row r="50" spans="1:14" x14ac:dyDescent="0.35">
      <c r="A50" t="s">
        <v>12</v>
      </c>
      <c r="B50" t="str">
        <f>VLOOKUP($A50,forkortelser!$A$2:$B$43,2,FALSE)</f>
        <v>As</v>
      </c>
      <c r="C50" t="s">
        <v>13</v>
      </c>
      <c r="D50" t="str">
        <f>VLOOKUP(A50,Kategorier!$A$2:$B$43,2,FALSE)</f>
        <v>metall</v>
      </c>
      <c r="E50" t="str">
        <f>VLOOKUP(A50,Kategorier!$A$2:$C$43,3,FALSE)</f>
        <v>tungmetall</v>
      </c>
      <c r="F50" t="s">
        <v>12</v>
      </c>
      <c r="G50" s="6">
        <f>VLOOKUP(F50,'Tabell 8'!$A$2:$B$24,2,FALSE)</f>
        <v>0.05</v>
      </c>
      <c r="I50" s="1">
        <v>44858</v>
      </c>
      <c r="J50" t="s">
        <v>134</v>
      </c>
      <c r="K50">
        <v>8</v>
      </c>
      <c r="L50" t="b">
        <f t="shared" si="0"/>
        <v>0</v>
      </c>
      <c r="M50" s="6">
        <v>8</v>
      </c>
      <c r="N50" t="b">
        <f t="shared" si="1"/>
        <v>1</v>
      </c>
    </row>
    <row r="51" spans="1:14" x14ac:dyDescent="0.35">
      <c r="A51" t="s">
        <v>12</v>
      </c>
      <c r="B51" t="str">
        <f>VLOOKUP($A51,forkortelser!$A$2:$B$43,2,FALSE)</f>
        <v>As</v>
      </c>
      <c r="C51" t="s">
        <v>13</v>
      </c>
      <c r="D51" t="str">
        <f>VLOOKUP(A51,Kategorier!$A$2:$B$43,2,FALSE)</f>
        <v>metall</v>
      </c>
      <c r="E51" t="str">
        <f>VLOOKUP(A51,Kategorier!$A$2:$C$43,3,FALSE)</f>
        <v>tungmetall</v>
      </c>
      <c r="F51" t="s">
        <v>12</v>
      </c>
      <c r="G51" s="6">
        <f>VLOOKUP(F51,'Tabell 8'!$A$2:$B$24,2,FALSE)</f>
        <v>0.05</v>
      </c>
      <c r="I51" s="1">
        <v>44865</v>
      </c>
      <c r="J51" t="s">
        <v>134</v>
      </c>
      <c r="K51">
        <v>8.1</v>
      </c>
      <c r="L51" t="b">
        <f t="shared" si="0"/>
        <v>0</v>
      </c>
      <c r="M51" s="6">
        <v>8.1</v>
      </c>
      <c r="N51" t="b">
        <f t="shared" si="1"/>
        <v>1</v>
      </c>
    </row>
    <row r="52" spans="1:14" x14ac:dyDescent="0.35">
      <c r="A52" t="s">
        <v>12</v>
      </c>
      <c r="B52" t="str">
        <f>VLOOKUP($A52,forkortelser!$A$2:$B$43,2,FALSE)</f>
        <v>As</v>
      </c>
      <c r="C52" t="s">
        <v>13</v>
      </c>
      <c r="D52" t="str">
        <f>VLOOKUP(A52,Kategorier!$A$2:$B$43,2,FALSE)</f>
        <v>metall</v>
      </c>
      <c r="E52" t="str">
        <f>VLOOKUP(A52,Kategorier!$A$2:$C$43,3,FALSE)</f>
        <v>tungmetall</v>
      </c>
      <c r="F52" t="s">
        <v>12</v>
      </c>
      <c r="G52" s="6">
        <f>VLOOKUP(F52,'Tabell 8'!$A$2:$B$24,2,FALSE)</f>
        <v>0.05</v>
      </c>
      <c r="I52" s="1">
        <v>44872</v>
      </c>
      <c r="J52" t="s">
        <v>134</v>
      </c>
      <c r="K52">
        <v>7.8</v>
      </c>
      <c r="L52" t="b">
        <f t="shared" si="0"/>
        <v>0</v>
      </c>
      <c r="M52" s="6">
        <v>7.8</v>
      </c>
      <c r="N52" t="b">
        <f t="shared" si="1"/>
        <v>1</v>
      </c>
    </row>
    <row r="53" spans="1:14" x14ac:dyDescent="0.35">
      <c r="A53" t="s">
        <v>12</v>
      </c>
      <c r="B53" t="str">
        <f>VLOOKUP($A53,forkortelser!$A$2:$B$43,2,FALSE)</f>
        <v>As</v>
      </c>
      <c r="C53" t="s">
        <v>13</v>
      </c>
      <c r="D53" t="str">
        <f>VLOOKUP(A53,Kategorier!$A$2:$B$43,2,FALSE)</f>
        <v>metall</v>
      </c>
      <c r="E53" t="str">
        <f>VLOOKUP(A53,Kategorier!$A$2:$C$43,3,FALSE)</f>
        <v>tungmetall</v>
      </c>
      <c r="F53" t="s">
        <v>12</v>
      </c>
      <c r="G53" s="6">
        <f>VLOOKUP(F53,'Tabell 8'!$A$2:$B$24,2,FALSE)</f>
        <v>0.05</v>
      </c>
      <c r="I53" s="1">
        <v>44879</v>
      </c>
      <c r="J53" t="s">
        <v>134</v>
      </c>
      <c r="K53">
        <v>6.4</v>
      </c>
      <c r="L53" t="b">
        <f t="shared" si="0"/>
        <v>0</v>
      </c>
      <c r="M53" s="6">
        <v>6.4</v>
      </c>
      <c r="N53" t="b">
        <f t="shared" si="1"/>
        <v>1</v>
      </c>
    </row>
    <row r="54" spans="1:14" x14ac:dyDescent="0.35">
      <c r="A54" t="s">
        <v>12</v>
      </c>
      <c r="B54" t="str">
        <f>VLOOKUP($A54,forkortelser!$A$2:$B$43,2,FALSE)</f>
        <v>As</v>
      </c>
      <c r="C54" t="s">
        <v>13</v>
      </c>
      <c r="D54" t="str">
        <f>VLOOKUP(A54,Kategorier!$A$2:$B$43,2,FALSE)</f>
        <v>metall</v>
      </c>
      <c r="E54" t="str">
        <f>VLOOKUP(A54,Kategorier!$A$2:$C$43,3,FALSE)</f>
        <v>tungmetall</v>
      </c>
      <c r="F54" t="s">
        <v>12</v>
      </c>
      <c r="G54" s="6">
        <f>VLOOKUP(F54,'Tabell 8'!$A$2:$B$24,2,FALSE)</f>
        <v>0.05</v>
      </c>
      <c r="I54" s="1">
        <v>44886</v>
      </c>
      <c r="J54" t="s">
        <v>134</v>
      </c>
      <c r="K54">
        <v>8.4</v>
      </c>
      <c r="L54" t="b">
        <f t="shared" si="0"/>
        <v>0</v>
      </c>
      <c r="M54" s="6">
        <v>8.4</v>
      </c>
      <c r="N54" t="b">
        <f t="shared" si="1"/>
        <v>1</v>
      </c>
    </row>
    <row r="55" spans="1:14" x14ac:dyDescent="0.35">
      <c r="A55" t="s">
        <v>12</v>
      </c>
      <c r="B55" t="str">
        <f>VLOOKUP($A55,forkortelser!$A$2:$B$43,2,FALSE)</f>
        <v>As</v>
      </c>
      <c r="C55" t="s">
        <v>13</v>
      </c>
      <c r="D55" t="str">
        <f>VLOOKUP(A55,Kategorier!$A$2:$B$43,2,FALSE)</f>
        <v>metall</v>
      </c>
      <c r="E55" t="str">
        <f>VLOOKUP(A55,Kategorier!$A$2:$C$43,3,FALSE)</f>
        <v>tungmetall</v>
      </c>
      <c r="F55" t="s">
        <v>12</v>
      </c>
      <c r="G55" s="6">
        <f>VLOOKUP(F55,'Tabell 8'!$A$2:$B$24,2,FALSE)</f>
        <v>0.05</v>
      </c>
      <c r="I55" s="1">
        <v>44907</v>
      </c>
      <c r="J55" t="s">
        <v>134</v>
      </c>
      <c r="K55">
        <v>11.1</v>
      </c>
      <c r="L55" t="b">
        <f t="shared" si="0"/>
        <v>0</v>
      </c>
      <c r="M55" s="6">
        <v>11.1</v>
      </c>
      <c r="N55" t="b">
        <f t="shared" si="1"/>
        <v>1</v>
      </c>
    </row>
    <row r="56" spans="1:14" x14ac:dyDescent="0.35">
      <c r="A56" t="s">
        <v>12</v>
      </c>
      <c r="B56" t="str">
        <f>VLOOKUP($A56,forkortelser!$A$2:$B$43,2,FALSE)</f>
        <v>As</v>
      </c>
      <c r="C56" t="s">
        <v>13</v>
      </c>
      <c r="D56" t="str">
        <f>VLOOKUP(A56,Kategorier!$A$2:$B$43,2,FALSE)</f>
        <v>metall</v>
      </c>
      <c r="E56" t="str">
        <f>VLOOKUP(A56,Kategorier!$A$2:$C$43,3,FALSE)</f>
        <v>tungmetall</v>
      </c>
      <c r="F56" t="s">
        <v>12</v>
      </c>
      <c r="G56" s="6">
        <f>VLOOKUP(F56,'Tabell 8'!$A$2:$B$24,2,FALSE)</f>
        <v>0.05</v>
      </c>
      <c r="I56" s="1">
        <v>44970</v>
      </c>
      <c r="J56" t="s">
        <v>134</v>
      </c>
      <c r="K56">
        <v>13.5</v>
      </c>
      <c r="L56" t="b">
        <f t="shared" si="0"/>
        <v>0</v>
      </c>
      <c r="M56" s="6">
        <v>13.5</v>
      </c>
      <c r="N56" t="b">
        <f t="shared" si="1"/>
        <v>1</v>
      </c>
    </row>
    <row r="57" spans="1:14" x14ac:dyDescent="0.35">
      <c r="A57" t="s">
        <v>12</v>
      </c>
      <c r="B57" t="str">
        <f>VLOOKUP($A57,forkortelser!$A$2:$B$43,2,FALSE)</f>
        <v>As</v>
      </c>
      <c r="C57" t="s">
        <v>13</v>
      </c>
      <c r="D57" t="str">
        <f>VLOOKUP(A57,Kategorier!$A$2:$B$43,2,FALSE)</f>
        <v>metall</v>
      </c>
      <c r="E57" t="str">
        <f>VLOOKUP(A57,Kategorier!$A$2:$C$43,3,FALSE)</f>
        <v>tungmetall</v>
      </c>
      <c r="F57" t="s">
        <v>12</v>
      </c>
      <c r="G57" s="6">
        <f>VLOOKUP(F57,'Tabell 8'!$A$2:$B$24,2,FALSE)</f>
        <v>0.05</v>
      </c>
      <c r="I57" s="1">
        <v>44984</v>
      </c>
      <c r="J57" t="s">
        <v>134</v>
      </c>
      <c r="K57">
        <v>7.9</v>
      </c>
      <c r="L57" t="b">
        <f t="shared" si="0"/>
        <v>0</v>
      </c>
      <c r="M57" s="6">
        <v>7.9</v>
      </c>
      <c r="N57" t="b">
        <f t="shared" si="1"/>
        <v>1</v>
      </c>
    </row>
    <row r="58" spans="1:14" x14ac:dyDescent="0.35">
      <c r="A58" t="s">
        <v>14</v>
      </c>
      <c r="B58" t="str">
        <f>VLOOKUP($A58,forkortelser!$A$2:$B$43,2,FALSE)</f>
        <v>Pb</v>
      </c>
      <c r="C58" t="s">
        <v>13</v>
      </c>
      <c r="D58" t="str">
        <f>VLOOKUP(A58,Kategorier!$A$2:$B$43,2,FALSE)</f>
        <v>metall</v>
      </c>
      <c r="E58" t="str">
        <f>VLOOKUP(A58,Kategorier!$A$2:$C$43,3,FALSE)</f>
        <v>tungmetall</v>
      </c>
      <c r="F58" t="s">
        <v>14</v>
      </c>
      <c r="G58" s="6">
        <f>VLOOKUP(F58,'Tabell 8'!$A$2:$B$24,2,FALSE)</f>
        <v>0.05</v>
      </c>
      <c r="I58" s="1">
        <v>44858</v>
      </c>
      <c r="J58" t="s">
        <v>134</v>
      </c>
      <c r="K58">
        <v>8.5</v>
      </c>
      <c r="L58" t="b">
        <f t="shared" si="0"/>
        <v>0</v>
      </c>
      <c r="M58" s="6">
        <v>8.5</v>
      </c>
      <c r="N58" t="b">
        <f t="shared" si="1"/>
        <v>1</v>
      </c>
    </row>
    <row r="59" spans="1:14" x14ac:dyDescent="0.35">
      <c r="A59" t="s">
        <v>14</v>
      </c>
      <c r="B59" t="str">
        <f>VLOOKUP($A59,forkortelser!$A$2:$B$43,2,FALSE)</f>
        <v>Pb</v>
      </c>
      <c r="C59" t="s">
        <v>13</v>
      </c>
      <c r="D59" t="str">
        <f>VLOOKUP(A59,Kategorier!$A$2:$B$43,2,FALSE)</f>
        <v>metall</v>
      </c>
      <c r="E59" t="str">
        <f>VLOOKUP(A59,Kategorier!$A$2:$C$43,3,FALSE)</f>
        <v>tungmetall</v>
      </c>
      <c r="F59" t="s">
        <v>14</v>
      </c>
      <c r="G59" s="6">
        <f>VLOOKUP(F59,'Tabell 8'!$A$2:$B$24,2,FALSE)</f>
        <v>0.05</v>
      </c>
      <c r="I59" s="1">
        <v>44865</v>
      </c>
      <c r="J59" t="s">
        <v>134</v>
      </c>
      <c r="K59">
        <v>36.1</v>
      </c>
      <c r="L59" t="b">
        <f t="shared" si="0"/>
        <v>0</v>
      </c>
      <c r="M59" s="6">
        <v>36.1</v>
      </c>
      <c r="N59" t="b">
        <f t="shared" si="1"/>
        <v>1</v>
      </c>
    </row>
    <row r="60" spans="1:14" x14ac:dyDescent="0.35">
      <c r="A60" t="s">
        <v>14</v>
      </c>
      <c r="B60" t="str">
        <f>VLOOKUP($A60,forkortelser!$A$2:$B$43,2,FALSE)</f>
        <v>Pb</v>
      </c>
      <c r="C60" t="s">
        <v>13</v>
      </c>
      <c r="D60" t="str">
        <f>VLOOKUP(A60,Kategorier!$A$2:$B$43,2,FALSE)</f>
        <v>metall</v>
      </c>
      <c r="E60" t="str">
        <f>VLOOKUP(A60,Kategorier!$A$2:$C$43,3,FALSE)</f>
        <v>tungmetall</v>
      </c>
      <c r="F60" t="s">
        <v>14</v>
      </c>
      <c r="G60" s="6">
        <f>VLOOKUP(F60,'Tabell 8'!$A$2:$B$24,2,FALSE)</f>
        <v>0.05</v>
      </c>
      <c r="I60" s="1">
        <v>44872</v>
      </c>
      <c r="J60" t="s">
        <v>134</v>
      </c>
      <c r="K60">
        <v>17.3</v>
      </c>
      <c r="L60" t="b">
        <f t="shared" si="0"/>
        <v>0</v>
      </c>
      <c r="M60" s="6">
        <v>17.3</v>
      </c>
      <c r="N60" t="b">
        <f t="shared" si="1"/>
        <v>1</v>
      </c>
    </row>
    <row r="61" spans="1:14" x14ac:dyDescent="0.35">
      <c r="A61" t="s">
        <v>14</v>
      </c>
      <c r="B61" t="str">
        <f>VLOOKUP($A61,forkortelser!$A$2:$B$43,2,FALSE)</f>
        <v>Pb</v>
      </c>
      <c r="C61" t="s">
        <v>13</v>
      </c>
      <c r="D61" t="str">
        <f>VLOOKUP(A61,Kategorier!$A$2:$B$43,2,FALSE)</f>
        <v>metall</v>
      </c>
      <c r="E61" t="str">
        <f>VLOOKUP(A61,Kategorier!$A$2:$C$43,3,FALSE)</f>
        <v>tungmetall</v>
      </c>
      <c r="F61" t="s">
        <v>14</v>
      </c>
      <c r="G61" s="6">
        <f>VLOOKUP(F61,'Tabell 8'!$A$2:$B$24,2,FALSE)</f>
        <v>0.05</v>
      </c>
      <c r="I61" s="1">
        <v>44879</v>
      </c>
      <c r="J61" t="s">
        <v>134</v>
      </c>
      <c r="K61">
        <v>62.5</v>
      </c>
      <c r="L61" t="b">
        <f t="shared" si="0"/>
        <v>0</v>
      </c>
      <c r="M61" s="6">
        <v>62.5</v>
      </c>
      <c r="N61" t="b">
        <f t="shared" si="1"/>
        <v>1</v>
      </c>
    </row>
    <row r="62" spans="1:14" x14ac:dyDescent="0.35">
      <c r="A62" t="s">
        <v>14</v>
      </c>
      <c r="B62" t="str">
        <f>VLOOKUP($A62,forkortelser!$A$2:$B$43,2,FALSE)</f>
        <v>Pb</v>
      </c>
      <c r="C62" t="s">
        <v>13</v>
      </c>
      <c r="D62" t="str">
        <f>VLOOKUP(A62,Kategorier!$A$2:$B$43,2,FALSE)</f>
        <v>metall</v>
      </c>
      <c r="E62" t="str">
        <f>VLOOKUP(A62,Kategorier!$A$2:$C$43,3,FALSE)</f>
        <v>tungmetall</v>
      </c>
      <c r="F62" t="s">
        <v>14</v>
      </c>
      <c r="G62" s="6">
        <f>VLOOKUP(F62,'Tabell 8'!$A$2:$B$24,2,FALSE)</f>
        <v>0.05</v>
      </c>
      <c r="I62" s="1">
        <v>44886</v>
      </c>
      <c r="J62" t="s">
        <v>134</v>
      </c>
      <c r="K62">
        <v>44.6</v>
      </c>
      <c r="L62" t="b">
        <f t="shared" si="0"/>
        <v>0</v>
      </c>
      <c r="M62" s="6">
        <v>44.6</v>
      </c>
      <c r="N62" t="b">
        <f t="shared" si="1"/>
        <v>1</v>
      </c>
    </row>
    <row r="63" spans="1:14" x14ac:dyDescent="0.35">
      <c r="A63" t="s">
        <v>14</v>
      </c>
      <c r="B63" t="str">
        <f>VLOOKUP($A63,forkortelser!$A$2:$B$43,2,FALSE)</f>
        <v>Pb</v>
      </c>
      <c r="C63" t="s">
        <v>13</v>
      </c>
      <c r="D63" t="str">
        <f>VLOOKUP(A63,Kategorier!$A$2:$B$43,2,FALSE)</f>
        <v>metall</v>
      </c>
      <c r="E63" t="str">
        <f>VLOOKUP(A63,Kategorier!$A$2:$C$43,3,FALSE)</f>
        <v>tungmetall</v>
      </c>
      <c r="F63" t="s">
        <v>14</v>
      </c>
      <c r="G63" s="6">
        <f>VLOOKUP(F63,'Tabell 8'!$A$2:$B$24,2,FALSE)</f>
        <v>0.05</v>
      </c>
      <c r="I63" s="1">
        <v>44907</v>
      </c>
      <c r="J63" t="s">
        <v>134</v>
      </c>
      <c r="K63">
        <v>6.9</v>
      </c>
      <c r="L63" t="b">
        <f t="shared" si="0"/>
        <v>0</v>
      </c>
      <c r="M63" s="6">
        <v>6.9</v>
      </c>
      <c r="N63" t="b">
        <f t="shared" si="1"/>
        <v>1</v>
      </c>
    </row>
    <row r="64" spans="1:14" x14ac:dyDescent="0.35">
      <c r="A64" t="s">
        <v>14</v>
      </c>
      <c r="B64" t="str">
        <f>VLOOKUP($A64,forkortelser!$A$2:$B$43,2,FALSE)</f>
        <v>Pb</v>
      </c>
      <c r="C64" t="s">
        <v>13</v>
      </c>
      <c r="D64" t="str">
        <f>VLOOKUP(A64,Kategorier!$A$2:$B$43,2,FALSE)</f>
        <v>metall</v>
      </c>
      <c r="E64" t="str">
        <f>VLOOKUP(A64,Kategorier!$A$2:$C$43,3,FALSE)</f>
        <v>tungmetall</v>
      </c>
      <c r="F64" t="s">
        <v>14</v>
      </c>
      <c r="G64" s="6">
        <f>VLOOKUP(F64,'Tabell 8'!$A$2:$B$24,2,FALSE)</f>
        <v>0.05</v>
      </c>
      <c r="I64" s="1">
        <v>44970</v>
      </c>
      <c r="J64" t="s">
        <v>134</v>
      </c>
      <c r="K64">
        <v>12.7</v>
      </c>
      <c r="L64" t="b">
        <f t="shared" si="0"/>
        <v>0</v>
      </c>
      <c r="M64" s="6">
        <v>12.7</v>
      </c>
      <c r="N64" t="b">
        <f t="shared" si="1"/>
        <v>1</v>
      </c>
    </row>
    <row r="65" spans="1:14" x14ac:dyDescent="0.35">
      <c r="A65" t="s">
        <v>14</v>
      </c>
      <c r="B65" t="str">
        <f>VLOOKUP($A65,forkortelser!$A$2:$B$43,2,FALSE)</f>
        <v>Pb</v>
      </c>
      <c r="C65" t="s">
        <v>13</v>
      </c>
      <c r="D65" t="str">
        <f>VLOOKUP(A65,Kategorier!$A$2:$B$43,2,FALSE)</f>
        <v>metall</v>
      </c>
      <c r="E65" t="str">
        <f>VLOOKUP(A65,Kategorier!$A$2:$C$43,3,FALSE)</f>
        <v>tungmetall</v>
      </c>
      <c r="F65" t="s">
        <v>14</v>
      </c>
      <c r="G65" s="6">
        <f>VLOOKUP(F65,'Tabell 8'!$A$2:$B$24,2,FALSE)</f>
        <v>0.05</v>
      </c>
      <c r="I65" s="1">
        <v>44984</v>
      </c>
      <c r="J65" t="s">
        <v>134</v>
      </c>
      <c r="K65">
        <v>15.6</v>
      </c>
      <c r="L65" t="b">
        <f t="shared" si="0"/>
        <v>0</v>
      </c>
      <c r="M65" s="6">
        <v>15.6</v>
      </c>
      <c r="N65" t="b">
        <f t="shared" si="1"/>
        <v>1</v>
      </c>
    </row>
    <row r="66" spans="1:14" x14ac:dyDescent="0.35">
      <c r="A66" t="s">
        <v>23</v>
      </c>
      <c r="B66" t="str">
        <f>VLOOKUP($A66,forkortelser!$A$2:$B$43,2,FALSE)</f>
        <v>Fe</v>
      </c>
      <c r="C66" t="s">
        <v>13</v>
      </c>
      <c r="D66" t="str">
        <f>VLOOKUP(A66,Kategorier!$A$2:$B$43,2,FALSE)</f>
        <v>metall</v>
      </c>
      <c r="E66" t="str">
        <f>VLOOKUP(A66,Kategorier!$A$2:$C$43,3,FALSE)</f>
        <v>tungmetall</v>
      </c>
      <c r="F66" t="s">
        <v>23</v>
      </c>
      <c r="G66" s="6">
        <v>10000000</v>
      </c>
      <c r="I66" s="1">
        <v>44858</v>
      </c>
      <c r="J66" t="s">
        <v>134</v>
      </c>
      <c r="K66">
        <v>24100</v>
      </c>
      <c r="L66" t="b">
        <f t="shared" si="0"/>
        <v>0</v>
      </c>
      <c r="M66" s="6">
        <v>24100</v>
      </c>
      <c r="N66" t="b">
        <f t="shared" si="1"/>
        <v>0</v>
      </c>
    </row>
    <row r="67" spans="1:14" x14ac:dyDescent="0.35">
      <c r="A67" t="s">
        <v>23</v>
      </c>
      <c r="B67" t="str">
        <f>VLOOKUP($A67,forkortelser!$A$2:$B$43,2,FALSE)</f>
        <v>Fe</v>
      </c>
      <c r="C67" t="s">
        <v>13</v>
      </c>
      <c r="D67" t="str">
        <f>VLOOKUP(A67,Kategorier!$A$2:$B$43,2,FALSE)</f>
        <v>metall</v>
      </c>
      <c r="E67" t="str">
        <f>VLOOKUP(A67,Kategorier!$A$2:$C$43,3,FALSE)</f>
        <v>tungmetall</v>
      </c>
      <c r="F67" t="s">
        <v>23</v>
      </c>
      <c r="G67" s="6">
        <v>10000000</v>
      </c>
      <c r="I67" s="1">
        <v>44865</v>
      </c>
      <c r="J67" t="s">
        <v>134</v>
      </c>
      <c r="K67">
        <v>33000</v>
      </c>
      <c r="L67" t="b">
        <f t="shared" ref="L67:L130" si="2">IF(ISNUMBER(K67),FALSE,TRUE)</f>
        <v>0</v>
      </c>
      <c r="M67" s="6">
        <v>33000</v>
      </c>
      <c r="N67" t="b">
        <f t="shared" ref="N67:N130" si="3">IF(K67&gt;G67,TRUE,FALSE)</f>
        <v>0</v>
      </c>
    </row>
    <row r="68" spans="1:14" x14ac:dyDescent="0.35">
      <c r="A68" t="s">
        <v>23</v>
      </c>
      <c r="B68" t="str">
        <f>VLOOKUP($A68,forkortelser!$A$2:$B$43,2,FALSE)</f>
        <v>Fe</v>
      </c>
      <c r="C68" t="s">
        <v>13</v>
      </c>
      <c r="D68" t="str">
        <f>VLOOKUP(A68,Kategorier!$A$2:$B$43,2,FALSE)</f>
        <v>metall</v>
      </c>
      <c r="E68" t="str">
        <f>VLOOKUP(A68,Kategorier!$A$2:$C$43,3,FALSE)</f>
        <v>tungmetall</v>
      </c>
      <c r="F68" t="s">
        <v>23</v>
      </c>
      <c r="G68" s="6">
        <v>10000000</v>
      </c>
      <c r="I68" s="1">
        <v>44872</v>
      </c>
      <c r="J68" t="s">
        <v>134</v>
      </c>
      <c r="K68">
        <v>26500</v>
      </c>
      <c r="L68" t="b">
        <f t="shared" si="2"/>
        <v>0</v>
      </c>
      <c r="M68" s="6">
        <v>26500</v>
      </c>
      <c r="N68" t="b">
        <f t="shared" si="3"/>
        <v>0</v>
      </c>
    </row>
    <row r="69" spans="1:14" x14ac:dyDescent="0.35">
      <c r="A69" t="s">
        <v>23</v>
      </c>
      <c r="B69" t="str">
        <f>VLOOKUP($A69,forkortelser!$A$2:$B$43,2,FALSE)</f>
        <v>Fe</v>
      </c>
      <c r="C69" t="s">
        <v>13</v>
      </c>
      <c r="D69" t="str">
        <f>VLOOKUP(A69,Kategorier!$A$2:$B$43,2,FALSE)</f>
        <v>metall</v>
      </c>
      <c r="E69" t="str">
        <f>VLOOKUP(A69,Kategorier!$A$2:$C$43,3,FALSE)</f>
        <v>tungmetall</v>
      </c>
      <c r="F69" t="s">
        <v>23</v>
      </c>
      <c r="G69" s="6">
        <v>10000000</v>
      </c>
      <c r="I69" s="1">
        <v>44879</v>
      </c>
      <c r="J69" t="s">
        <v>134</v>
      </c>
      <c r="K69">
        <v>33300</v>
      </c>
      <c r="L69" t="b">
        <f t="shared" si="2"/>
        <v>0</v>
      </c>
      <c r="M69" s="6">
        <v>33300</v>
      </c>
      <c r="N69" t="b">
        <f t="shared" si="3"/>
        <v>0</v>
      </c>
    </row>
    <row r="70" spans="1:14" x14ac:dyDescent="0.35">
      <c r="A70" t="s">
        <v>23</v>
      </c>
      <c r="B70" t="str">
        <f>VLOOKUP($A70,forkortelser!$A$2:$B$43,2,FALSE)</f>
        <v>Fe</v>
      </c>
      <c r="C70" t="s">
        <v>13</v>
      </c>
      <c r="D70" t="str">
        <f>VLOOKUP(A70,Kategorier!$A$2:$B$43,2,FALSE)</f>
        <v>metall</v>
      </c>
      <c r="E70" t="str">
        <f>VLOOKUP(A70,Kategorier!$A$2:$C$43,3,FALSE)</f>
        <v>tungmetall</v>
      </c>
      <c r="F70" t="s">
        <v>23</v>
      </c>
      <c r="G70" s="6">
        <v>10000000</v>
      </c>
      <c r="I70" s="1">
        <v>44886</v>
      </c>
      <c r="J70" t="s">
        <v>134</v>
      </c>
      <c r="K70">
        <v>48800</v>
      </c>
      <c r="L70" t="b">
        <f t="shared" si="2"/>
        <v>0</v>
      </c>
      <c r="M70" s="6">
        <v>48800</v>
      </c>
      <c r="N70" t="b">
        <f t="shared" si="3"/>
        <v>0</v>
      </c>
    </row>
    <row r="71" spans="1:14" x14ac:dyDescent="0.35">
      <c r="A71" t="s">
        <v>23</v>
      </c>
      <c r="B71" t="str">
        <f>VLOOKUP($A71,forkortelser!$A$2:$B$43,2,FALSE)</f>
        <v>Fe</v>
      </c>
      <c r="C71" t="s">
        <v>13</v>
      </c>
      <c r="D71" t="str">
        <f>VLOOKUP(A71,Kategorier!$A$2:$B$43,2,FALSE)</f>
        <v>metall</v>
      </c>
      <c r="E71" t="str">
        <f>VLOOKUP(A71,Kategorier!$A$2:$C$43,3,FALSE)</f>
        <v>tungmetall</v>
      </c>
      <c r="F71" t="s">
        <v>23</v>
      </c>
      <c r="G71" s="6">
        <v>10000000</v>
      </c>
      <c r="I71" s="1">
        <v>44907</v>
      </c>
      <c r="J71" t="s">
        <v>134</v>
      </c>
      <c r="K71">
        <v>47800</v>
      </c>
      <c r="L71" t="b">
        <f t="shared" si="2"/>
        <v>0</v>
      </c>
      <c r="M71" s="6">
        <v>47800</v>
      </c>
      <c r="N71" t="b">
        <f t="shared" si="3"/>
        <v>0</v>
      </c>
    </row>
    <row r="72" spans="1:14" x14ac:dyDescent="0.35">
      <c r="A72" t="s">
        <v>23</v>
      </c>
      <c r="B72" t="str">
        <f>VLOOKUP($A72,forkortelser!$A$2:$B$43,2,FALSE)</f>
        <v>Fe</v>
      </c>
      <c r="C72" t="s">
        <v>13</v>
      </c>
      <c r="D72" t="str">
        <f>VLOOKUP(A72,Kategorier!$A$2:$B$43,2,FALSE)</f>
        <v>metall</v>
      </c>
      <c r="E72" t="str">
        <f>VLOOKUP(A72,Kategorier!$A$2:$C$43,3,FALSE)</f>
        <v>tungmetall</v>
      </c>
      <c r="F72" t="s">
        <v>23</v>
      </c>
      <c r="G72" s="6">
        <v>10000000</v>
      </c>
      <c r="I72" s="1">
        <v>44970</v>
      </c>
      <c r="J72" t="s">
        <v>134</v>
      </c>
      <c r="K72">
        <v>108000</v>
      </c>
      <c r="L72" t="b">
        <f t="shared" si="2"/>
        <v>0</v>
      </c>
      <c r="M72" s="6">
        <v>108000</v>
      </c>
      <c r="N72" t="b">
        <f t="shared" si="3"/>
        <v>0</v>
      </c>
    </row>
    <row r="73" spans="1:14" x14ac:dyDescent="0.35">
      <c r="A73" t="s">
        <v>23</v>
      </c>
      <c r="B73" t="str">
        <f>VLOOKUP($A73,forkortelser!$A$2:$B$43,2,FALSE)</f>
        <v>Fe</v>
      </c>
      <c r="C73" t="s">
        <v>13</v>
      </c>
      <c r="D73" t="str">
        <f>VLOOKUP(A73,Kategorier!$A$2:$B$43,2,FALSE)</f>
        <v>metall</v>
      </c>
      <c r="E73" t="str">
        <f>VLOOKUP(A73,Kategorier!$A$2:$C$43,3,FALSE)</f>
        <v>tungmetall</v>
      </c>
      <c r="F73" t="s">
        <v>23</v>
      </c>
      <c r="G73" s="6">
        <v>10000000</v>
      </c>
      <c r="I73" s="1">
        <v>44984</v>
      </c>
      <c r="J73" t="s">
        <v>134</v>
      </c>
      <c r="K73">
        <v>51000</v>
      </c>
      <c r="L73" t="b">
        <f t="shared" si="2"/>
        <v>0</v>
      </c>
      <c r="M73" s="6">
        <v>51000</v>
      </c>
      <c r="N73" t="b">
        <f t="shared" si="3"/>
        <v>0</v>
      </c>
    </row>
    <row r="74" spans="1:14" x14ac:dyDescent="0.35">
      <c r="A74" t="s">
        <v>16</v>
      </c>
      <c r="B74" t="str">
        <f>VLOOKUP($A74,forkortelser!$A$2:$B$43,2,FALSE)</f>
        <v>Cd</v>
      </c>
      <c r="C74" t="s">
        <v>13</v>
      </c>
      <c r="D74" t="str">
        <f>VLOOKUP(A74,Kategorier!$A$2:$B$43,2,FALSE)</f>
        <v>metall</v>
      </c>
      <c r="E74" t="str">
        <f>VLOOKUP(A74,Kategorier!$A$2:$C$43,3,FALSE)</f>
        <v>tungmetall</v>
      </c>
      <c r="F74" t="s">
        <v>16</v>
      </c>
      <c r="G74" s="6">
        <f>VLOOKUP(F74,'Tabell 8'!$A$2:$B$24,2,FALSE)</f>
        <v>5.0000000000000001E-3</v>
      </c>
      <c r="I74" s="1">
        <v>44858</v>
      </c>
      <c r="J74" t="s">
        <v>134</v>
      </c>
      <c r="K74" t="s">
        <v>17</v>
      </c>
      <c r="L74" t="b">
        <f t="shared" si="2"/>
        <v>1</v>
      </c>
      <c r="M74" s="6">
        <v>0.2</v>
      </c>
      <c r="N74" t="b">
        <f t="shared" si="3"/>
        <v>1</v>
      </c>
    </row>
    <row r="75" spans="1:14" x14ac:dyDescent="0.35">
      <c r="A75" t="s">
        <v>16</v>
      </c>
      <c r="B75" t="str">
        <f>VLOOKUP($A75,forkortelser!$A$2:$B$43,2,FALSE)</f>
        <v>Cd</v>
      </c>
      <c r="C75" t="s">
        <v>13</v>
      </c>
      <c r="D75" t="str">
        <f>VLOOKUP(A75,Kategorier!$A$2:$B$43,2,FALSE)</f>
        <v>metall</v>
      </c>
      <c r="E75" t="str">
        <f>VLOOKUP(A75,Kategorier!$A$2:$C$43,3,FALSE)</f>
        <v>tungmetall</v>
      </c>
      <c r="F75" t="s">
        <v>16</v>
      </c>
      <c r="G75" s="6">
        <f>VLOOKUP(F75,'Tabell 8'!$A$2:$B$24,2,FALSE)</f>
        <v>5.0000000000000001E-3</v>
      </c>
      <c r="I75" s="1">
        <v>44865</v>
      </c>
      <c r="J75" t="s">
        <v>134</v>
      </c>
      <c r="K75">
        <v>0.55000000000000004</v>
      </c>
      <c r="L75" t="b">
        <f t="shared" si="2"/>
        <v>0</v>
      </c>
      <c r="M75" s="6">
        <v>0.55000000000000004</v>
      </c>
      <c r="N75" t="b">
        <f t="shared" si="3"/>
        <v>1</v>
      </c>
    </row>
    <row r="76" spans="1:14" x14ac:dyDescent="0.35">
      <c r="A76" t="s">
        <v>16</v>
      </c>
      <c r="B76" t="str">
        <f>VLOOKUP($A76,forkortelser!$A$2:$B$43,2,FALSE)</f>
        <v>Cd</v>
      </c>
      <c r="C76" t="s">
        <v>13</v>
      </c>
      <c r="D76" t="str">
        <f>VLOOKUP(A76,Kategorier!$A$2:$B$43,2,FALSE)</f>
        <v>metall</v>
      </c>
      <c r="E76" t="str">
        <f>VLOOKUP(A76,Kategorier!$A$2:$C$43,3,FALSE)</f>
        <v>tungmetall</v>
      </c>
      <c r="F76" t="s">
        <v>16</v>
      </c>
      <c r="G76" s="6">
        <f>VLOOKUP(F76,'Tabell 8'!$A$2:$B$24,2,FALSE)</f>
        <v>5.0000000000000001E-3</v>
      </c>
      <c r="I76" s="1">
        <v>44872</v>
      </c>
      <c r="J76" t="s">
        <v>134</v>
      </c>
      <c r="K76">
        <v>0.26</v>
      </c>
      <c r="L76" t="b">
        <f t="shared" si="2"/>
        <v>0</v>
      </c>
      <c r="M76" s="6">
        <v>0.26</v>
      </c>
      <c r="N76" t="b">
        <f t="shared" si="3"/>
        <v>1</v>
      </c>
    </row>
    <row r="77" spans="1:14" x14ac:dyDescent="0.35">
      <c r="A77" t="s">
        <v>16</v>
      </c>
      <c r="B77" t="str">
        <f>VLOOKUP($A77,forkortelser!$A$2:$B$43,2,FALSE)</f>
        <v>Cd</v>
      </c>
      <c r="C77" t="s">
        <v>13</v>
      </c>
      <c r="D77" t="str">
        <f>VLOOKUP(A77,Kategorier!$A$2:$B$43,2,FALSE)</f>
        <v>metall</v>
      </c>
      <c r="E77" t="str">
        <f>VLOOKUP(A77,Kategorier!$A$2:$C$43,3,FALSE)</f>
        <v>tungmetall</v>
      </c>
      <c r="F77" t="s">
        <v>16</v>
      </c>
      <c r="G77" s="6">
        <f>VLOOKUP(F77,'Tabell 8'!$A$2:$B$24,2,FALSE)</f>
        <v>5.0000000000000001E-3</v>
      </c>
      <c r="I77" s="1">
        <v>44879</v>
      </c>
      <c r="J77" t="s">
        <v>134</v>
      </c>
      <c r="K77">
        <v>0.92</v>
      </c>
      <c r="L77" t="b">
        <f t="shared" si="2"/>
        <v>0</v>
      </c>
      <c r="M77" s="6">
        <v>0.92</v>
      </c>
      <c r="N77" t="b">
        <f t="shared" si="3"/>
        <v>1</v>
      </c>
    </row>
    <row r="78" spans="1:14" x14ac:dyDescent="0.35">
      <c r="A78" t="s">
        <v>16</v>
      </c>
      <c r="B78" t="str">
        <f>VLOOKUP($A78,forkortelser!$A$2:$B$43,2,FALSE)</f>
        <v>Cd</v>
      </c>
      <c r="C78" t="s">
        <v>13</v>
      </c>
      <c r="D78" t="str">
        <f>VLOOKUP(A78,Kategorier!$A$2:$B$43,2,FALSE)</f>
        <v>metall</v>
      </c>
      <c r="E78" t="str">
        <f>VLOOKUP(A78,Kategorier!$A$2:$C$43,3,FALSE)</f>
        <v>tungmetall</v>
      </c>
      <c r="F78" t="s">
        <v>16</v>
      </c>
      <c r="G78" s="6">
        <f>VLOOKUP(F78,'Tabell 8'!$A$2:$B$24,2,FALSE)</f>
        <v>5.0000000000000001E-3</v>
      </c>
      <c r="I78" s="1">
        <v>44886</v>
      </c>
      <c r="J78" t="s">
        <v>134</v>
      </c>
      <c r="K78">
        <v>0.63</v>
      </c>
      <c r="L78" t="b">
        <f t="shared" si="2"/>
        <v>0</v>
      </c>
      <c r="M78" s="6">
        <v>0.63</v>
      </c>
      <c r="N78" t="b">
        <f t="shared" si="3"/>
        <v>1</v>
      </c>
    </row>
    <row r="79" spans="1:14" x14ac:dyDescent="0.35">
      <c r="A79" t="s">
        <v>16</v>
      </c>
      <c r="B79" t="str">
        <f>VLOOKUP($A79,forkortelser!$A$2:$B$43,2,FALSE)</f>
        <v>Cd</v>
      </c>
      <c r="C79" t="s">
        <v>13</v>
      </c>
      <c r="D79" t="str">
        <f>VLOOKUP(A79,Kategorier!$A$2:$B$43,2,FALSE)</f>
        <v>metall</v>
      </c>
      <c r="E79" t="str">
        <f>VLOOKUP(A79,Kategorier!$A$2:$C$43,3,FALSE)</f>
        <v>tungmetall</v>
      </c>
      <c r="F79" t="s">
        <v>16</v>
      </c>
      <c r="G79" s="6">
        <f>VLOOKUP(F79,'Tabell 8'!$A$2:$B$24,2,FALSE)</f>
        <v>5.0000000000000001E-3</v>
      </c>
      <c r="I79" s="1">
        <v>44907</v>
      </c>
      <c r="J79" t="s">
        <v>134</v>
      </c>
      <c r="K79">
        <v>0.25</v>
      </c>
      <c r="L79" t="b">
        <f t="shared" si="2"/>
        <v>0</v>
      </c>
      <c r="M79" s="6">
        <v>0.25</v>
      </c>
      <c r="N79" t="b">
        <f t="shared" si="3"/>
        <v>1</v>
      </c>
    </row>
    <row r="80" spans="1:14" x14ac:dyDescent="0.35">
      <c r="A80" t="s">
        <v>16</v>
      </c>
      <c r="B80" t="str">
        <f>VLOOKUP($A80,forkortelser!$A$2:$B$43,2,FALSE)</f>
        <v>Cd</v>
      </c>
      <c r="C80" t="s">
        <v>13</v>
      </c>
      <c r="D80" t="str">
        <f>VLOOKUP(A80,Kategorier!$A$2:$B$43,2,FALSE)</f>
        <v>metall</v>
      </c>
      <c r="E80" t="str">
        <f>VLOOKUP(A80,Kategorier!$A$2:$C$43,3,FALSE)</f>
        <v>tungmetall</v>
      </c>
      <c r="F80" t="s">
        <v>16</v>
      </c>
      <c r="G80" s="6">
        <f>VLOOKUP(F80,'Tabell 8'!$A$2:$B$24,2,FALSE)</f>
        <v>5.0000000000000001E-3</v>
      </c>
      <c r="I80" s="1">
        <v>44970</v>
      </c>
      <c r="J80" t="s">
        <v>134</v>
      </c>
      <c r="K80">
        <v>0.54</v>
      </c>
      <c r="L80" t="b">
        <f t="shared" si="2"/>
        <v>0</v>
      </c>
      <c r="M80" s="6">
        <v>0.54</v>
      </c>
      <c r="N80" t="b">
        <f t="shared" si="3"/>
        <v>1</v>
      </c>
    </row>
    <row r="81" spans="1:14" x14ac:dyDescent="0.35">
      <c r="A81" t="s">
        <v>16</v>
      </c>
      <c r="B81" t="str">
        <f>VLOOKUP($A81,forkortelser!$A$2:$B$43,2,FALSE)</f>
        <v>Cd</v>
      </c>
      <c r="C81" t="s">
        <v>13</v>
      </c>
      <c r="D81" t="str">
        <f>VLOOKUP(A81,Kategorier!$A$2:$B$43,2,FALSE)</f>
        <v>metall</v>
      </c>
      <c r="E81" t="str">
        <f>VLOOKUP(A81,Kategorier!$A$2:$C$43,3,FALSE)</f>
        <v>tungmetall</v>
      </c>
      <c r="F81" t="s">
        <v>16</v>
      </c>
      <c r="G81" s="6">
        <f>VLOOKUP(F81,'Tabell 8'!$A$2:$B$24,2,FALSE)</f>
        <v>5.0000000000000001E-3</v>
      </c>
      <c r="I81" s="1">
        <v>44984</v>
      </c>
      <c r="J81" t="s">
        <v>134</v>
      </c>
      <c r="K81">
        <v>0.35</v>
      </c>
      <c r="L81" t="b">
        <f t="shared" si="2"/>
        <v>0</v>
      </c>
      <c r="M81" s="6">
        <v>0.35</v>
      </c>
      <c r="N81" t="b">
        <f t="shared" si="3"/>
        <v>1</v>
      </c>
    </row>
    <row r="82" spans="1:14" x14ac:dyDescent="0.35">
      <c r="A82" t="s">
        <v>18</v>
      </c>
      <c r="B82" t="str">
        <f>VLOOKUP($A82,forkortelser!$A$2:$B$43,2,FALSE)</f>
        <v>Cu</v>
      </c>
      <c r="C82" t="s">
        <v>13</v>
      </c>
      <c r="D82" t="str">
        <f>VLOOKUP(A82,Kategorier!$A$2:$B$43,2,FALSE)</f>
        <v>metall</v>
      </c>
      <c r="E82" t="str">
        <f>VLOOKUP(A82,Kategorier!$A$2:$C$43,3,FALSE)</f>
        <v>tungmetall</v>
      </c>
      <c r="F82" t="s">
        <v>18</v>
      </c>
      <c r="G82" s="6">
        <f>VLOOKUP(F82,'Tabell 8'!$A$2:$B$24,2,FALSE)</f>
        <v>0.2</v>
      </c>
      <c r="I82" s="1">
        <v>44858</v>
      </c>
      <c r="J82" t="s">
        <v>134</v>
      </c>
      <c r="K82">
        <v>34.200000000000003</v>
      </c>
      <c r="L82" t="b">
        <f t="shared" si="2"/>
        <v>0</v>
      </c>
      <c r="M82" s="6">
        <v>34.200000000000003</v>
      </c>
      <c r="N82" t="b">
        <f t="shared" si="3"/>
        <v>1</v>
      </c>
    </row>
    <row r="83" spans="1:14" x14ac:dyDescent="0.35">
      <c r="A83" t="s">
        <v>18</v>
      </c>
      <c r="B83" t="str">
        <f>VLOOKUP($A83,forkortelser!$A$2:$B$43,2,FALSE)</f>
        <v>Cu</v>
      </c>
      <c r="C83" t="s">
        <v>13</v>
      </c>
      <c r="D83" t="str">
        <f>VLOOKUP(A83,Kategorier!$A$2:$B$43,2,FALSE)</f>
        <v>metall</v>
      </c>
      <c r="E83" t="str">
        <f>VLOOKUP(A83,Kategorier!$A$2:$C$43,3,FALSE)</f>
        <v>tungmetall</v>
      </c>
      <c r="F83" t="s">
        <v>18</v>
      </c>
      <c r="G83" s="6">
        <f>VLOOKUP(F83,'Tabell 8'!$A$2:$B$24,2,FALSE)</f>
        <v>0.2</v>
      </c>
      <c r="I83" s="1">
        <v>44865</v>
      </c>
      <c r="J83" t="s">
        <v>134</v>
      </c>
      <c r="K83">
        <v>92.1</v>
      </c>
      <c r="L83" t="b">
        <f t="shared" si="2"/>
        <v>0</v>
      </c>
      <c r="M83" s="6">
        <v>92.1</v>
      </c>
      <c r="N83" t="b">
        <f t="shared" si="3"/>
        <v>1</v>
      </c>
    </row>
    <row r="84" spans="1:14" x14ac:dyDescent="0.35">
      <c r="A84" t="s">
        <v>18</v>
      </c>
      <c r="B84" t="str">
        <f>VLOOKUP($A84,forkortelser!$A$2:$B$43,2,FALSE)</f>
        <v>Cu</v>
      </c>
      <c r="C84" t="s">
        <v>13</v>
      </c>
      <c r="D84" t="str">
        <f>VLOOKUP(A84,Kategorier!$A$2:$B$43,2,FALSE)</f>
        <v>metall</v>
      </c>
      <c r="E84" t="str">
        <f>VLOOKUP(A84,Kategorier!$A$2:$C$43,3,FALSE)</f>
        <v>tungmetall</v>
      </c>
      <c r="F84" t="s">
        <v>18</v>
      </c>
      <c r="G84" s="6">
        <f>VLOOKUP(F84,'Tabell 8'!$A$2:$B$24,2,FALSE)</f>
        <v>0.2</v>
      </c>
      <c r="I84" s="1">
        <v>44872</v>
      </c>
      <c r="J84" t="s">
        <v>134</v>
      </c>
      <c r="K84">
        <v>72.2</v>
      </c>
      <c r="L84" t="b">
        <f t="shared" si="2"/>
        <v>0</v>
      </c>
      <c r="M84" s="6">
        <v>72.2</v>
      </c>
      <c r="N84" t="b">
        <f t="shared" si="3"/>
        <v>1</v>
      </c>
    </row>
    <row r="85" spans="1:14" x14ac:dyDescent="0.35">
      <c r="A85" t="s">
        <v>18</v>
      </c>
      <c r="B85" t="str">
        <f>VLOOKUP($A85,forkortelser!$A$2:$B$43,2,FALSE)</f>
        <v>Cu</v>
      </c>
      <c r="C85" t="s">
        <v>13</v>
      </c>
      <c r="D85" t="str">
        <f>VLOOKUP(A85,Kategorier!$A$2:$B$43,2,FALSE)</f>
        <v>metall</v>
      </c>
      <c r="E85" t="str">
        <f>VLOOKUP(A85,Kategorier!$A$2:$C$43,3,FALSE)</f>
        <v>tungmetall</v>
      </c>
      <c r="F85" t="s">
        <v>18</v>
      </c>
      <c r="G85" s="6">
        <f>VLOOKUP(F85,'Tabell 8'!$A$2:$B$24,2,FALSE)</f>
        <v>0.2</v>
      </c>
      <c r="I85" s="1">
        <v>44879</v>
      </c>
      <c r="J85" t="s">
        <v>134</v>
      </c>
      <c r="K85">
        <v>221</v>
      </c>
      <c r="L85" t="b">
        <f t="shared" si="2"/>
        <v>0</v>
      </c>
      <c r="M85" s="6">
        <v>221</v>
      </c>
      <c r="N85" t="b">
        <f t="shared" si="3"/>
        <v>1</v>
      </c>
    </row>
    <row r="86" spans="1:14" x14ac:dyDescent="0.35">
      <c r="A86" t="s">
        <v>18</v>
      </c>
      <c r="B86" t="str">
        <f>VLOOKUP($A86,forkortelser!$A$2:$B$43,2,FALSE)</f>
        <v>Cu</v>
      </c>
      <c r="C86" t="s">
        <v>13</v>
      </c>
      <c r="D86" t="str">
        <f>VLOOKUP(A86,Kategorier!$A$2:$B$43,2,FALSE)</f>
        <v>metall</v>
      </c>
      <c r="E86" t="str">
        <f>VLOOKUP(A86,Kategorier!$A$2:$C$43,3,FALSE)</f>
        <v>tungmetall</v>
      </c>
      <c r="F86" t="s">
        <v>18</v>
      </c>
      <c r="G86" s="6">
        <f>VLOOKUP(F86,'Tabell 8'!$A$2:$B$24,2,FALSE)</f>
        <v>0.2</v>
      </c>
      <c r="I86" s="1">
        <v>44886</v>
      </c>
      <c r="J86" t="s">
        <v>134</v>
      </c>
      <c r="K86">
        <v>170</v>
      </c>
      <c r="L86" t="b">
        <f t="shared" si="2"/>
        <v>0</v>
      </c>
      <c r="M86" s="6">
        <v>170</v>
      </c>
      <c r="N86" t="b">
        <f t="shared" si="3"/>
        <v>1</v>
      </c>
    </row>
    <row r="87" spans="1:14" x14ac:dyDescent="0.35">
      <c r="A87" t="s">
        <v>18</v>
      </c>
      <c r="B87" t="str">
        <f>VLOOKUP($A87,forkortelser!$A$2:$B$43,2,FALSE)</f>
        <v>Cu</v>
      </c>
      <c r="C87" t="s">
        <v>13</v>
      </c>
      <c r="D87" t="str">
        <f>VLOOKUP(A87,Kategorier!$A$2:$B$43,2,FALSE)</f>
        <v>metall</v>
      </c>
      <c r="E87" t="str">
        <f>VLOOKUP(A87,Kategorier!$A$2:$C$43,3,FALSE)</f>
        <v>tungmetall</v>
      </c>
      <c r="F87" t="s">
        <v>18</v>
      </c>
      <c r="G87" s="6">
        <f>VLOOKUP(F87,'Tabell 8'!$A$2:$B$24,2,FALSE)</f>
        <v>0.2</v>
      </c>
      <c r="I87" s="1">
        <v>44907</v>
      </c>
      <c r="J87" t="s">
        <v>134</v>
      </c>
      <c r="K87">
        <v>54.8</v>
      </c>
      <c r="L87" t="b">
        <f t="shared" si="2"/>
        <v>0</v>
      </c>
      <c r="M87" s="6">
        <v>54.8</v>
      </c>
      <c r="N87" t="b">
        <f t="shared" si="3"/>
        <v>1</v>
      </c>
    </row>
    <row r="88" spans="1:14" x14ac:dyDescent="0.35">
      <c r="A88" t="s">
        <v>18</v>
      </c>
      <c r="B88" t="str">
        <f>VLOOKUP($A88,forkortelser!$A$2:$B$43,2,FALSE)</f>
        <v>Cu</v>
      </c>
      <c r="C88" t="s">
        <v>13</v>
      </c>
      <c r="D88" t="str">
        <f>VLOOKUP(A88,Kategorier!$A$2:$B$43,2,FALSE)</f>
        <v>metall</v>
      </c>
      <c r="E88" t="str">
        <f>VLOOKUP(A88,Kategorier!$A$2:$C$43,3,FALSE)</f>
        <v>tungmetall</v>
      </c>
      <c r="F88" t="s">
        <v>18</v>
      </c>
      <c r="G88" s="6">
        <f>VLOOKUP(F88,'Tabell 8'!$A$2:$B$24,2,FALSE)</f>
        <v>0.2</v>
      </c>
      <c r="I88" s="1">
        <v>44970</v>
      </c>
      <c r="J88" t="s">
        <v>134</v>
      </c>
      <c r="K88">
        <v>138</v>
      </c>
      <c r="L88" t="b">
        <f t="shared" si="2"/>
        <v>0</v>
      </c>
      <c r="M88" s="6">
        <v>138</v>
      </c>
      <c r="N88" t="b">
        <f t="shared" si="3"/>
        <v>1</v>
      </c>
    </row>
    <row r="89" spans="1:14" x14ac:dyDescent="0.35">
      <c r="A89" t="s">
        <v>18</v>
      </c>
      <c r="B89" t="str">
        <f>VLOOKUP($A89,forkortelser!$A$2:$B$43,2,FALSE)</f>
        <v>Cu</v>
      </c>
      <c r="C89" t="s">
        <v>13</v>
      </c>
      <c r="D89" t="str">
        <f>VLOOKUP(A89,Kategorier!$A$2:$B$43,2,FALSE)</f>
        <v>metall</v>
      </c>
      <c r="E89" t="str">
        <f>VLOOKUP(A89,Kategorier!$A$2:$C$43,3,FALSE)</f>
        <v>tungmetall</v>
      </c>
      <c r="F89" t="s">
        <v>18</v>
      </c>
      <c r="G89" s="6">
        <f>VLOOKUP(F89,'Tabell 8'!$A$2:$B$24,2,FALSE)</f>
        <v>0.2</v>
      </c>
      <c r="I89" s="1">
        <v>44984</v>
      </c>
      <c r="J89" t="s">
        <v>134</v>
      </c>
      <c r="K89">
        <v>79.599999999999994</v>
      </c>
      <c r="L89" t="b">
        <f t="shared" si="2"/>
        <v>0</v>
      </c>
      <c r="M89" s="6">
        <v>79.599999999999994</v>
      </c>
      <c r="N89" t="b">
        <f t="shared" si="3"/>
        <v>1</v>
      </c>
    </row>
    <row r="90" spans="1:14" x14ac:dyDescent="0.35">
      <c r="A90" t="s">
        <v>19</v>
      </c>
      <c r="B90" t="str">
        <f>VLOOKUP($A90,forkortelser!$A$2:$B$43,2,FALSE)</f>
        <v>Cr</v>
      </c>
      <c r="C90" t="s">
        <v>13</v>
      </c>
      <c r="D90" t="str">
        <f>VLOOKUP(A90,Kategorier!$A$2:$B$43,2,FALSE)</f>
        <v>metall</v>
      </c>
      <c r="E90" t="str">
        <f>VLOOKUP(A90,Kategorier!$A$2:$C$43,3,FALSE)</f>
        <v>tungmetall</v>
      </c>
      <c r="F90" t="s">
        <v>19</v>
      </c>
      <c r="G90" s="6">
        <f>VLOOKUP(F90,'Tabell 8'!$A$2:$B$24,2,FALSE)</f>
        <v>0.05</v>
      </c>
      <c r="I90" s="1">
        <v>44858</v>
      </c>
      <c r="J90" t="s">
        <v>134</v>
      </c>
      <c r="K90">
        <v>13</v>
      </c>
      <c r="L90" t="b">
        <f t="shared" si="2"/>
        <v>0</v>
      </c>
      <c r="M90" s="6">
        <v>13</v>
      </c>
      <c r="N90" t="b">
        <f t="shared" si="3"/>
        <v>1</v>
      </c>
    </row>
    <row r="91" spans="1:14" x14ac:dyDescent="0.35">
      <c r="A91" t="s">
        <v>19</v>
      </c>
      <c r="B91" t="str">
        <f>VLOOKUP($A91,forkortelser!$A$2:$B$43,2,FALSE)</f>
        <v>Cr</v>
      </c>
      <c r="C91" t="s">
        <v>13</v>
      </c>
      <c r="D91" t="str">
        <f>VLOOKUP(A91,Kategorier!$A$2:$B$43,2,FALSE)</f>
        <v>metall</v>
      </c>
      <c r="E91" t="str">
        <f>VLOOKUP(A91,Kategorier!$A$2:$C$43,3,FALSE)</f>
        <v>tungmetall</v>
      </c>
      <c r="F91" t="s">
        <v>19</v>
      </c>
      <c r="G91" s="6">
        <f>VLOOKUP(F91,'Tabell 8'!$A$2:$B$24,2,FALSE)</f>
        <v>0.05</v>
      </c>
      <c r="I91" s="1">
        <v>44865</v>
      </c>
      <c r="J91" t="s">
        <v>134</v>
      </c>
      <c r="K91">
        <v>19</v>
      </c>
      <c r="L91" t="b">
        <f t="shared" si="2"/>
        <v>0</v>
      </c>
      <c r="M91" s="6">
        <v>19</v>
      </c>
      <c r="N91" t="b">
        <f t="shared" si="3"/>
        <v>1</v>
      </c>
    </row>
    <row r="92" spans="1:14" x14ac:dyDescent="0.35">
      <c r="A92" t="s">
        <v>19</v>
      </c>
      <c r="B92" t="str">
        <f>VLOOKUP($A92,forkortelser!$A$2:$B$43,2,FALSE)</f>
        <v>Cr</v>
      </c>
      <c r="C92" t="s">
        <v>13</v>
      </c>
      <c r="D92" t="str">
        <f>VLOOKUP(A92,Kategorier!$A$2:$B$43,2,FALSE)</f>
        <v>metall</v>
      </c>
      <c r="E92" t="str">
        <f>VLOOKUP(A92,Kategorier!$A$2:$C$43,3,FALSE)</f>
        <v>tungmetall</v>
      </c>
      <c r="F92" t="s">
        <v>19</v>
      </c>
      <c r="G92" s="6">
        <f>VLOOKUP(F92,'Tabell 8'!$A$2:$B$24,2,FALSE)</f>
        <v>0.05</v>
      </c>
      <c r="I92" s="1">
        <v>44872</v>
      </c>
      <c r="J92" t="s">
        <v>134</v>
      </c>
      <c r="K92">
        <v>15.1</v>
      </c>
      <c r="L92" t="b">
        <f t="shared" si="2"/>
        <v>0</v>
      </c>
      <c r="M92" s="6">
        <v>15.1</v>
      </c>
      <c r="N92" t="b">
        <f t="shared" si="3"/>
        <v>1</v>
      </c>
    </row>
    <row r="93" spans="1:14" x14ac:dyDescent="0.35">
      <c r="A93" t="s">
        <v>19</v>
      </c>
      <c r="B93" t="str">
        <f>VLOOKUP($A93,forkortelser!$A$2:$B$43,2,FALSE)</f>
        <v>Cr</v>
      </c>
      <c r="C93" t="s">
        <v>13</v>
      </c>
      <c r="D93" t="str">
        <f>VLOOKUP(A93,Kategorier!$A$2:$B$43,2,FALSE)</f>
        <v>metall</v>
      </c>
      <c r="E93" t="str">
        <f>VLOOKUP(A93,Kategorier!$A$2:$C$43,3,FALSE)</f>
        <v>tungmetall</v>
      </c>
      <c r="F93" t="s">
        <v>19</v>
      </c>
      <c r="G93" s="6">
        <f>VLOOKUP(F93,'Tabell 8'!$A$2:$B$24,2,FALSE)</f>
        <v>0.05</v>
      </c>
      <c r="I93" s="1">
        <v>44879</v>
      </c>
      <c r="J93" t="s">
        <v>134</v>
      </c>
      <c r="K93">
        <v>23.5</v>
      </c>
      <c r="L93" t="b">
        <f t="shared" si="2"/>
        <v>0</v>
      </c>
      <c r="M93" s="6">
        <v>23.5</v>
      </c>
      <c r="N93" t="b">
        <f t="shared" si="3"/>
        <v>1</v>
      </c>
    </row>
    <row r="94" spans="1:14" x14ac:dyDescent="0.35">
      <c r="A94" t="s">
        <v>19</v>
      </c>
      <c r="B94" t="str">
        <f>VLOOKUP($A94,forkortelser!$A$2:$B$43,2,FALSE)</f>
        <v>Cr</v>
      </c>
      <c r="C94" t="s">
        <v>13</v>
      </c>
      <c r="D94" t="str">
        <f>VLOOKUP(A94,Kategorier!$A$2:$B$43,2,FALSE)</f>
        <v>metall</v>
      </c>
      <c r="E94" t="str">
        <f>VLOOKUP(A94,Kategorier!$A$2:$C$43,3,FALSE)</f>
        <v>tungmetall</v>
      </c>
      <c r="F94" t="s">
        <v>19</v>
      </c>
      <c r="G94" s="6">
        <f>VLOOKUP(F94,'Tabell 8'!$A$2:$B$24,2,FALSE)</f>
        <v>0.05</v>
      </c>
      <c r="I94" s="1">
        <v>44886</v>
      </c>
      <c r="J94" t="s">
        <v>134</v>
      </c>
      <c r="K94">
        <v>30.9</v>
      </c>
      <c r="L94" t="b">
        <f t="shared" si="2"/>
        <v>0</v>
      </c>
      <c r="M94" s="6">
        <v>30.9</v>
      </c>
      <c r="N94" t="b">
        <f t="shared" si="3"/>
        <v>1</v>
      </c>
    </row>
    <row r="95" spans="1:14" x14ac:dyDescent="0.35">
      <c r="A95" t="s">
        <v>19</v>
      </c>
      <c r="B95" t="str">
        <f>VLOOKUP($A95,forkortelser!$A$2:$B$43,2,FALSE)</f>
        <v>Cr</v>
      </c>
      <c r="C95" t="s">
        <v>13</v>
      </c>
      <c r="D95" t="str">
        <f>VLOOKUP(A95,Kategorier!$A$2:$B$43,2,FALSE)</f>
        <v>metall</v>
      </c>
      <c r="E95" t="str">
        <f>VLOOKUP(A95,Kategorier!$A$2:$C$43,3,FALSE)</f>
        <v>tungmetall</v>
      </c>
      <c r="F95" t="s">
        <v>19</v>
      </c>
      <c r="G95" s="6">
        <f>VLOOKUP(F95,'Tabell 8'!$A$2:$B$24,2,FALSE)</f>
        <v>0.05</v>
      </c>
      <c r="I95" s="1">
        <v>44907</v>
      </c>
      <c r="J95" t="s">
        <v>134</v>
      </c>
      <c r="K95">
        <v>17.399999999999999</v>
      </c>
      <c r="L95" t="b">
        <f t="shared" si="2"/>
        <v>0</v>
      </c>
      <c r="M95" s="6">
        <v>17.399999999999999</v>
      </c>
      <c r="N95" t="b">
        <f t="shared" si="3"/>
        <v>1</v>
      </c>
    </row>
    <row r="96" spans="1:14" x14ac:dyDescent="0.35">
      <c r="A96" t="s">
        <v>19</v>
      </c>
      <c r="B96" t="str">
        <f>VLOOKUP($A96,forkortelser!$A$2:$B$43,2,FALSE)</f>
        <v>Cr</v>
      </c>
      <c r="C96" t="s">
        <v>13</v>
      </c>
      <c r="D96" t="str">
        <f>VLOOKUP(A96,Kategorier!$A$2:$B$43,2,FALSE)</f>
        <v>metall</v>
      </c>
      <c r="E96" t="str">
        <f>VLOOKUP(A96,Kategorier!$A$2:$C$43,3,FALSE)</f>
        <v>tungmetall</v>
      </c>
      <c r="F96" t="s">
        <v>19</v>
      </c>
      <c r="G96" s="6">
        <f>VLOOKUP(F96,'Tabell 8'!$A$2:$B$24,2,FALSE)</f>
        <v>0.05</v>
      </c>
      <c r="I96" s="1">
        <v>44970</v>
      </c>
      <c r="J96" t="s">
        <v>134</v>
      </c>
      <c r="K96">
        <v>29.1</v>
      </c>
      <c r="L96" t="b">
        <f t="shared" si="2"/>
        <v>0</v>
      </c>
      <c r="M96" s="6">
        <v>29.1</v>
      </c>
      <c r="N96" t="b">
        <f t="shared" si="3"/>
        <v>1</v>
      </c>
    </row>
    <row r="97" spans="1:14" x14ac:dyDescent="0.35">
      <c r="A97" t="s">
        <v>19</v>
      </c>
      <c r="B97" t="str">
        <f>VLOOKUP($A97,forkortelser!$A$2:$B$43,2,FALSE)</f>
        <v>Cr</v>
      </c>
      <c r="C97" t="s">
        <v>13</v>
      </c>
      <c r="D97" t="str">
        <f>VLOOKUP(A97,Kategorier!$A$2:$B$43,2,FALSE)</f>
        <v>metall</v>
      </c>
      <c r="E97" t="str">
        <f>VLOOKUP(A97,Kategorier!$A$2:$C$43,3,FALSE)</f>
        <v>tungmetall</v>
      </c>
      <c r="F97" t="s">
        <v>19</v>
      </c>
      <c r="G97" s="6">
        <f>VLOOKUP(F97,'Tabell 8'!$A$2:$B$24,2,FALSE)</f>
        <v>0.05</v>
      </c>
      <c r="I97" s="1">
        <v>44984</v>
      </c>
      <c r="J97" t="s">
        <v>134</v>
      </c>
      <c r="K97">
        <v>20.3</v>
      </c>
      <c r="L97" t="b">
        <f t="shared" si="2"/>
        <v>0</v>
      </c>
      <c r="M97" s="6">
        <v>20.3</v>
      </c>
      <c r="N97" t="b">
        <f t="shared" si="3"/>
        <v>1</v>
      </c>
    </row>
    <row r="98" spans="1:14" x14ac:dyDescent="0.35">
      <c r="A98" t="s">
        <v>20</v>
      </c>
      <c r="B98" t="str">
        <f>VLOOKUP($A98,forkortelser!$A$2:$B$43,2,FALSE)</f>
        <v>Hg</v>
      </c>
      <c r="C98" t="s">
        <v>13</v>
      </c>
      <c r="D98" t="str">
        <f>VLOOKUP(A98,Kategorier!$A$2:$B$43,2,FALSE)</f>
        <v>metall</v>
      </c>
      <c r="E98" t="str">
        <f>VLOOKUP(A98,Kategorier!$A$2:$C$43,3,FALSE)</f>
        <v>tungmetall</v>
      </c>
      <c r="F98" t="s">
        <v>20</v>
      </c>
      <c r="G98" s="6">
        <f>VLOOKUP(F98,'Tabell 8'!$A$2:$B$24,2,FALSE)</f>
        <v>2</v>
      </c>
      <c r="I98" s="1">
        <v>44858</v>
      </c>
      <c r="J98" t="s">
        <v>134</v>
      </c>
      <c r="K98">
        <v>0.185</v>
      </c>
      <c r="L98" t="b">
        <f t="shared" si="2"/>
        <v>0</v>
      </c>
      <c r="M98" s="6">
        <v>0.185</v>
      </c>
      <c r="N98" t="b">
        <f t="shared" si="3"/>
        <v>0</v>
      </c>
    </row>
    <row r="99" spans="1:14" x14ac:dyDescent="0.35">
      <c r="A99" t="s">
        <v>20</v>
      </c>
      <c r="B99" t="str">
        <f>VLOOKUP($A99,forkortelser!$A$2:$B$43,2,FALSE)</f>
        <v>Hg</v>
      </c>
      <c r="C99" t="s">
        <v>13</v>
      </c>
      <c r="D99" t="str">
        <f>VLOOKUP(A99,Kategorier!$A$2:$B$43,2,FALSE)</f>
        <v>metall</v>
      </c>
      <c r="E99" t="str">
        <f>VLOOKUP(A99,Kategorier!$A$2:$C$43,3,FALSE)</f>
        <v>tungmetall</v>
      </c>
      <c r="F99" t="s">
        <v>20</v>
      </c>
      <c r="G99" s="6">
        <f>VLOOKUP(F99,'Tabell 8'!$A$2:$B$24,2,FALSE)</f>
        <v>2</v>
      </c>
      <c r="I99" s="1">
        <v>44865</v>
      </c>
      <c r="J99" t="s">
        <v>134</v>
      </c>
      <c r="K99">
        <v>0.13800000000000001</v>
      </c>
      <c r="L99" t="b">
        <f t="shared" si="2"/>
        <v>0</v>
      </c>
      <c r="M99" s="6">
        <v>0.13800000000000001</v>
      </c>
      <c r="N99" t="b">
        <f t="shared" si="3"/>
        <v>0</v>
      </c>
    </row>
    <row r="100" spans="1:14" x14ac:dyDescent="0.35">
      <c r="A100" t="s">
        <v>20</v>
      </c>
      <c r="B100" t="str">
        <f>VLOOKUP($A100,forkortelser!$A$2:$B$43,2,FALSE)</f>
        <v>Hg</v>
      </c>
      <c r="C100" t="s">
        <v>13</v>
      </c>
      <c r="D100" t="str">
        <f>VLOOKUP(A100,Kategorier!$A$2:$B$43,2,FALSE)</f>
        <v>metall</v>
      </c>
      <c r="E100" t="str">
        <f>VLOOKUP(A100,Kategorier!$A$2:$C$43,3,FALSE)</f>
        <v>tungmetall</v>
      </c>
      <c r="F100" t="s">
        <v>20</v>
      </c>
      <c r="G100" s="6">
        <f>VLOOKUP(F100,'Tabell 8'!$A$2:$B$24,2,FALSE)</f>
        <v>2</v>
      </c>
      <c r="I100" s="1">
        <v>44872</v>
      </c>
      <c r="J100" t="s">
        <v>134</v>
      </c>
      <c r="K100">
        <v>9.0499999999999997E-2</v>
      </c>
      <c r="L100" t="b">
        <f t="shared" si="2"/>
        <v>0</v>
      </c>
      <c r="M100" s="6">
        <v>9.0499999999999997E-2</v>
      </c>
      <c r="N100" t="b">
        <f t="shared" si="3"/>
        <v>0</v>
      </c>
    </row>
    <row r="101" spans="1:14" x14ac:dyDescent="0.35">
      <c r="A101" t="s">
        <v>20</v>
      </c>
      <c r="B101" t="str">
        <f>VLOOKUP($A101,forkortelser!$A$2:$B$43,2,FALSE)</f>
        <v>Hg</v>
      </c>
      <c r="C101" t="s">
        <v>13</v>
      </c>
      <c r="D101" t="str">
        <f>VLOOKUP(A101,Kategorier!$A$2:$B$43,2,FALSE)</f>
        <v>metall</v>
      </c>
      <c r="E101" t="str">
        <f>VLOOKUP(A101,Kategorier!$A$2:$C$43,3,FALSE)</f>
        <v>tungmetall</v>
      </c>
      <c r="F101" t="s">
        <v>20</v>
      </c>
      <c r="G101" s="6">
        <f>VLOOKUP(F101,'Tabell 8'!$A$2:$B$24,2,FALSE)</f>
        <v>2</v>
      </c>
      <c r="I101" s="1">
        <v>44879</v>
      </c>
      <c r="J101" t="s">
        <v>134</v>
      </c>
      <c r="K101">
        <v>0.221</v>
      </c>
      <c r="L101" t="b">
        <f t="shared" si="2"/>
        <v>0</v>
      </c>
      <c r="M101" s="6">
        <v>0.221</v>
      </c>
      <c r="N101" t="b">
        <f t="shared" si="3"/>
        <v>0</v>
      </c>
    </row>
    <row r="102" spans="1:14" x14ac:dyDescent="0.35">
      <c r="A102" t="s">
        <v>20</v>
      </c>
      <c r="B102" t="str">
        <f>VLOOKUP($A102,forkortelser!$A$2:$B$43,2,FALSE)</f>
        <v>Hg</v>
      </c>
      <c r="C102" t="s">
        <v>13</v>
      </c>
      <c r="D102" t="str">
        <f>VLOOKUP(A102,Kategorier!$A$2:$B$43,2,FALSE)</f>
        <v>metall</v>
      </c>
      <c r="E102" t="str">
        <f>VLOOKUP(A102,Kategorier!$A$2:$C$43,3,FALSE)</f>
        <v>tungmetall</v>
      </c>
      <c r="F102" t="s">
        <v>20</v>
      </c>
      <c r="G102" s="6">
        <f>VLOOKUP(F102,'Tabell 8'!$A$2:$B$24,2,FALSE)</f>
        <v>2</v>
      </c>
      <c r="I102" s="1">
        <v>44886</v>
      </c>
      <c r="J102" t="s">
        <v>134</v>
      </c>
      <c r="K102">
        <v>0.16600000000000001</v>
      </c>
      <c r="L102" t="b">
        <f t="shared" si="2"/>
        <v>0</v>
      </c>
      <c r="M102" s="6">
        <v>0.16600000000000001</v>
      </c>
      <c r="N102" t="b">
        <f t="shared" si="3"/>
        <v>0</v>
      </c>
    </row>
    <row r="103" spans="1:14" x14ac:dyDescent="0.35">
      <c r="A103" t="s">
        <v>20</v>
      </c>
      <c r="B103" t="str">
        <f>VLOOKUP($A103,forkortelser!$A$2:$B$43,2,FALSE)</f>
        <v>Hg</v>
      </c>
      <c r="C103" t="s">
        <v>13</v>
      </c>
      <c r="D103" t="str">
        <f>VLOOKUP(A103,Kategorier!$A$2:$B$43,2,FALSE)</f>
        <v>metall</v>
      </c>
      <c r="E103" t="str">
        <f>VLOOKUP(A103,Kategorier!$A$2:$C$43,3,FALSE)</f>
        <v>tungmetall</v>
      </c>
      <c r="F103" t="s">
        <v>20</v>
      </c>
      <c r="G103" s="6">
        <f>VLOOKUP(F103,'Tabell 8'!$A$2:$B$24,2,FALSE)</f>
        <v>2</v>
      </c>
      <c r="I103" s="1">
        <v>44907</v>
      </c>
      <c r="J103" t="s">
        <v>134</v>
      </c>
      <c r="K103">
        <v>5.8299999999999998E-2</v>
      </c>
      <c r="L103" t="b">
        <f t="shared" si="2"/>
        <v>0</v>
      </c>
      <c r="M103" s="6">
        <v>5.8299999999999998E-2</v>
      </c>
      <c r="N103" t="b">
        <f t="shared" si="3"/>
        <v>0</v>
      </c>
    </row>
    <row r="104" spans="1:14" x14ac:dyDescent="0.35">
      <c r="A104" t="s">
        <v>20</v>
      </c>
      <c r="B104" t="str">
        <f>VLOOKUP($A104,forkortelser!$A$2:$B$43,2,FALSE)</f>
        <v>Hg</v>
      </c>
      <c r="C104" t="s">
        <v>13</v>
      </c>
      <c r="D104" t="str">
        <f>VLOOKUP(A104,Kategorier!$A$2:$B$43,2,FALSE)</f>
        <v>metall</v>
      </c>
      <c r="E104" t="str">
        <f>VLOOKUP(A104,Kategorier!$A$2:$C$43,3,FALSE)</f>
        <v>tungmetall</v>
      </c>
      <c r="F104" t="s">
        <v>20</v>
      </c>
      <c r="G104" s="6">
        <f>VLOOKUP(F104,'Tabell 8'!$A$2:$B$24,2,FALSE)</f>
        <v>2</v>
      </c>
      <c r="I104" s="1">
        <v>44970</v>
      </c>
      <c r="J104" t="s">
        <v>134</v>
      </c>
      <c r="K104">
        <v>0.192</v>
      </c>
      <c r="L104" t="b">
        <f t="shared" si="2"/>
        <v>0</v>
      </c>
      <c r="M104" s="6">
        <v>0.192</v>
      </c>
      <c r="N104" t="b">
        <f t="shared" si="3"/>
        <v>0</v>
      </c>
    </row>
    <row r="105" spans="1:14" x14ac:dyDescent="0.35">
      <c r="A105" t="s">
        <v>20</v>
      </c>
      <c r="B105" t="str">
        <f>VLOOKUP($A105,forkortelser!$A$2:$B$43,2,FALSE)</f>
        <v>Hg</v>
      </c>
      <c r="C105" t="s">
        <v>13</v>
      </c>
      <c r="D105" t="str">
        <f>VLOOKUP(A105,Kategorier!$A$2:$B$43,2,FALSE)</f>
        <v>metall</v>
      </c>
      <c r="E105" t="str">
        <f>VLOOKUP(A105,Kategorier!$A$2:$C$43,3,FALSE)</f>
        <v>tungmetall</v>
      </c>
      <c r="F105" t="s">
        <v>20</v>
      </c>
      <c r="G105" s="6">
        <f>VLOOKUP(F105,'Tabell 8'!$A$2:$B$24,2,FALSE)</f>
        <v>2</v>
      </c>
      <c r="I105" s="1">
        <v>44984</v>
      </c>
      <c r="J105" t="s">
        <v>134</v>
      </c>
      <c r="K105">
        <v>0.114</v>
      </c>
      <c r="L105" t="b">
        <f t="shared" si="2"/>
        <v>0</v>
      </c>
      <c r="M105" s="6">
        <v>0.114</v>
      </c>
      <c r="N105" t="b">
        <f t="shared" si="3"/>
        <v>0</v>
      </c>
    </row>
    <row r="106" spans="1:14" x14ac:dyDescent="0.35">
      <c r="A106" t="s">
        <v>24</v>
      </c>
      <c r="B106" t="str">
        <f>VLOOKUP($A106,forkortelser!$A$2:$B$43,2,FALSE)</f>
        <v>Mn</v>
      </c>
      <c r="C106" t="s">
        <v>13</v>
      </c>
      <c r="D106" t="str">
        <f>VLOOKUP(A106,Kategorier!$A$2:$B$43,2,FALSE)</f>
        <v>metall</v>
      </c>
      <c r="E106" t="str">
        <f>VLOOKUP(A106,Kategorier!$A$2:$C$43,3,FALSE)</f>
        <v>tungmetall</v>
      </c>
      <c r="F106" t="s">
        <v>24</v>
      </c>
      <c r="G106" s="6">
        <v>10000000</v>
      </c>
      <c r="I106" s="1">
        <v>44858</v>
      </c>
      <c r="J106" t="s">
        <v>134</v>
      </c>
      <c r="K106">
        <v>1650</v>
      </c>
      <c r="L106" t="b">
        <f t="shared" si="2"/>
        <v>0</v>
      </c>
      <c r="M106" s="6">
        <v>1650</v>
      </c>
      <c r="N106" t="b">
        <f t="shared" si="3"/>
        <v>0</v>
      </c>
    </row>
    <row r="107" spans="1:14" x14ac:dyDescent="0.35">
      <c r="A107" t="s">
        <v>24</v>
      </c>
      <c r="B107" t="str">
        <f>VLOOKUP($A107,forkortelser!$A$2:$B$43,2,FALSE)</f>
        <v>Mn</v>
      </c>
      <c r="C107" t="s">
        <v>13</v>
      </c>
      <c r="D107" t="str">
        <f>VLOOKUP(A107,Kategorier!$A$2:$B$43,2,FALSE)</f>
        <v>metall</v>
      </c>
      <c r="E107" t="str">
        <f>VLOOKUP(A107,Kategorier!$A$2:$C$43,3,FALSE)</f>
        <v>tungmetall</v>
      </c>
      <c r="F107" t="s">
        <v>24</v>
      </c>
      <c r="G107" s="6">
        <v>10000000</v>
      </c>
      <c r="I107" s="1">
        <v>44865</v>
      </c>
      <c r="J107" t="s">
        <v>134</v>
      </c>
      <c r="K107">
        <v>1680</v>
      </c>
      <c r="L107" t="b">
        <f t="shared" si="2"/>
        <v>0</v>
      </c>
      <c r="M107" s="6">
        <v>1680</v>
      </c>
      <c r="N107" t="b">
        <f t="shared" si="3"/>
        <v>0</v>
      </c>
    </row>
    <row r="108" spans="1:14" x14ac:dyDescent="0.35">
      <c r="A108" t="s">
        <v>24</v>
      </c>
      <c r="B108" t="str">
        <f>VLOOKUP($A108,forkortelser!$A$2:$B$43,2,FALSE)</f>
        <v>Mn</v>
      </c>
      <c r="C108" t="s">
        <v>13</v>
      </c>
      <c r="D108" t="str">
        <f>VLOOKUP(A108,Kategorier!$A$2:$B$43,2,FALSE)</f>
        <v>metall</v>
      </c>
      <c r="E108" t="str">
        <f>VLOOKUP(A108,Kategorier!$A$2:$C$43,3,FALSE)</f>
        <v>tungmetall</v>
      </c>
      <c r="F108" t="s">
        <v>24</v>
      </c>
      <c r="G108" s="6">
        <v>10000000</v>
      </c>
      <c r="I108" s="1">
        <v>44872</v>
      </c>
      <c r="J108" t="s">
        <v>134</v>
      </c>
      <c r="K108">
        <v>1200</v>
      </c>
      <c r="L108" t="b">
        <f t="shared" si="2"/>
        <v>0</v>
      </c>
      <c r="M108" s="6">
        <v>1200</v>
      </c>
      <c r="N108" t="b">
        <f t="shared" si="3"/>
        <v>0</v>
      </c>
    </row>
    <row r="109" spans="1:14" x14ac:dyDescent="0.35">
      <c r="A109" t="s">
        <v>24</v>
      </c>
      <c r="B109" t="str">
        <f>VLOOKUP($A109,forkortelser!$A$2:$B$43,2,FALSE)</f>
        <v>Mn</v>
      </c>
      <c r="C109" t="s">
        <v>13</v>
      </c>
      <c r="D109" t="str">
        <f>VLOOKUP(A109,Kategorier!$A$2:$B$43,2,FALSE)</f>
        <v>metall</v>
      </c>
      <c r="E109" t="str">
        <f>VLOOKUP(A109,Kategorier!$A$2:$C$43,3,FALSE)</f>
        <v>tungmetall</v>
      </c>
      <c r="F109" t="s">
        <v>24</v>
      </c>
      <c r="G109" s="6">
        <v>10000000</v>
      </c>
      <c r="I109" s="1">
        <v>44879</v>
      </c>
      <c r="J109" t="s">
        <v>134</v>
      </c>
      <c r="K109">
        <v>1630</v>
      </c>
      <c r="L109" t="b">
        <f t="shared" si="2"/>
        <v>0</v>
      </c>
      <c r="M109" s="6">
        <v>1630</v>
      </c>
      <c r="N109" t="b">
        <f t="shared" si="3"/>
        <v>0</v>
      </c>
    </row>
    <row r="110" spans="1:14" x14ac:dyDescent="0.35">
      <c r="A110" t="s">
        <v>24</v>
      </c>
      <c r="B110" t="str">
        <f>VLOOKUP($A110,forkortelser!$A$2:$B$43,2,FALSE)</f>
        <v>Mn</v>
      </c>
      <c r="C110" t="s">
        <v>13</v>
      </c>
      <c r="D110" t="str">
        <f>VLOOKUP(A110,Kategorier!$A$2:$B$43,2,FALSE)</f>
        <v>metall</v>
      </c>
      <c r="E110" t="str">
        <f>VLOOKUP(A110,Kategorier!$A$2:$C$43,3,FALSE)</f>
        <v>tungmetall</v>
      </c>
      <c r="F110" t="s">
        <v>24</v>
      </c>
      <c r="G110" s="6">
        <v>10000000</v>
      </c>
      <c r="I110" s="1">
        <v>44886</v>
      </c>
      <c r="J110" t="s">
        <v>134</v>
      </c>
      <c r="K110">
        <v>1800</v>
      </c>
      <c r="L110" t="b">
        <f t="shared" si="2"/>
        <v>0</v>
      </c>
      <c r="M110" s="6">
        <v>1800</v>
      </c>
      <c r="N110" t="b">
        <f t="shared" si="3"/>
        <v>0</v>
      </c>
    </row>
    <row r="111" spans="1:14" x14ac:dyDescent="0.35">
      <c r="A111" t="s">
        <v>24</v>
      </c>
      <c r="B111" t="str">
        <f>VLOOKUP($A111,forkortelser!$A$2:$B$43,2,FALSE)</f>
        <v>Mn</v>
      </c>
      <c r="C111" t="s">
        <v>13</v>
      </c>
      <c r="D111" t="str">
        <f>VLOOKUP(A111,Kategorier!$A$2:$B$43,2,FALSE)</f>
        <v>metall</v>
      </c>
      <c r="E111" t="str">
        <f>VLOOKUP(A111,Kategorier!$A$2:$C$43,3,FALSE)</f>
        <v>tungmetall</v>
      </c>
      <c r="F111" t="s">
        <v>24</v>
      </c>
      <c r="G111" s="6">
        <v>10000000</v>
      </c>
      <c r="I111" s="1">
        <v>44907</v>
      </c>
      <c r="J111" t="s">
        <v>134</v>
      </c>
      <c r="K111">
        <v>1750</v>
      </c>
      <c r="L111" t="b">
        <f t="shared" si="2"/>
        <v>0</v>
      </c>
      <c r="M111" s="6">
        <v>1750</v>
      </c>
      <c r="N111" t="b">
        <f t="shared" si="3"/>
        <v>0</v>
      </c>
    </row>
    <row r="112" spans="1:14" x14ac:dyDescent="0.35">
      <c r="A112" t="s">
        <v>24</v>
      </c>
      <c r="B112" t="str">
        <f>VLOOKUP($A112,forkortelser!$A$2:$B$43,2,FALSE)</f>
        <v>Mn</v>
      </c>
      <c r="C112" t="s">
        <v>13</v>
      </c>
      <c r="D112" t="str">
        <f>VLOOKUP(A112,Kategorier!$A$2:$B$43,2,FALSE)</f>
        <v>metall</v>
      </c>
      <c r="E112" t="str">
        <f>VLOOKUP(A112,Kategorier!$A$2:$C$43,3,FALSE)</f>
        <v>tungmetall</v>
      </c>
      <c r="F112" t="s">
        <v>24</v>
      </c>
      <c r="G112" s="6">
        <v>10000000</v>
      </c>
      <c r="I112" s="1">
        <v>44970</v>
      </c>
      <c r="J112" t="s">
        <v>134</v>
      </c>
      <c r="K112">
        <v>1890</v>
      </c>
      <c r="L112" t="b">
        <f t="shared" si="2"/>
        <v>0</v>
      </c>
      <c r="M112" s="6">
        <v>1890</v>
      </c>
      <c r="N112" t="b">
        <f t="shared" si="3"/>
        <v>0</v>
      </c>
    </row>
    <row r="113" spans="1:14" x14ac:dyDescent="0.35">
      <c r="A113" t="s">
        <v>24</v>
      </c>
      <c r="B113" t="str">
        <f>VLOOKUP($A113,forkortelser!$A$2:$B$43,2,FALSE)</f>
        <v>Mn</v>
      </c>
      <c r="C113" t="s">
        <v>13</v>
      </c>
      <c r="D113" t="str">
        <f>VLOOKUP(A113,Kategorier!$A$2:$B$43,2,FALSE)</f>
        <v>metall</v>
      </c>
      <c r="E113" t="str">
        <f>VLOOKUP(A113,Kategorier!$A$2:$C$43,3,FALSE)</f>
        <v>tungmetall</v>
      </c>
      <c r="F113" t="s">
        <v>24</v>
      </c>
      <c r="G113" s="6">
        <v>10000000</v>
      </c>
      <c r="I113" s="1">
        <v>44984</v>
      </c>
      <c r="J113" t="s">
        <v>134</v>
      </c>
      <c r="K113">
        <v>1720</v>
      </c>
      <c r="L113" t="b">
        <f t="shared" si="2"/>
        <v>0</v>
      </c>
      <c r="M113" s="6">
        <v>1720</v>
      </c>
      <c r="N113" t="b">
        <f t="shared" si="3"/>
        <v>0</v>
      </c>
    </row>
    <row r="114" spans="1:14" x14ac:dyDescent="0.35">
      <c r="A114" t="s">
        <v>21</v>
      </c>
      <c r="B114" t="str">
        <f>VLOOKUP($A114,forkortelser!$A$2:$B$43,2,FALSE)</f>
        <v>Ni</v>
      </c>
      <c r="C114" t="s">
        <v>13</v>
      </c>
      <c r="D114" t="str">
        <f>VLOOKUP(A114,Kategorier!$A$2:$B$43,2,FALSE)</f>
        <v>metall</v>
      </c>
      <c r="E114" t="str">
        <f>VLOOKUP(A114,Kategorier!$A$2:$C$43,3,FALSE)</f>
        <v>tungmetall</v>
      </c>
      <c r="F114" t="s">
        <v>21</v>
      </c>
      <c r="G114" s="6">
        <f>VLOOKUP(F114,'Tabell 8'!$A$2:$B$24,2,FALSE)</f>
        <v>0.05</v>
      </c>
      <c r="I114" s="1">
        <v>44858</v>
      </c>
      <c r="J114" t="s">
        <v>134</v>
      </c>
      <c r="K114">
        <v>29.7</v>
      </c>
      <c r="L114" t="b">
        <f t="shared" si="2"/>
        <v>0</v>
      </c>
      <c r="M114" s="6">
        <v>29.7</v>
      </c>
      <c r="N114" t="b">
        <f t="shared" si="3"/>
        <v>1</v>
      </c>
    </row>
    <row r="115" spans="1:14" x14ac:dyDescent="0.35">
      <c r="A115" t="s">
        <v>21</v>
      </c>
      <c r="B115" t="str">
        <f>VLOOKUP($A115,forkortelser!$A$2:$B$43,2,FALSE)</f>
        <v>Ni</v>
      </c>
      <c r="C115" t="s">
        <v>13</v>
      </c>
      <c r="D115" t="str">
        <f>VLOOKUP(A115,Kategorier!$A$2:$B$43,2,FALSE)</f>
        <v>metall</v>
      </c>
      <c r="E115" t="str">
        <f>VLOOKUP(A115,Kategorier!$A$2:$C$43,3,FALSE)</f>
        <v>tungmetall</v>
      </c>
      <c r="F115" t="s">
        <v>21</v>
      </c>
      <c r="G115" s="6">
        <f>VLOOKUP(F115,'Tabell 8'!$A$2:$B$24,2,FALSE)</f>
        <v>0.05</v>
      </c>
      <c r="I115" s="1">
        <v>44865</v>
      </c>
      <c r="J115" t="s">
        <v>134</v>
      </c>
      <c r="K115">
        <v>35.200000000000003</v>
      </c>
      <c r="L115" t="b">
        <f t="shared" si="2"/>
        <v>0</v>
      </c>
      <c r="M115" s="6">
        <v>35.200000000000003</v>
      </c>
      <c r="N115" t="b">
        <f t="shared" si="3"/>
        <v>1</v>
      </c>
    </row>
    <row r="116" spans="1:14" x14ac:dyDescent="0.35">
      <c r="A116" t="s">
        <v>21</v>
      </c>
      <c r="B116" t="str">
        <f>VLOOKUP($A116,forkortelser!$A$2:$B$43,2,FALSE)</f>
        <v>Ni</v>
      </c>
      <c r="C116" t="s">
        <v>13</v>
      </c>
      <c r="D116" t="str">
        <f>VLOOKUP(A116,Kategorier!$A$2:$B$43,2,FALSE)</f>
        <v>metall</v>
      </c>
      <c r="E116" t="str">
        <f>VLOOKUP(A116,Kategorier!$A$2:$C$43,3,FALSE)</f>
        <v>tungmetall</v>
      </c>
      <c r="F116" t="s">
        <v>21</v>
      </c>
      <c r="G116" s="6">
        <f>VLOOKUP(F116,'Tabell 8'!$A$2:$B$24,2,FALSE)</f>
        <v>0.05</v>
      </c>
      <c r="I116" s="1">
        <v>44872</v>
      </c>
      <c r="J116" t="s">
        <v>134</v>
      </c>
      <c r="K116">
        <v>30.1</v>
      </c>
      <c r="L116" t="b">
        <f t="shared" si="2"/>
        <v>0</v>
      </c>
      <c r="M116" s="6">
        <v>30.1</v>
      </c>
      <c r="N116" t="b">
        <f t="shared" si="3"/>
        <v>1</v>
      </c>
    </row>
    <row r="117" spans="1:14" x14ac:dyDescent="0.35">
      <c r="A117" t="s">
        <v>21</v>
      </c>
      <c r="B117" t="str">
        <f>VLOOKUP($A117,forkortelser!$A$2:$B$43,2,FALSE)</f>
        <v>Ni</v>
      </c>
      <c r="C117" t="s">
        <v>13</v>
      </c>
      <c r="D117" t="str">
        <f>VLOOKUP(A117,Kategorier!$A$2:$B$43,2,FALSE)</f>
        <v>metall</v>
      </c>
      <c r="E117" t="str">
        <f>VLOOKUP(A117,Kategorier!$A$2:$C$43,3,FALSE)</f>
        <v>tungmetall</v>
      </c>
      <c r="F117" t="s">
        <v>21</v>
      </c>
      <c r="G117" s="6">
        <f>VLOOKUP(F117,'Tabell 8'!$A$2:$B$24,2,FALSE)</f>
        <v>0.05</v>
      </c>
      <c r="I117" s="1">
        <v>44879</v>
      </c>
      <c r="J117" t="s">
        <v>134</v>
      </c>
      <c r="K117">
        <v>39.4</v>
      </c>
      <c r="L117" t="b">
        <f t="shared" si="2"/>
        <v>0</v>
      </c>
      <c r="M117" s="6">
        <v>39.4</v>
      </c>
      <c r="N117" t="b">
        <f t="shared" si="3"/>
        <v>1</v>
      </c>
    </row>
    <row r="118" spans="1:14" x14ac:dyDescent="0.35">
      <c r="A118" t="s">
        <v>21</v>
      </c>
      <c r="B118" t="str">
        <f>VLOOKUP($A118,forkortelser!$A$2:$B$43,2,FALSE)</f>
        <v>Ni</v>
      </c>
      <c r="C118" t="s">
        <v>13</v>
      </c>
      <c r="D118" t="str">
        <f>VLOOKUP(A118,Kategorier!$A$2:$B$43,2,FALSE)</f>
        <v>metall</v>
      </c>
      <c r="E118" t="str">
        <f>VLOOKUP(A118,Kategorier!$A$2:$C$43,3,FALSE)</f>
        <v>tungmetall</v>
      </c>
      <c r="F118" t="s">
        <v>21</v>
      </c>
      <c r="G118" s="6">
        <f>VLOOKUP(F118,'Tabell 8'!$A$2:$B$24,2,FALSE)</f>
        <v>0.05</v>
      </c>
      <c r="I118" s="1">
        <v>44886</v>
      </c>
      <c r="J118" t="s">
        <v>134</v>
      </c>
      <c r="K118">
        <v>49.4</v>
      </c>
      <c r="L118" t="b">
        <f t="shared" si="2"/>
        <v>0</v>
      </c>
      <c r="M118" s="6">
        <v>49.4</v>
      </c>
      <c r="N118" t="b">
        <f t="shared" si="3"/>
        <v>1</v>
      </c>
    </row>
    <row r="119" spans="1:14" x14ac:dyDescent="0.35">
      <c r="A119" t="s">
        <v>21</v>
      </c>
      <c r="B119" t="str">
        <f>VLOOKUP($A119,forkortelser!$A$2:$B$43,2,FALSE)</f>
        <v>Ni</v>
      </c>
      <c r="C119" t="s">
        <v>13</v>
      </c>
      <c r="D119" t="str">
        <f>VLOOKUP(A119,Kategorier!$A$2:$B$43,2,FALSE)</f>
        <v>metall</v>
      </c>
      <c r="E119" t="str">
        <f>VLOOKUP(A119,Kategorier!$A$2:$C$43,3,FALSE)</f>
        <v>tungmetall</v>
      </c>
      <c r="F119" t="s">
        <v>21</v>
      </c>
      <c r="G119" s="6">
        <f>VLOOKUP(F119,'Tabell 8'!$A$2:$B$24,2,FALSE)</f>
        <v>0.05</v>
      </c>
      <c r="I119" s="1">
        <v>44907</v>
      </c>
      <c r="J119" t="s">
        <v>134</v>
      </c>
      <c r="K119">
        <v>32.200000000000003</v>
      </c>
      <c r="L119" t="b">
        <f t="shared" si="2"/>
        <v>0</v>
      </c>
      <c r="M119" s="6">
        <v>32.200000000000003</v>
      </c>
      <c r="N119" t="b">
        <f t="shared" si="3"/>
        <v>1</v>
      </c>
    </row>
    <row r="120" spans="1:14" x14ac:dyDescent="0.35">
      <c r="A120" t="s">
        <v>21</v>
      </c>
      <c r="B120" t="str">
        <f>VLOOKUP($A120,forkortelser!$A$2:$B$43,2,FALSE)</f>
        <v>Ni</v>
      </c>
      <c r="C120" t="s">
        <v>13</v>
      </c>
      <c r="D120" t="str">
        <f>VLOOKUP(A120,Kategorier!$A$2:$B$43,2,FALSE)</f>
        <v>metall</v>
      </c>
      <c r="E120" t="str">
        <f>VLOOKUP(A120,Kategorier!$A$2:$C$43,3,FALSE)</f>
        <v>tungmetall</v>
      </c>
      <c r="F120" t="s">
        <v>21</v>
      </c>
      <c r="G120" s="6">
        <f>VLOOKUP(F120,'Tabell 8'!$A$2:$B$24,2,FALSE)</f>
        <v>0.05</v>
      </c>
      <c r="I120" s="1">
        <v>44970</v>
      </c>
      <c r="J120" t="s">
        <v>134</v>
      </c>
      <c r="K120">
        <v>46.5</v>
      </c>
      <c r="L120" t="b">
        <f t="shared" si="2"/>
        <v>0</v>
      </c>
      <c r="M120" s="6">
        <v>46.5</v>
      </c>
      <c r="N120" t="b">
        <f t="shared" si="3"/>
        <v>1</v>
      </c>
    </row>
    <row r="121" spans="1:14" x14ac:dyDescent="0.35">
      <c r="A121" t="s">
        <v>21</v>
      </c>
      <c r="B121" t="str">
        <f>VLOOKUP($A121,forkortelser!$A$2:$B$43,2,FALSE)</f>
        <v>Ni</v>
      </c>
      <c r="C121" t="s">
        <v>13</v>
      </c>
      <c r="D121" t="str">
        <f>VLOOKUP(A121,Kategorier!$A$2:$B$43,2,FALSE)</f>
        <v>metall</v>
      </c>
      <c r="E121" t="str">
        <f>VLOOKUP(A121,Kategorier!$A$2:$C$43,3,FALSE)</f>
        <v>tungmetall</v>
      </c>
      <c r="F121" t="s">
        <v>21</v>
      </c>
      <c r="G121" s="6">
        <f>VLOOKUP(F121,'Tabell 8'!$A$2:$B$24,2,FALSE)</f>
        <v>0.05</v>
      </c>
      <c r="I121" s="1">
        <v>44984</v>
      </c>
      <c r="J121" t="s">
        <v>134</v>
      </c>
      <c r="K121">
        <v>40.4</v>
      </c>
      <c r="L121" t="b">
        <f t="shared" si="2"/>
        <v>0</v>
      </c>
      <c r="M121" s="6">
        <v>40.4</v>
      </c>
      <c r="N121" t="b">
        <f t="shared" si="3"/>
        <v>1</v>
      </c>
    </row>
    <row r="122" spans="1:14" x14ac:dyDescent="0.35">
      <c r="A122" t="s">
        <v>22</v>
      </c>
      <c r="B122" t="str">
        <f>VLOOKUP($A122,forkortelser!$A$2:$B$43,2,FALSE)</f>
        <v>Zn</v>
      </c>
      <c r="C122" t="s">
        <v>13</v>
      </c>
      <c r="D122" t="str">
        <f>VLOOKUP(A122,Kategorier!$A$2:$B$43,2,FALSE)</f>
        <v>metall</v>
      </c>
      <c r="E122" t="str">
        <f>VLOOKUP(A122,Kategorier!$A$2:$C$43,3,FALSE)</f>
        <v>tungmetall</v>
      </c>
      <c r="F122" t="s">
        <v>22</v>
      </c>
      <c r="G122" s="6">
        <f>VLOOKUP(F122,'Tabell 8'!$A$2:$B$24,2,FALSE)</f>
        <v>0.5</v>
      </c>
      <c r="I122" s="1">
        <v>44858</v>
      </c>
      <c r="J122" t="s">
        <v>134</v>
      </c>
      <c r="K122">
        <v>147</v>
      </c>
      <c r="L122" t="b">
        <f t="shared" si="2"/>
        <v>0</v>
      </c>
      <c r="M122" s="6">
        <v>147</v>
      </c>
      <c r="N122" t="b">
        <f t="shared" si="3"/>
        <v>1</v>
      </c>
    </row>
    <row r="123" spans="1:14" x14ac:dyDescent="0.35">
      <c r="A123" t="s">
        <v>22</v>
      </c>
      <c r="B123" t="str">
        <f>VLOOKUP($A123,forkortelser!$A$2:$B$43,2,FALSE)</f>
        <v>Zn</v>
      </c>
      <c r="C123" t="s">
        <v>13</v>
      </c>
      <c r="D123" t="str">
        <f>VLOOKUP(A123,Kategorier!$A$2:$B$43,2,FALSE)</f>
        <v>metall</v>
      </c>
      <c r="E123" t="str">
        <f>VLOOKUP(A123,Kategorier!$A$2:$C$43,3,FALSE)</f>
        <v>tungmetall</v>
      </c>
      <c r="F123" t="s">
        <v>22</v>
      </c>
      <c r="G123" s="6">
        <f>VLOOKUP(F123,'Tabell 8'!$A$2:$B$24,2,FALSE)</f>
        <v>0.5</v>
      </c>
      <c r="I123" s="1">
        <v>44865</v>
      </c>
      <c r="J123" t="s">
        <v>134</v>
      </c>
      <c r="K123">
        <v>409</v>
      </c>
      <c r="L123" t="b">
        <f t="shared" si="2"/>
        <v>0</v>
      </c>
      <c r="M123" s="6">
        <v>409</v>
      </c>
      <c r="N123" t="b">
        <f t="shared" si="3"/>
        <v>1</v>
      </c>
    </row>
    <row r="124" spans="1:14" x14ac:dyDescent="0.35">
      <c r="A124" t="s">
        <v>22</v>
      </c>
      <c r="B124" t="str">
        <f>VLOOKUP($A124,forkortelser!$A$2:$B$43,2,FALSE)</f>
        <v>Zn</v>
      </c>
      <c r="C124" t="s">
        <v>13</v>
      </c>
      <c r="D124" t="str">
        <f>VLOOKUP(A124,Kategorier!$A$2:$B$43,2,FALSE)</f>
        <v>metall</v>
      </c>
      <c r="E124" t="str">
        <f>VLOOKUP(A124,Kategorier!$A$2:$C$43,3,FALSE)</f>
        <v>tungmetall</v>
      </c>
      <c r="F124" t="s">
        <v>22</v>
      </c>
      <c r="G124" s="6">
        <f>VLOOKUP(F124,'Tabell 8'!$A$2:$B$24,2,FALSE)</f>
        <v>0.5</v>
      </c>
      <c r="I124" s="1">
        <v>44872</v>
      </c>
      <c r="J124" t="s">
        <v>134</v>
      </c>
      <c r="K124">
        <v>310</v>
      </c>
      <c r="L124" t="b">
        <f t="shared" si="2"/>
        <v>0</v>
      </c>
      <c r="M124" s="6">
        <v>310</v>
      </c>
      <c r="N124" t="b">
        <f t="shared" si="3"/>
        <v>1</v>
      </c>
    </row>
    <row r="125" spans="1:14" x14ac:dyDescent="0.35">
      <c r="A125" t="s">
        <v>22</v>
      </c>
      <c r="B125" t="str">
        <f>VLOOKUP($A125,forkortelser!$A$2:$B$43,2,FALSE)</f>
        <v>Zn</v>
      </c>
      <c r="C125" t="s">
        <v>13</v>
      </c>
      <c r="D125" t="str">
        <f>VLOOKUP(A125,Kategorier!$A$2:$B$43,2,FALSE)</f>
        <v>metall</v>
      </c>
      <c r="E125" t="str">
        <f>VLOOKUP(A125,Kategorier!$A$2:$C$43,3,FALSE)</f>
        <v>tungmetall</v>
      </c>
      <c r="F125" t="s">
        <v>22</v>
      </c>
      <c r="G125" s="6">
        <f>VLOOKUP(F125,'Tabell 8'!$A$2:$B$24,2,FALSE)</f>
        <v>0.5</v>
      </c>
      <c r="I125" s="1">
        <v>44879</v>
      </c>
      <c r="J125" t="s">
        <v>134</v>
      </c>
      <c r="K125">
        <v>891</v>
      </c>
      <c r="L125" t="b">
        <f t="shared" si="2"/>
        <v>0</v>
      </c>
      <c r="M125" s="6">
        <v>891</v>
      </c>
      <c r="N125" t="b">
        <f t="shared" si="3"/>
        <v>1</v>
      </c>
    </row>
    <row r="126" spans="1:14" x14ac:dyDescent="0.35">
      <c r="A126" t="s">
        <v>22</v>
      </c>
      <c r="B126" t="str">
        <f>VLOOKUP($A126,forkortelser!$A$2:$B$43,2,FALSE)</f>
        <v>Zn</v>
      </c>
      <c r="C126" t="s">
        <v>13</v>
      </c>
      <c r="D126" t="str">
        <f>VLOOKUP(A126,Kategorier!$A$2:$B$43,2,FALSE)</f>
        <v>metall</v>
      </c>
      <c r="E126" t="str">
        <f>VLOOKUP(A126,Kategorier!$A$2:$C$43,3,FALSE)</f>
        <v>tungmetall</v>
      </c>
      <c r="F126" t="s">
        <v>22</v>
      </c>
      <c r="G126" s="6">
        <f>VLOOKUP(F126,'Tabell 8'!$A$2:$B$24,2,FALSE)</f>
        <v>0.5</v>
      </c>
      <c r="I126" s="1">
        <v>44886</v>
      </c>
      <c r="J126" t="s">
        <v>134</v>
      </c>
      <c r="K126">
        <v>792</v>
      </c>
      <c r="L126" t="b">
        <f t="shared" si="2"/>
        <v>0</v>
      </c>
      <c r="M126" s="6">
        <v>792</v>
      </c>
      <c r="N126" t="b">
        <f t="shared" si="3"/>
        <v>1</v>
      </c>
    </row>
    <row r="127" spans="1:14" x14ac:dyDescent="0.35">
      <c r="A127" t="s">
        <v>22</v>
      </c>
      <c r="B127" t="str">
        <f>VLOOKUP($A127,forkortelser!$A$2:$B$43,2,FALSE)</f>
        <v>Zn</v>
      </c>
      <c r="C127" t="s">
        <v>13</v>
      </c>
      <c r="D127" t="str">
        <f>VLOOKUP(A127,Kategorier!$A$2:$B$43,2,FALSE)</f>
        <v>metall</v>
      </c>
      <c r="E127" t="str">
        <f>VLOOKUP(A127,Kategorier!$A$2:$C$43,3,FALSE)</f>
        <v>tungmetall</v>
      </c>
      <c r="F127" t="s">
        <v>22</v>
      </c>
      <c r="G127" s="6">
        <f>VLOOKUP(F127,'Tabell 8'!$A$2:$B$24,2,FALSE)</f>
        <v>0.5</v>
      </c>
      <c r="I127" s="1">
        <v>44907</v>
      </c>
      <c r="J127" t="s">
        <v>134</v>
      </c>
      <c r="K127">
        <v>214</v>
      </c>
      <c r="L127" t="b">
        <f t="shared" si="2"/>
        <v>0</v>
      </c>
      <c r="M127" s="6">
        <v>214</v>
      </c>
      <c r="N127" t="b">
        <f t="shared" si="3"/>
        <v>1</v>
      </c>
    </row>
    <row r="128" spans="1:14" x14ac:dyDescent="0.35">
      <c r="A128" t="s">
        <v>22</v>
      </c>
      <c r="B128" t="str">
        <f>VLOOKUP($A128,forkortelser!$A$2:$B$43,2,FALSE)</f>
        <v>Zn</v>
      </c>
      <c r="C128" t="s">
        <v>13</v>
      </c>
      <c r="D128" t="str">
        <f>VLOOKUP(A128,Kategorier!$A$2:$B$43,2,FALSE)</f>
        <v>metall</v>
      </c>
      <c r="E128" t="str">
        <f>VLOOKUP(A128,Kategorier!$A$2:$C$43,3,FALSE)</f>
        <v>tungmetall</v>
      </c>
      <c r="F128" t="s">
        <v>22</v>
      </c>
      <c r="G128" s="6">
        <f>VLOOKUP(F128,'Tabell 8'!$A$2:$B$24,2,FALSE)</f>
        <v>0.5</v>
      </c>
      <c r="I128" s="1">
        <v>44970</v>
      </c>
      <c r="J128" t="s">
        <v>134</v>
      </c>
      <c r="K128">
        <v>460</v>
      </c>
      <c r="L128" t="b">
        <f t="shared" si="2"/>
        <v>0</v>
      </c>
      <c r="M128" s="6">
        <v>460</v>
      </c>
      <c r="N128" t="b">
        <f t="shared" si="3"/>
        <v>1</v>
      </c>
    </row>
    <row r="129" spans="1:14" x14ac:dyDescent="0.35">
      <c r="A129" t="s">
        <v>22</v>
      </c>
      <c r="B129" t="str">
        <f>VLOOKUP($A129,forkortelser!$A$2:$B$43,2,FALSE)</f>
        <v>Zn</v>
      </c>
      <c r="C129" t="s">
        <v>13</v>
      </c>
      <c r="D129" t="str">
        <f>VLOOKUP(A129,Kategorier!$A$2:$B$43,2,FALSE)</f>
        <v>metall</v>
      </c>
      <c r="E129" t="str">
        <f>VLOOKUP(A129,Kategorier!$A$2:$C$43,3,FALSE)</f>
        <v>tungmetall</v>
      </c>
      <c r="F129" t="s">
        <v>22</v>
      </c>
      <c r="G129" s="6">
        <f>VLOOKUP(F129,'Tabell 8'!$A$2:$B$24,2,FALSE)</f>
        <v>0.5</v>
      </c>
      <c r="I129" s="1">
        <v>44984</v>
      </c>
      <c r="J129" t="s">
        <v>134</v>
      </c>
      <c r="K129">
        <v>438</v>
      </c>
      <c r="L129" t="b">
        <f t="shared" si="2"/>
        <v>0</v>
      </c>
      <c r="M129" s="6">
        <v>438</v>
      </c>
      <c r="N129" t="b">
        <f t="shared" si="3"/>
        <v>1</v>
      </c>
    </row>
    <row r="130" spans="1:14" x14ac:dyDescent="0.35">
      <c r="A130" t="s">
        <v>53</v>
      </c>
      <c r="B130" t="str">
        <f>VLOOKUP($A130,forkortelser!$A$2:$B$43,2,FALSE)</f>
        <v>6:2 FTS</v>
      </c>
      <c r="C130" t="s">
        <v>13</v>
      </c>
      <c r="D130" t="str">
        <f>VLOOKUP(A130,Kategorier!$A$2:$B$43,2,FALSE)</f>
        <v>org milj</v>
      </c>
      <c r="E130" t="str">
        <f>VLOOKUP(A130,Kategorier!$A$2:$C$43,3,FALSE)</f>
        <v>PFAS</v>
      </c>
      <c r="F130" t="s">
        <v>94</v>
      </c>
      <c r="G130" s="6">
        <f>VLOOKUP(F130,'Tabell 8'!$A$2:$B$24,2,FALSE)</f>
        <v>1000000000</v>
      </c>
      <c r="I130" s="1">
        <v>44858</v>
      </c>
      <c r="J130" t="s">
        <v>134</v>
      </c>
      <c r="L130" t="b">
        <f t="shared" si="2"/>
        <v>1</v>
      </c>
      <c r="N130" t="b">
        <f t="shared" si="3"/>
        <v>0</v>
      </c>
    </row>
    <row r="131" spans="1:14" x14ac:dyDescent="0.35">
      <c r="A131" t="s">
        <v>53</v>
      </c>
      <c r="B131" t="str">
        <f>VLOOKUP($A131,forkortelser!$A$2:$B$43,2,FALSE)</f>
        <v>6:2 FTS</v>
      </c>
      <c r="C131" t="s">
        <v>13</v>
      </c>
      <c r="D131" t="str">
        <f>VLOOKUP(A131,Kategorier!$A$2:$B$43,2,FALSE)</f>
        <v>org milj</v>
      </c>
      <c r="E131" t="str">
        <f>VLOOKUP(A131,Kategorier!$A$2:$C$43,3,FALSE)</f>
        <v>PFAS</v>
      </c>
      <c r="F131" t="s">
        <v>94</v>
      </c>
      <c r="G131" s="6">
        <f>VLOOKUP(F131,'Tabell 8'!$A$2:$B$24,2,FALSE)</f>
        <v>1000000000</v>
      </c>
      <c r="I131" s="1">
        <v>44865</v>
      </c>
      <c r="J131" t="s">
        <v>134</v>
      </c>
      <c r="L131" t="b">
        <f t="shared" ref="L131:L194" si="4">IF(ISNUMBER(K131),FALSE,TRUE)</f>
        <v>1</v>
      </c>
      <c r="N131" t="b">
        <f t="shared" ref="N131:N194" si="5">IF(K131&gt;G131,TRUE,FALSE)</f>
        <v>0</v>
      </c>
    </row>
    <row r="132" spans="1:14" x14ac:dyDescent="0.35">
      <c r="A132" t="s">
        <v>53</v>
      </c>
      <c r="B132" t="str">
        <f>VLOOKUP($A132,forkortelser!$A$2:$B$43,2,FALSE)</f>
        <v>6:2 FTS</v>
      </c>
      <c r="C132" t="s">
        <v>13</v>
      </c>
      <c r="D132" t="str">
        <f>VLOOKUP(A132,Kategorier!$A$2:$B$43,2,FALSE)</f>
        <v>org milj</v>
      </c>
      <c r="E132" t="str">
        <f>VLOOKUP(A132,Kategorier!$A$2:$C$43,3,FALSE)</f>
        <v>PFAS</v>
      </c>
      <c r="F132" t="s">
        <v>94</v>
      </c>
      <c r="G132" s="6">
        <f>VLOOKUP(F132,'Tabell 8'!$A$2:$B$24,2,FALSE)</f>
        <v>1000000000</v>
      </c>
      <c r="I132" s="1">
        <v>44872</v>
      </c>
      <c r="J132" t="s">
        <v>134</v>
      </c>
      <c r="L132" t="b">
        <f t="shared" si="4"/>
        <v>1</v>
      </c>
      <c r="N132" t="b">
        <f t="shared" si="5"/>
        <v>0</v>
      </c>
    </row>
    <row r="133" spans="1:14" x14ac:dyDescent="0.35">
      <c r="A133" t="s">
        <v>53</v>
      </c>
      <c r="B133" t="str">
        <f>VLOOKUP($A133,forkortelser!$A$2:$B$43,2,FALSE)</f>
        <v>6:2 FTS</v>
      </c>
      <c r="C133" t="s">
        <v>13</v>
      </c>
      <c r="D133" t="str">
        <f>VLOOKUP(A133,Kategorier!$A$2:$B$43,2,FALSE)</f>
        <v>org milj</v>
      </c>
      <c r="E133" t="str">
        <f>VLOOKUP(A133,Kategorier!$A$2:$C$43,3,FALSE)</f>
        <v>PFAS</v>
      </c>
      <c r="F133" t="s">
        <v>94</v>
      </c>
      <c r="G133" s="6">
        <f>VLOOKUP(F133,'Tabell 8'!$A$2:$B$24,2,FALSE)</f>
        <v>1000000000</v>
      </c>
      <c r="I133" s="1">
        <v>44879</v>
      </c>
      <c r="J133" t="s">
        <v>134</v>
      </c>
      <c r="K133">
        <v>0.109</v>
      </c>
      <c r="L133" t="b">
        <f t="shared" si="4"/>
        <v>0</v>
      </c>
      <c r="M133" s="6">
        <v>0.109</v>
      </c>
      <c r="N133" t="b">
        <f t="shared" si="5"/>
        <v>0</v>
      </c>
    </row>
    <row r="134" spans="1:14" x14ac:dyDescent="0.35">
      <c r="A134" t="s">
        <v>53</v>
      </c>
      <c r="B134" t="str">
        <f>VLOOKUP($A134,forkortelser!$A$2:$B$43,2,FALSE)</f>
        <v>6:2 FTS</v>
      </c>
      <c r="C134" t="s">
        <v>13</v>
      </c>
      <c r="D134" t="str">
        <f>VLOOKUP(A134,Kategorier!$A$2:$B$43,2,FALSE)</f>
        <v>org milj</v>
      </c>
      <c r="E134" t="str">
        <f>VLOOKUP(A134,Kategorier!$A$2:$C$43,3,FALSE)</f>
        <v>PFAS</v>
      </c>
      <c r="F134" t="s">
        <v>94</v>
      </c>
      <c r="G134" s="6">
        <f>VLOOKUP(F134,'Tabell 8'!$A$2:$B$24,2,FALSE)</f>
        <v>1000000000</v>
      </c>
      <c r="I134" s="1">
        <v>44886</v>
      </c>
      <c r="J134" t="s">
        <v>134</v>
      </c>
      <c r="L134" t="b">
        <f t="shared" si="4"/>
        <v>1</v>
      </c>
      <c r="N134" t="b">
        <f t="shared" si="5"/>
        <v>0</v>
      </c>
    </row>
    <row r="135" spans="1:14" x14ac:dyDescent="0.35">
      <c r="A135" t="s">
        <v>53</v>
      </c>
      <c r="B135" t="str">
        <f>VLOOKUP($A135,forkortelser!$A$2:$B$43,2,FALSE)</f>
        <v>6:2 FTS</v>
      </c>
      <c r="C135" t="s">
        <v>13</v>
      </c>
      <c r="D135" t="str">
        <f>VLOOKUP(A135,Kategorier!$A$2:$B$43,2,FALSE)</f>
        <v>org milj</v>
      </c>
      <c r="E135" t="str">
        <f>VLOOKUP(A135,Kategorier!$A$2:$C$43,3,FALSE)</f>
        <v>PFAS</v>
      </c>
      <c r="F135" t="s">
        <v>94</v>
      </c>
      <c r="G135" s="6">
        <f>VLOOKUP(F135,'Tabell 8'!$A$2:$B$24,2,FALSE)</f>
        <v>1000000000</v>
      </c>
      <c r="I135" s="1">
        <v>44907</v>
      </c>
      <c r="J135" t="s">
        <v>134</v>
      </c>
      <c r="L135" t="b">
        <f t="shared" si="4"/>
        <v>1</v>
      </c>
      <c r="N135" t="b">
        <f t="shared" si="5"/>
        <v>0</v>
      </c>
    </row>
    <row r="136" spans="1:14" x14ac:dyDescent="0.35">
      <c r="A136" t="s">
        <v>53</v>
      </c>
      <c r="B136" t="str">
        <f>VLOOKUP($A136,forkortelser!$A$2:$B$43,2,FALSE)</f>
        <v>6:2 FTS</v>
      </c>
      <c r="C136" t="s">
        <v>13</v>
      </c>
      <c r="D136" t="str">
        <f>VLOOKUP(A136,Kategorier!$A$2:$B$43,2,FALSE)</f>
        <v>org milj</v>
      </c>
      <c r="E136" t="str">
        <f>VLOOKUP(A136,Kategorier!$A$2:$C$43,3,FALSE)</f>
        <v>PFAS</v>
      </c>
      <c r="F136" t="s">
        <v>94</v>
      </c>
      <c r="G136" s="6">
        <f>VLOOKUP(F136,'Tabell 8'!$A$2:$B$24,2,FALSE)</f>
        <v>1000000000</v>
      </c>
      <c r="I136" s="1">
        <v>44970</v>
      </c>
      <c r="J136" t="s">
        <v>134</v>
      </c>
      <c r="L136" t="b">
        <f t="shared" si="4"/>
        <v>1</v>
      </c>
      <c r="N136" t="b">
        <f t="shared" si="5"/>
        <v>0</v>
      </c>
    </row>
    <row r="137" spans="1:14" x14ac:dyDescent="0.35">
      <c r="A137" t="s">
        <v>53</v>
      </c>
      <c r="B137" t="str">
        <f>VLOOKUP($A137,forkortelser!$A$2:$B$43,2,FALSE)</f>
        <v>6:2 FTS</v>
      </c>
      <c r="C137" t="s">
        <v>13</v>
      </c>
      <c r="D137" t="str">
        <f>VLOOKUP(A137,Kategorier!$A$2:$B$43,2,FALSE)</f>
        <v>org milj</v>
      </c>
      <c r="E137" t="str">
        <f>VLOOKUP(A137,Kategorier!$A$2:$C$43,3,FALSE)</f>
        <v>PFAS</v>
      </c>
      <c r="F137" t="s">
        <v>94</v>
      </c>
      <c r="G137" s="6">
        <f>VLOOKUP(F137,'Tabell 8'!$A$2:$B$24,2,FALSE)</f>
        <v>1000000000</v>
      </c>
      <c r="I137" s="1">
        <v>44984</v>
      </c>
      <c r="J137" t="s">
        <v>134</v>
      </c>
      <c r="L137" t="b">
        <f t="shared" si="4"/>
        <v>1</v>
      </c>
      <c r="N137" t="b">
        <f t="shared" si="5"/>
        <v>0</v>
      </c>
    </row>
    <row r="138" spans="1:14" x14ac:dyDescent="0.35">
      <c r="A138" t="s">
        <v>29</v>
      </c>
      <c r="B138" t="str">
        <f>VLOOKUP($A138,forkortelser!$A$2:$B$43,2,FALSE)</f>
        <v>PAH-16</v>
      </c>
      <c r="C138" t="s">
        <v>13</v>
      </c>
      <c r="D138" t="str">
        <f>VLOOKUP(A138,Kategorier!$A$2:$B$43,2,FALSE)</f>
        <v>org milj</v>
      </c>
      <c r="E138" t="str">
        <f>VLOOKUP(A138,Kategorier!$A$2:$C$43,3,FALSE)</f>
        <v>aromatisk hydrokarbon</v>
      </c>
      <c r="F138" t="s">
        <v>29</v>
      </c>
      <c r="G138" s="6">
        <f>VLOOKUP(F138,'Tabell 8'!$A$2:$B$24,2,FALSE)</f>
        <v>1000000000</v>
      </c>
      <c r="I138" s="1">
        <v>44858</v>
      </c>
      <c r="J138" t="s">
        <v>134</v>
      </c>
      <c r="K138">
        <v>10.8</v>
      </c>
      <c r="L138" t="b">
        <f t="shared" si="4"/>
        <v>0</v>
      </c>
      <c r="M138" s="6">
        <v>10.8</v>
      </c>
      <c r="N138" t="b">
        <f t="shared" si="5"/>
        <v>0</v>
      </c>
    </row>
    <row r="139" spans="1:14" x14ac:dyDescent="0.35">
      <c r="A139" t="s">
        <v>29</v>
      </c>
      <c r="B139" t="str">
        <f>VLOOKUP($A139,forkortelser!$A$2:$B$43,2,FALSE)</f>
        <v>PAH-16</v>
      </c>
      <c r="C139" t="s">
        <v>13</v>
      </c>
      <c r="D139" t="str">
        <f>VLOOKUP(A139,Kategorier!$A$2:$B$43,2,FALSE)</f>
        <v>org milj</v>
      </c>
      <c r="E139" t="str">
        <f>VLOOKUP(A139,Kategorier!$A$2:$C$43,3,FALSE)</f>
        <v>aromatisk hydrokarbon</v>
      </c>
      <c r="F139" t="s">
        <v>29</v>
      </c>
      <c r="G139" s="6">
        <f>VLOOKUP(F139,'Tabell 8'!$A$2:$B$24,2,FALSE)</f>
        <v>1000000000</v>
      </c>
      <c r="I139" s="1">
        <v>44865</v>
      </c>
      <c r="J139" t="s">
        <v>134</v>
      </c>
      <c r="K139">
        <v>7.13</v>
      </c>
      <c r="L139" t="b">
        <f t="shared" si="4"/>
        <v>0</v>
      </c>
      <c r="M139" s="6">
        <v>7.13</v>
      </c>
      <c r="N139" t="b">
        <f t="shared" si="5"/>
        <v>0</v>
      </c>
    </row>
    <row r="140" spans="1:14" x14ac:dyDescent="0.35">
      <c r="A140" t="s">
        <v>29</v>
      </c>
      <c r="B140" t="str">
        <f>VLOOKUP($A140,forkortelser!$A$2:$B$43,2,FALSE)</f>
        <v>PAH-16</v>
      </c>
      <c r="C140" t="s">
        <v>13</v>
      </c>
      <c r="D140" t="str">
        <f>VLOOKUP(A140,Kategorier!$A$2:$B$43,2,FALSE)</f>
        <v>org milj</v>
      </c>
      <c r="E140" t="str">
        <f>VLOOKUP(A140,Kategorier!$A$2:$C$43,3,FALSE)</f>
        <v>aromatisk hydrokarbon</v>
      </c>
      <c r="F140" t="s">
        <v>29</v>
      </c>
      <c r="G140" s="6">
        <f>VLOOKUP(F140,'Tabell 8'!$A$2:$B$24,2,FALSE)</f>
        <v>1000000000</v>
      </c>
      <c r="I140" s="1">
        <v>44872</v>
      </c>
      <c r="J140" t="s">
        <v>134</v>
      </c>
      <c r="K140">
        <v>7.08</v>
      </c>
      <c r="L140" t="b">
        <f t="shared" si="4"/>
        <v>0</v>
      </c>
      <c r="M140" s="6">
        <v>7.08</v>
      </c>
      <c r="N140" t="b">
        <f t="shared" si="5"/>
        <v>0</v>
      </c>
    </row>
    <row r="141" spans="1:14" x14ac:dyDescent="0.35">
      <c r="A141" t="s">
        <v>29</v>
      </c>
      <c r="B141" t="str">
        <f>VLOOKUP($A141,forkortelser!$A$2:$B$43,2,FALSE)</f>
        <v>PAH-16</v>
      </c>
      <c r="C141" t="s">
        <v>13</v>
      </c>
      <c r="D141" t="str">
        <f>VLOOKUP(A141,Kategorier!$A$2:$B$43,2,FALSE)</f>
        <v>org milj</v>
      </c>
      <c r="E141" t="str">
        <f>VLOOKUP(A141,Kategorier!$A$2:$C$43,3,FALSE)</f>
        <v>aromatisk hydrokarbon</v>
      </c>
      <c r="F141" t="s">
        <v>29</v>
      </c>
      <c r="G141" s="6">
        <f>VLOOKUP(F141,'Tabell 8'!$A$2:$B$24,2,FALSE)</f>
        <v>1000000000</v>
      </c>
      <c r="I141" s="1">
        <v>44879</v>
      </c>
      <c r="J141" t="s">
        <v>134</v>
      </c>
      <c r="K141">
        <v>4.7699999999999996</v>
      </c>
      <c r="L141" t="b">
        <f t="shared" si="4"/>
        <v>0</v>
      </c>
      <c r="M141" s="6">
        <v>4.7699999999999996</v>
      </c>
      <c r="N141" t="b">
        <f t="shared" si="5"/>
        <v>0</v>
      </c>
    </row>
    <row r="142" spans="1:14" x14ac:dyDescent="0.35">
      <c r="A142" t="s">
        <v>29</v>
      </c>
      <c r="B142" t="str">
        <f>VLOOKUP($A142,forkortelser!$A$2:$B$43,2,FALSE)</f>
        <v>PAH-16</v>
      </c>
      <c r="C142" t="s">
        <v>13</v>
      </c>
      <c r="D142" t="str">
        <f>VLOOKUP(A142,Kategorier!$A$2:$B$43,2,FALSE)</f>
        <v>org milj</v>
      </c>
      <c r="E142" t="str">
        <f>VLOOKUP(A142,Kategorier!$A$2:$C$43,3,FALSE)</f>
        <v>aromatisk hydrokarbon</v>
      </c>
      <c r="F142" t="s">
        <v>29</v>
      </c>
      <c r="G142" s="6">
        <f>VLOOKUP(F142,'Tabell 8'!$A$2:$B$24,2,FALSE)</f>
        <v>1000000000</v>
      </c>
      <c r="I142" s="1">
        <v>44886</v>
      </c>
      <c r="J142" t="s">
        <v>134</v>
      </c>
      <c r="K142">
        <v>6.92</v>
      </c>
      <c r="L142" t="b">
        <f t="shared" si="4"/>
        <v>0</v>
      </c>
      <c r="M142" s="6">
        <v>6.92</v>
      </c>
      <c r="N142" t="b">
        <f t="shared" si="5"/>
        <v>0</v>
      </c>
    </row>
    <row r="143" spans="1:14" x14ac:dyDescent="0.35">
      <c r="A143" t="s">
        <v>29</v>
      </c>
      <c r="B143" t="str">
        <f>VLOOKUP($A143,forkortelser!$A$2:$B$43,2,FALSE)</f>
        <v>PAH-16</v>
      </c>
      <c r="C143" t="s">
        <v>13</v>
      </c>
      <c r="D143" t="str">
        <f>VLOOKUP(A143,Kategorier!$A$2:$B$43,2,FALSE)</f>
        <v>org milj</v>
      </c>
      <c r="E143" t="str">
        <f>VLOOKUP(A143,Kategorier!$A$2:$C$43,3,FALSE)</f>
        <v>aromatisk hydrokarbon</v>
      </c>
      <c r="F143" t="s">
        <v>29</v>
      </c>
      <c r="G143" s="6">
        <f>VLOOKUP(F143,'Tabell 8'!$A$2:$B$24,2,FALSE)</f>
        <v>1000000000</v>
      </c>
      <c r="I143" s="1">
        <v>44907</v>
      </c>
      <c r="J143" t="s">
        <v>134</v>
      </c>
      <c r="L143" t="b">
        <f t="shared" si="4"/>
        <v>1</v>
      </c>
      <c r="N143" t="b">
        <f t="shared" si="5"/>
        <v>0</v>
      </c>
    </row>
    <row r="144" spans="1:14" x14ac:dyDescent="0.35">
      <c r="A144" t="s">
        <v>29</v>
      </c>
      <c r="B144" t="str">
        <f>VLOOKUP($A144,forkortelser!$A$2:$B$43,2,FALSE)</f>
        <v>PAH-16</v>
      </c>
      <c r="C144" t="s">
        <v>13</v>
      </c>
      <c r="D144" t="str">
        <f>VLOOKUP(A144,Kategorier!$A$2:$B$43,2,FALSE)</f>
        <v>org milj</v>
      </c>
      <c r="E144" t="str">
        <f>VLOOKUP(A144,Kategorier!$A$2:$C$43,3,FALSE)</f>
        <v>aromatisk hydrokarbon</v>
      </c>
      <c r="F144" t="s">
        <v>29</v>
      </c>
      <c r="G144" s="6">
        <f>VLOOKUP(F144,'Tabell 8'!$A$2:$B$24,2,FALSE)</f>
        <v>1000000000</v>
      </c>
      <c r="I144" s="1">
        <v>44970</v>
      </c>
      <c r="J144" t="s">
        <v>134</v>
      </c>
      <c r="K144">
        <v>8.51</v>
      </c>
      <c r="L144" t="b">
        <f t="shared" si="4"/>
        <v>0</v>
      </c>
      <c r="M144" s="6">
        <v>8.51</v>
      </c>
      <c r="N144" t="b">
        <f t="shared" si="5"/>
        <v>0</v>
      </c>
    </row>
    <row r="145" spans="1:14" x14ac:dyDescent="0.35">
      <c r="A145" t="s">
        <v>29</v>
      </c>
      <c r="B145" t="str">
        <f>VLOOKUP($A145,forkortelser!$A$2:$B$43,2,FALSE)</f>
        <v>PAH-16</v>
      </c>
      <c r="C145" t="s">
        <v>13</v>
      </c>
      <c r="D145" t="str">
        <f>VLOOKUP(A145,Kategorier!$A$2:$B$43,2,FALSE)</f>
        <v>org milj</v>
      </c>
      <c r="E145" t="str">
        <f>VLOOKUP(A145,Kategorier!$A$2:$C$43,3,FALSE)</f>
        <v>aromatisk hydrokarbon</v>
      </c>
      <c r="F145" t="s">
        <v>29</v>
      </c>
      <c r="G145" s="6">
        <f>VLOOKUP(F145,'Tabell 8'!$A$2:$B$24,2,FALSE)</f>
        <v>1000000000</v>
      </c>
      <c r="I145" s="1">
        <v>44984</v>
      </c>
      <c r="J145" t="s">
        <v>134</v>
      </c>
      <c r="K145">
        <v>11</v>
      </c>
      <c r="L145" t="b">
        <f t="shared" si="4"/>
        <v>0</v>
      </c>
      <c r="M145" s="6">
        <v>11</v>
      </c>
      <c r="N145" t="b">
        <f t="shared" si="5"/>
        <v>0</v>
      </c>
    </row>
    <row r="146" spans="1:14" x14ac:dyDescent="0.35">
      <c r="A146" t="s">
        <v>30</v>
      </c>
      <c r="B146" t="str">
        <f>VLOOKUP($A146,forkortelser!$A$2:$B$43,2,FALSE)</f>
        <v>PAH-carcinogene</v>
      </c>
      <c r="C146" t="s">
        <v>13</v>
      </c>
      <c r="D146" t="str">
        <f>VLOOKUP(A146,Kategorier!$A$2:$B$43,2,FALSE)</f>
        <v>org milj</v>
      </c>
      <c r="E146" t="str">
        <f>VLOOKUP(A146,Kategorier!$A$2:$C$43,3,FALSE)</f>
        <v>aromatisk hydrokarbon</v>
      </c>
      <c r="F146" t="s">
        <v>29</v>
      </c>
      <c r="G146" s="6">
        <f>VLOOKUP(F146,'Tabell 8'!$A$2:$B$24,2,FALSE)</f>
        <v>1000000000</v>
      </c>
      <c r="I146" s="1">
        <v>44858</v>
      </c>
      <c r="J146" t="s">
        <v>134</v>
      </c>
      <c r="K146">
        <v>0.60599999999999998</v>
      </c>
      <c r="L146" t="b">
        <f t="shared" si="4"/>
        <v>0</v>
      </c>
      <c r="M146" s="6">
        <v>0.60599999999999998</v>
      </c>
      <c r="N146" t="b">
        <f t="shared" si="5"/>
        <v>0</v>
      </c>
    </row>
    <row r="147" spans="1:14" x14ac:dyDescent="0.35">
      <c r="A147" t="s">
        <v>30</v>
      </c>
      <c r="B147" t="str">
        <f>VLOOKUP($A147,forkortelser!$A$2:$B$43,2,FALSE)</f>
        <v>PAH-carcinogene</v>
      </c>
      <c r="C147" t="s">
        <v>13</v>
      </c>
      <c r="D147" t="str">
        <f>VLOOKUP(A147,Kategorier!$A$2:$B$43,2,FALSE)</f>
        <v>org milj</v>
      </c>
      <c r="E147" t="str">
        <f>VLOOKUP(A147,Kategorier!$A$2:$C$43,3,FALSE)</f>
        <v>aromatisk hydrokarbon</v>
      </c>
      <c r="F147" t="s">
        <v>29</v>
      </c>
      <c r="G147" s="6">
        <f>VLOOKUP(F147,'Tabell 8'!$A$2:$B$24,2,FALSE)</f>
        <v>1000000000</v>
      </c>
      <c r="I147" s="1">
        <v>44865</v>
      </c>
      <c r="J147" t="s">
        <v>134</v>
      </c>
      <c r="K147">
        <v>0.43</v>
      </c>
      <c r="L147" t="b">
        <f t="shared" si="4"/>
        <v>0</v>
      </c>
      <c r="M147" s="6">
        <v>0.43</v>
      </c>
      <c r="N147" t="b">
        <f t="shared" si="5"/>
        <v>0</v>
      </c>
    </row>
    <row r="148" spans="1:14" x14ac:dyDescent="0.35">
      <c r="A148" t="s">
        <v>30</v>
      </c>
      <c r="B148" t="str">
        <f>VLOOKUP($A148,forkortelser!$A$2:$B$43,2,FALSE)</f>
        <v>PAH-carcinogene</v>
      </c>
      <c r="C148" t="s">
        <v>13</v>
      </c>
      <c r="D148" t="str">
        <f>VLOOKUP(A148,Kategorier!$A$2:$B$43,2,FALSE)</f>
        <v>org milj</v>
      </c>
      <c r="E148" t="str">
        <f>VLOOKUP(A148,Kategorier!$A$2:$C$43,3,FALSE)</f>
        <v>aromatisk hydrokarbon</v>
      </c>
      <c r="F148" t="s">
        <v>29</v>
      </c>
      <c r="G148" s="6">
        <f>VLOOKUP(F148,'Tabell 8'!$A$2:$B$24,2,FALSE)</f>
        <v>1000000000</v>
      </c>
      <c r="I148" s="1">
        <v>44872</v>
      </c>
      <c r="J148" t="s">
        <v>134</v>
      </c>
      <c r="K148">
        <v>0.45700000000000002</v>
      </c>
      <c r="L148" t="b">
        <f t="shared" si="4"/>
        <v>0</v>
      </c>
      <c r="M148" s="6">
        <v>0.45700000000000002</v>
      </c>
      <c r="N148" t="b">
        <f t="shared" si="5"/>
        <v>0</v>
      </c>
    </row>
    <row r="149" spans="1:14" x14ac:dyDescent="0.35">
      <c r="A149" t="s">
        <v>30</v>
      </c>
      <c r="B149" t="str">
        <f>VLOOKUP($A149,forkortelser!$A$2:$B$43,2,FALSE)</f>
        <v>PAH-carcinogene</v>
      </c>
      <c r="C149" t="s">
        <v>13</v>
      </c>
      <c r="D149" t="str">
        <f>VLOOKUP(A149,Kategorier!$A$2:$B$43,2,FALSE)</f>
        <v>org milj</v>
      </c>
      <c r="E149" t="str">
        <f>VLOOKUP(A149,Kategorier!$A$2:$C$43,3,FALSE)</f>
        <v>aromatisk hydrokarbon</v>
      </c>
      <c r="F149" t="s">
        <v>29</v>
      </c>
      <c r="G149" s="6">
        <f>VLOOKUP(F149,'Tabell 8'!$A$2:$B$24,2,FALSE)</f>
        <v>1000000000</v>
      </c>
      <c r="I149" s="1">
        <v>44879</v>
      </c>
      <c r="J149" t="s">
        <v>134</v>
      </c>
      <c r="K149">
        <v>0.80500000000000005</v>
      </c>
      <c r="L149" t="b">
        <f t="shared" si="4"/>
        <v>0</v>
      </c>
      <c r="M149" s="6">
        <v>0.80500000000000005</v>
      </c>
      <c r="N149" t="b">
        <f t="shared" si="5"/>
        <v>0</v>
      </c>
    </row>
    <row r="150" spans="1:14" x14ac:dyDescent="0.35">
      <c r="A150" t="s">
        <v>30</v>
      </c>
      <c r="B150" t="str">
        <f>VLOOKUP($A150,forkortelser!$A$2:$B$43,2,FALSE)</f>
        <v>PAH-carcinogene</v>
      </c>
      <c r="C150" t="s">
        <v>13</v>
      </c>
      <c r="D150" t="str">
        <f>VLOOKUP(A150,Kategorier!$A$2:$B$43,2,FALSE)</f>
        <v>org milj</v>
      </c>
      <c r="E150" t="str">
        <f>VLOOKUP(A150,Kategorier!$A$2:$C$43,3,FALSE)</f>
        <v>aromatisk hydrokarbon</v>
      </c>
      <c r="F150" t="s">
        <v>29</v>
      </c>
      <c r="G150" s="6">
        <f>VLOOKUP(F150,'Tabell 8'!$A$2:$B$24,2,FALSE)</f>
        <v>1000000000</v>
      </c>
      <c r="I150" s="1">
        <v>44886</v>
      </c>
      <c r="J150" t="s">
        <v>134</v>
      </c>
      <c r="K150">
        <v>0.33900000000000002</v>
      </c>
      <c r="L150" t="b">
        <f t="shared" si="4"/>
        <v>0</v>
      </c>
      <c r="M150" s="6">
        <v>0.33900000000000002</v>
      </c>
      <c r="N150" t="b">
        <f t="shared" si="5"/>
        <v>0</v>
      </c>
    </row>
    <row r="151" spans="1:14" x14ac:dyDescent="0.35">
      <c r="A151" t="s">
        <v>30</v>
      </c>
      <c r="B151" t="str">
        <f>VLOOKUP($A151,forkortelser!$A$2:$B$43,2,FALSE)</f>
        <v>PAH-carcinogene</v>
      </c>
      <c r="C151" t="s">
        <v>13</v>
      </c>
      <c r="D151" t="str">
        <f>VLOOKUP(A151,Kategorier!$A$2:$B$43,2,FALSE)</f>
        <v>org milj</v>
      </c>
      <c r="E151" t="str">
        <f>VLOOKUP(A151,Kategorier!$A$2:$C$43,3,FALSE)</f>
        <v>aromatisk hydrokarbon</v>
      </c>
      <c r="F151" t="s">
        <v>29</v>
      </c>
      <c r="G151" s="6">
        <f>VLOOKUP(F151,'Tabell 8'!$A$2:$B$24,2,FALSE)</f>
        <v>1000000000</v>
      </c>
      <c r="I151" s="1">
        <v>44907</v>
      </c>
      <c r="J151" t="s">
        <v>134</v>
      </c>
      <c r="L151" t="b">
        <f t="shared" si="4"/>
        <v>1</v>
      </c>
      <c r="N151" t="b">
        <f t="shared" si="5"/>
        <v>0</v>
      </c>
    </row>
    <row r="152" spans="1:14" x14ac:dyDescent="0.35">
      <c r="A152" t="s">
        <v>30</v>
      </c>
      <c r="B152" t="str">
        <f>VLOOKUP($A152,forkortelser!$A$2:$B$43,2,FALSE)</f>
        <v>PAH-carcinogene</v>
      </c>
      <c r="C152" t="s">
        <v>13</v>
      </c>
      <c r="D152" t="str">
        <f>VLOOKUP(A152,Kategorier!$A$2:$B$43,2,FALSE)</f>
        <v>org milj</v>
      </c>
      <c r="E152" t="str">
        <f>VLOOKUP(A152,Kategorier!$A$2:$C$43,3,FALSE)</f>
        <v>aromatisk hydrokarbon</v>
      </c>
      <c r="F152" t="s">
        <v>29</v>
      </c>
      <c r="G152" s="6">
        <f>VLOOKUP(F152,'Tabell 8'!$A$2:$B$24,2,FALSE)</f>
        <v>1000000000</v>
      </c>
      <c r="I152" s="1">
        <v>44970</v>
      </c>
      <c r="J152" t="s">
        <v>134</v>
      </c>
      <c r="K152">
        <v>0.57199999999999995</v>
      </c>
      <c r="L152" t="b">
        <f t="shared" si="4"/>
        <v>0</v>
      </c>
      <c r="M152" s="6">
        <v>0.57199999999999995</v>
      </c>
      <c r="N152" t="b">
        <f t="shared" si="5"/>
        <v>0</v>
      </c>
    </row>
    <row r="153" spans="1:14" x14ac:dyDescent="0.35">
      <c r="A153" t="s">
        <v>30</v>
      </c>
      <c r="B153" t="str">
        <f>VLOOKUP($A153,forkortelser!$A$2:$B$43,2,FALSE)</f>
        <v>PAH-carcinogene</v>
      </c>
      <c r="C153" t="s">
        <v>13</v>
      </c>
      <c r="D153" t="str">
        <f>VLOOKUP(A153,Kategorier!$A$2:$B$43,2,FALSE)</f>
        <v>org milj</v>
      </c>
      <c r="E153" t="str">
        <f>VLOOKUP(A153,Kategorier!$A$2:$C$43,3,FALSE)</f>
        <v>aromatisk hydrokarbon</v>
      </c>
      <c r="F153" t="s">
        <v>29</v>
      </c>
      <c r="G153" s="6">
        <f>VLOOKUP(F153,'Tabell 8'!$A$2:$B$24,2,FALSE)</f>
        <v>1000000000</v>
      </c>
      <c r="I153" s="1">
        <v>44984</v>
      </c>
      <c r="J153" t="s">
        <v>134</v>
      </c>
      <c r="K153">
        <v>0.56799999999999995</v>
      </c>
      <c r="L153" t="b">
        <f t="shared" si="4"/>
        <v>0</v>
      </c>
      <c r="M153" s="6">
        <v>0.56799999999999995</v>
      </c>
      <c r="N153" t="b">
        <f t="shared" si="5"/>
        <v>0</v>
      </c>
    </row>
    <row r="154" spans="1:14" x14ac:dyDescent="0.35">
      <c r="A154" t="s">
        <v>54</v>
      </c>
      <c r="B154" t="str">
        <f>VLOOKUP($A154,forkortelser!$A$2:$B$43,2,FALSE)</f>
        <v>PFBS</v>
      </c>
      <c r="C154" t="s">
        <v>13</v>
      </c>
      <c r="D154" t="str">
        <f>VLOOKUP(A154,Kategorier!$A$2:$B$43,2,FALSE)</f>
        <v>org milj</v>
      </c>
      <c r="E154" t="str">
        <f>VLOOKUP(A154,Kategorier!$A$2:$C$43,3,FALSE)</f>
        <v>PFAS</v>
      </c>
      <c r="F154" t="s">
        <v>94</v>
      </c>
      <c r="G154" s="6">
        <f>VLOOKUP(F154,'Tabell 8'!$A$2:$B$24,2,FALSE)</f>
        <v>1000000000</v>
      </c>
      <c r="I154" s="1">
        <v>44858</v>
      </c>
      <c r="J154" t="s">
        <v>134</v>
      </c>
      <c r="L154" t="b">
        <f t="shared" si="4"/>
        <v>1</v>
      </c>
      <c r="N154" t="b">
        <f t="shared" si="5"/>
        <v>0</v>
      </c>
    </row>
    <row r="155" spans="1:14" x14ac:dyDescent="0.35">
      <c r="A155" t="s">
        <v>54</v>
      </c>
      <c r="B155" t="str">
        <f>VLOOKUP($A155,forkortelser!$A$2:$B$43,2,FALSE)</f>
        <v>PFBS</v>
      </c>
      <c r="C155" t="s">
        <v>13</v>
      </c>
      <c r="D155" t="str">
        <f>VLOOKUP(A155,Kategorier!$A$2:$B$43,2,FALSE)</f>
        <v>org milj</v>
      </c>
      <c r="E155" t="str">
        <f>VLOOKUP(A155,Kategorier!$A$2:$C$43,3,FALSE)</f>
        <v>PFAS</v>
      </c>
      <c r="F155" t="s">
        <v>94</v>
      </c>
      <c r="G155" s="6">
        <f>VLOOKUP(F155,'Tabell 8'!$A$2:$B$24,2,FALSE)</f>
        <v>1000000000</v>
      </c>
      <c r="I155" s="1">
        <v>44865</v>
      </c>
      <c r="J155" t="s">
        <v>134</v>
      </c>
      <c r="L155" t="b">
        <f t="shared" si="4"/>
        <v>1</v>
      </c>
      <c r="N155" t="b">
        <f t="shared" si="5"/>
        <v>0</v>
      </c>
    </row>
    <row r="156" spans="1:14" x14ac:dyDescent="0.35">
      <c r="A156" t="s">
        <v>54</v>
      </c>
      <c r="B156" t="str">
        <f>VLOOKUP($A156,forkortelser!$A$2:$B$43,2,FALSE)</f>
        <v>PFBS</v>
      </c>
      <c r="C156" t="s">
        <v>13</v>
      </c>
      <c r="D156" t="str">
        <f>VLOOKUP(A156,Kategorier!$A$2:$B$43,2,FALSE)</f>
        <v>org milj</v>
      </c>
      <c r="E156" t="str">
        <f>VLOOKUP(A156,Kategorier!$A$2:$C$43,3,FALSE)</f>
        <v>PFAS</v>
      </c>
      <c r="F156" t="s">
        <v>94</v>
      </c>
      <c r="G156" s="6">
        <f>VLOOKUP(F156,'Tabell 8'!$A$2:$B$24,2,FALSE)</f>
        <v>1000000000</v>
      </c>
      <c r="I156" s="1">
        <v>44872</v>
      </c>
      <c r="J156" t="s">
        <v>134</v>
      </c>
      <c r="L156" t="b">
        <f t="shared" si="4"/>
        <v>1</v>
      </c>
      <c r="N156" t="b">
        <f t="shared" si="5"/>
        <v>0</v>
      </c>
    </row>
    <row r="157" spans="1:14" x14ac:dyDescent="0.35">
      <c r="A157" t="s">
        <v>54</v>
      </c>
      <c r="B157" t="str">
        <f>VLOOKUP($A157,forkortelser!$A$2:$B$43,2,FALSE)</f>
        <v>PFBS</v>
      </c>
      <c r="C157" t="s">
        <v>13</v>
      </c>
      <c r="D157" t="str">
        <f>VLOOKUP(A157,Kategorier!$A$2:$B$43,2,FALSE)</f>
        <v>org milj</v>
      </c>
      <c r="E157" t="str">
        <f>VLOOKUP(A157,Kategorier!$A$2:$C$43,3,FALSE)</f>
        <v>PFAS</v>
      </c>
      <c r="F157" t="s">
        <v>94</v>
      </c>
      <c r="G157" s="6">
        <f>VLOOKUP(F157,'Tabell 8'!$A$2:$B$24,2,FALSE)</f>
        <v>1000000000</v>
      </c>
      <c r="I157" s="1">
        <v>44879</v>
      </c>
      <c r="J157" t="s">
        <v>134</v>
      </c>
      <c r="K157">
        <v>0.54500000000000004</v>
      </c>
      <c r="L157" t="b">
        <f t="shared" si="4"/>
        <v>0</v>
      </c>
      <c r="M157" s="6">
        <v>0.54500000000000004</v>
      </c>
      <c r="N157" t="b">
        <f t="shared" si="5"/>
        <v>0</v>
      </c>
    </row>
    <row r="158" spans="1:14" x14ac:dyDescent="0.35">
      <c r="A158" t="s">
        <v>54</v>
      </c>
      <c r="B158" t="str">
        <f>VLOOKUP($A158,forkortelser!$A$2:$B$43,2,FALSE)</f>
        <v>PFBS</v>
      </c>
      <c r="C158" t="s">
        <v>13</v>
      </c>
      <c r="D158" t="str">
        <f>VLOOKUP(A158,Kategorier!$A$2:$B$43,2,FALSE)</f>
        <v>org milj</v>
      </c>
      <c r="E158" t="str">
        <f>VLOOKUP(A158,Kategorier!$A$2:$C$43,3,FALSE)</f>
        <v>PFAS</v>
      </c>
      <c r="F158" t="s">
        <v>94</v>
      </c>
      <c r="G158" s="6">
        <f>VLOOKUP(F158,'Tabell 8'!$A$2:$B$24,2,FALSE)</f>
        <v>1000000000</v>
      </c>
      <c r="I158" s="1">
        <v>44886</v>
      </c>
      <c r="J158" t="s">
        <v>134</v>
      </c>
      <c r="L158" t="b">
        <f t="shared" si="4"/>
        <v>1</v>
      </c>
      <c r="N158" t="b">
        <f t="shared" si="5"/>
        <v>0</v>
      </c>
    </row>
    <row r="159" spans="1:14" x14ac:dyDescent="0.35">
      <c r="A159" t="s">
        <v>54</v>
      </c>
      <c r="B159" t="str">
        <f>VLOOKUP($A159,forkortelser!$A$2:$B$43,2,FALSE)</f>
        <v>PFBS</v>
      </c>
      <c r="C159" t="s">
        <v>13</v>
      </c>
      <c r="D159" t="str">
        <f>VLOOKUP(A159,Kategorier!$A$2:$B$43,2,FALSE)</f>
        <v>org milj</v>
      </c>
      <c r="E159" t="str">
        <f>VLOOKUP(A159,Kategorier!$A$2:$C$43,3,FALSE)</f>
        <v>PFAS</v>
      </c>
      <c r="F159" t="s">
        <v>94</v>
      </c>
      <c r="G159" s="6">
        <f>VLOOKUP(F159,'Tabell 8'!$A$2:$B$24,2,FALSE)</f>
        <v>1000000000</v>
      </c>
      <c r="I159" s="1">
        <v>44907</v>
      </c>
      <c r="J159" t="s">
        <v>134</v>
      </c>
      <c r="L159" t="b">
        <f t="shared" si="4"/>
        <v>1</v>
      </c>
      <c r="N159" t="b">
        <f t="shared" si="5"/>
        <v>0</v>
      </c>
    </row>
    <row r="160" spans="1:14" x14ac:dyDescent="0.35">
      <c r="A160" t="s">
        <v>54</v>
      </c>
      <c r="B160" t="str">
        <f>VLOOKUP($A160,forkortelser!$A$2:$B$43,2,FALSE)</f>
        <v>PFBS</v>
      </c>
      <c r="C160" t="s">
        <v>13</v>
      </c>
      <c r="D160" t="str">
        <f>VLOOKUP(A160,Kategorier!$A$2:$B$43,2,FALSE)</f>
        <v>org milj</v>
      </c>
      <c r="E160" t="str">
        <f>VLOOKUP(A160,Kategorier!$A$2:$C$43,3,FALSE)</f>
        <v>PFAS</v>
      </c>
      <c r="F160" t="s">
        <v>94</v>
      </c>
      <c r="G160" s="6">
        <f>VLOOKUP(F160,'Tabell 8'!$A$2:$B$24,2,FALSE)</f>
        <v>1000000000</v>
      </c>
      <c r="I160" s="1">
        <v>44970</v>
      </c>
      <c r="J160" t="s">
        <v>134</v>
      </c>
      <c r="L160" t="b">
        <f t="shared" si="4"/>
        <v>1</v>
      </c>
      <c r="N160" t="b">
        <f t="shared" si="5"/>
        <v>0</v>
      </c>
    </row>
    <row r="161" spans="1:14" x14ac:dyDescent="0.35">
      <c r="A161" t="s">
        <v>54</v>
      </c>
      <c r="B161" t="str">
        <f>VLOOKUP($A161,forkortelser!$A$2:$B$43,2,FALSE)</f>
        <v>PFBS</v>
      </c>
      <c r="C161" t="s">
        <v>13</v>
      </c>
      <c r="D161" t="str">
        <f>VLOOKUP(A161,Kategorier!$A$2:$B$43,2,FALSE)</f>
        <v>org milj</v>
      </c>
      <c r="E161" t="str">
        <f>VLOOKUP(A161,Kategorier!$A$2:$C$43,3,FALSE)</f>
        <v>PFAS</v>
      </c>
      <c r="F161" t="s">
        <v>94</v>
      </c>
      <c r="G161" s="6">
        <f>VLOOKUP(F161,'Tabell 8'!$A$2:$B$24,2,FALSE)</f>
        <v>1000000000</v>
      </c>
      <c r="I161" s="1">
        <v>44984</v>
      </c>
      <c r="J161" t="s">
        <v>134</v>
      </c>
      <c r="L161" t="b">
        <f t="shared" si="4"/>
        <v>1</v>
      </c>
      <c r="N161" t="b">
        <f t="shared" si="5"/>
        <v>0</v>
      </c>
    </row>
    <row r="162" spans="1:14" x14ac:dyDescent="0.35">
      <c r="A162" t="s">
        <v>55</v>
      </c>
      <c r="B162" t="str">
        <f>VLOOKUP($A162,forkortelser!$A$2:$B$43,2,FALSE)</f>
        <v>PFHxA</v>
      </c>
      <c r="C162" t="s">
        <v>13</v>
      </c>
      <c r="D162" t="str">
        <f>VLOOKUP(A162,Kategorier!$A$2:$B$43,2,FALSE)</f>
        <v>org milj</v>
      </c>
      <c r="E162" t="str">
        <f>VLOOKUP(A162,Kategorier!$A$2:$C$43,3,FALSE)</f>
        <v>PFAS</v>
      </c>
      <c r="F162" t="s">
        <v>94</v>
      </c>
      <c r="G162" s="6">
        <f>VLOOKUP(F162,'Tabell 8'!$A$2:$B$24,2,FALSE)</f>
        <v>1000000000</v>
      </c>
      <c r="I162" s="1">
        <v>44858</v>
      </c>
      <c r="J162" t="s">
        <v>134</v>
      </c>
      <c r="L162" t="b">
        <f t="shared" si="4"/>
        <v>1</v>
      </c>
      <c r="N162" t="b">
        <f t="shared" si="5"/>
        <v>0</v>
      </c>
    </row>
    <row r="163" spans="1:14" x14ac:dyDescent="0.35">
      <c r="A163" t="s">
        <v>55</v>
      </c>
      <c r="B163" t="str">
        <f>VLOOKUP($A163,forkortelser!$A$2:$B$43,2,FALSE)</f>
        <v>PFHxA</v>
      </c>
      <c r="C163" t="s">
        <v>13</v>
      </c>
      <c r="D163" t="str">
        <f>VLOOKUP(A163,Kategorier!$A$2:$B$43,2,FALSE)</f>
        <v>org milj</v>
      </c>
      <c r="E163" t="str">
        <f>VLOOKUP(A163,Kategorier!$A$2:$C$43,3,FALSE)</f>
        <v>PFAS</v>
      </c>
      <c r="F163" t="s">
        <v>94</v>
      </c>
      <c r="G163" s="6">
        <f>VLOOKUP(F163,'Tabell 8'!$A$2:$B$24,2,FALSE)</f>
        <v>1000000000</v>
      </c>
      <c r="I163" s="1">
        <v>44865</v>
      </c>
      <c r="J163" t="s">
        <v>134</v>
      </c>
      <c r="L163" t="b">
        <f t="shared" si="4"/>
        <v>1</v>
      </c>
      <c r="N163" t="b">
        <f t="shared" si="5"/>
        <v>0</v>
      </c>
    </row>
    <row r="164" spans="1:14" x14ac:dyDescent="0.35">
      <c r="A164" t="s">
        <v>55</v>
      </c>
      <c r="B164" t="str">
        <f>VLOOKUP($A164,forkortelser!$A$2:$B$43,2,FALSE)</f>
        <v>PFHxA</v>
      </c>
      <c r="C164" t="s">
        <v>13</v>
      </c>
      <c r="D164" t="str">
        <f>VLOOKUP(A164,Kategorier!$A$2:$B$43,2,FALSE)</f>
        <v>org milj</v>
      </c>
      <c r="E164" t="str">
        <f>VLOOKUP(A164,Kategorier!$A$2:$C$43,3,FALSE)</f>
        <v>PFAS</v>
      </c>
      <c r="F164" t="s">
        <v>94</v>
      </c>
      <c r="G164" s="6">
        <f>VLOOKUP(F164,'Tabell 8'!$A$2:$B$24,2,FALSE)</f>
        <v>1000000000</v>
      </c>
      <c r="I164" s="1">
        <v>44872</v>
      </c>
      <c r="J164" t="s">
        <v>134</v>
      </c>
      <c r="L164" t="b">
        <f t="shared" si="4"/>
        <v>1</v>
      </c>
      <c r="N164" t="b">
        <f t="shared" si="5"/>
        <v>0</v>
      </c>
    </row>
    <row r="165" spans="1:14" x14ac:dyDescent="0.35">
      <c r="A165" t="s">
        <v>55</v>
      </c>
      <c r="B165" t="str">
        <f>VLOOKUP($A165,forkortelser!$A$2:$B$43,2,FALSE)</f>
        <v>PFHxA</v>
      </c>
      <c r="C165" t="s">
        <v>13</v>
      </c>
      <c r="D165" t="str">
        <f>VLOOKUP(A165,Kategorier!$A$2:$B$43,2,FALSE)</f>
        <v>org milj</v>
      </c>
      <c r="E165" t="str">
        <f>VLOOKUP(A165,Kategorier!$A$2:$C$43,3,FALSE)</f>
        <v>PFAS</v>
      </c>
      <c r="F165" t="s">
        <v>94</v>
      </c>
      <c r="G165" s="6">
        <f>VLOOKUP(F165,'Tabell 8'!$A$2:$B$24,2,FALSE)</f>
        <v>1000000000</v>
      </c>
      <c r="I165" s="1">
        <v>44879</v>
      </c>
      <c r="J165" t="s">
        <v>134</v>
      </c>
      <c r="K165">
        <v>0.155</v>
      </c>
      <c r="L165" t="b">
        <f t="shared" si="4"/>
        <v>0</v>
      </c>
      <c r="M165" s="6">
        <v>0.155</v>
      </c>
      <c r="N165" t="b">
        <f t="shared" si="5"/>
        <v>0</v>
      </c>
    </row>
    <row r="166" spans="1:14" x14ac:dyDescent="0.35">
      <c r="A166" t="s">
        <v>55</v>
      </c>
      <c r="B166" t="str">
        <f>VLOOKUP($A166,forkortelser!$A$2:$B$43,2,FALSE)</f>
        <v>PFHxA</v>
      </c>
      <c r="C166" t="s">
        <v>13</v>
      </c>
      <c r="D166" t="str">
        <f>VLOOKUP(A166,Kategorier!$A$2:$B$43,2,FALSE)</f>
        <v>org milj</v>
      </c>
      <c r="E166" t="str">
        <f>VLOOKUP(A166,Kategorier!$A$2:$C$43,3,FALSE)</f>
        <v>PFAS</v>
      </c>
      <c r="F166" t="s">
        <v>94</v>
      </c>
      <c r="G166" s="6">
        <f>VLOOKUP(F166,'Tabell 8'!$A$2:$B$24,2,FALSE)</f>
        <v>1000000000</v>
      </c>
      <c r="I166" s="1">
        <v>44886</v>
      </c>
      <c r="J166" t="s">
        <v>134</v>
      </c>
      <c r="L166" t="b">
        <f t="shared" si="4"/>
        <v>1</v>
      </c>
      <c r="N166" t="b">
        <f t="shared" si="5"/>
        <v>0</v>
      </c>
    </row>
    <row r="167" spans="1:14" x14ac:dyDescent="0.35">
      <c r="A167" t="s">
        <v>55</v>
      </c>
      <c r="B167" t="str">
        <f>VLOOKUP($A167,forkortelser!$A$2:$B$43,2,FALSE)</f>
        <v>PFHxA</v>
      </c>
      <c r="C167" t="s">
        <v>13</v>
      </c>
      <c r="D167" t="str">
        <f>VLOOKUP(A167,Kategorier!$A$2:$B$43,2,FALSE)</f>
        <v>org milj</v>
      </c>
      <c r="E167" t="str">
        <f>VLOOKUP(A167,Kategorier!$A$2:$C$43,3,FALSE)</f>
        <v>PFAS</v>
      </c>
      <c r="F167" t="s">
        <v>94</v>
      </c>
      <c r="G167" s="6">
        <f>VLOOKUP(F167,'Tabell 8'!$A$2:$B$24,2,FALSE)</f>
        <v>1000000000</v>
      </c>
      <c r="I167" s="1">
        <v>44907</v>
      </c>
      <c r="J167" t="s">
        <v>134</v>
      </c>
      <c r="L167" t="b">
        <f t="shared" si="4"/>
        <v>1</v>
      </c>
      <c r="N167" t="b">
        <f t="shared" si="5"/>
        <v>0</v>
      </c>
    </row>
    <row r="168" spans="1:14" x14ac:dyDescent="0.35">
      <c r="A168" t="s">
        <v>55</v>
      </c>
      <c r="B168" t="str">
        <f>VLOOKUP($A168,forkortelser!$A$2:$B$43,2,FALSE)</f>
        <v>PFHxA</v>
      </c>
      <c r="C168" t="s">
        <v>13</v>
      </c>
      <c r="D168" t="str">
        <f>VLOOKUP(A168,Kategorier!$A$2:$B$43,2,FALSE)</f>
        <v>org milj</v>
      </c>
      <c r="E168" t="str">
        <f>VLOOKUP(A168,Kategorier!$A$2:$C$43,3,FALSE)</f>
        <v>PFAS</v>
      </c>
      <c r="F168" t="s">
        <v>94</v>
      </c>
      <c r="G168" s="6">
        <f>VLOOKUP(F168,'Tabell 8'!$A$2:$B$24,2,FALSE)</f>
        <v>1000000000</v>
      </c>
      <c r="I168" s="1">
        <v>44970</v>
      </c>
      <c r="J168" t="s">
        <v>134</v>
      </c>
      <c r="L168" t="b">
        <f t="shared" si="4"/>
        <v>1</v>
      </c>
      <c r="N168" t="b">
        <f t="shared" si="5"/>
        <v>0</v>
      </c>
    </row>
    <row r="169" spans="1:14" x14ac:dyDescent="0.35">
      <c r="A169" t="s">
        <v>55</v>
      </c>
      <c r="B169" t="str">
        <f>VLOOKUP($A169,forkortelser!$A$2:$B$43,2,FALSE)</f>
        <v>PFHxA</v>
      </c>
      <c r="C169" t="s">
        <v>13</v>
      </c>
      <c r="D169" t="str">
        <f>VLOOKUP(A169,Kategorier!$A$2:$B$43,2,FALSE)</f>
        <v>org milj</v>
      </c>
      <c r="E169" t="str">
        <f>VLOOKUP(A169,Kategorier!$A$2:$C$43,3,FALSE)</f>
        <v>PFAS</v>
      </c>
      <c r="F169" t="s">
        <v>94</v>
      </c>
      <c r="G169" s="6">
        <f>VLOOKUP(F169,'Tabell 8'!$A$2:$B$24,2,FALSE)</f>
        <v>1000000000</v>
      </c>
      <c r="I169" s="1">
        <v>44984</v>
      </c>
      <c r="J169" t="s">
        <v>134</v>
      </c>
      <c r="L169" t="b">
        <f t="shared" si="4"/>
        <v>1</v>
      </c>
      <c r="N169" t="b">
        <f t="shared" si="5"/>
        <v>0</v>
      </c>
    </row>
    <row r="170" spans="1:14" x14ac:dyDescent="0.35">
      <c r="A170" t="s">
        <v>56</v>
      </c>
      <c r="B170" t="str">
        <f>VLOOKUP($A170,forkortelser!$A$2:$B$43,2,FALSE)</f>
        <v>PFHpA</v>
      </c>
      <c r="C170" t="s">
        <v>13</v>
      </c>
      <c r="D170" t="str">
        <f>VLOOKUP(A170,Kategorier!$A$2:$B$43,2,FALSE)</f>
        <v>org milj</v>
      </c>
      <c r="E170" t="str">
        <f>VLOOKUP(A170,Kategorier!$A$2:$C$43,3,FALSE)</f>
        <v>PFAS</v>
      </c>
      <c r="F170" t="s">
        <v>95</v>
      </c>
      <c r="G170" s="6">
        <f>VLOOKUP(F170,'Tabell 8'!$A$2:$B$24,2,FALSE)</f>
        <v>1000000000</v>
      </c>
      <c r="I170" s="1">
        <v>44858</v>
      </c>
      <c r="J170" t="s">
        <v>134</v>
      </c>
      <c r="L170" t="b">
        <f t="shared" si="4"/>
        <v>1</v>
      </c>
      <c r="N170" t="b">
        <f t="shared" si="5"/>
        <v>0</v>
      </c>
    </row>
    <row r="171" spans="1:14" x14ac:dyDescent="0.35">
      <c r="A171" t="s">
        <v>56</v>
      </c>
      <c r="B171" t="str">
        <f>VLOOKUP($A171,forkortelser!$A$2:$B$43,2,FALSE)</f>
        <v>PFHpA</v>
      </c>
      <c r="C171" t="s">
        <v>13</v>
      </c>
      <c r="D171" t="str">
        <f>VLOOKUP(A171,Kategorier!$A$2:$B$43,2,FALSE)</f>
        <v>org milj</v>
      </c>
      <c r="E171" t="str">
        <f>VLOOKUP(A171,Kategorier!$A$2:$C$43,3,FALSE)</f>
        <v>PFAS</v>
      </c>
      <c r="F171" t="s">
        <v>95</v>
      </c>
      <c r="G171" s="6">
        <f>VLOOKUP(F171,'Tabell 8'!$A$2:$B$24,2,FALSE)</f>
        <v>1000000000</v>
      </c>
      <c r="I171" s="1">
        <v>44865</v>
      </c>
      <c r="J171" t="s">
        <v>134</v>
      </c>
      <c r="L171" t="b">
        <f t="shared" si="4"/>
        <v>1</v>
      </c>
      <c r="N171" t="b">
        <f t="shared" si="5"/>
        <v>0</v>
      </c>
    </row>
    <row r="172" spans="1:14" x14ac:dyDescent="0.35">
      <c r="A172" t="s">
        <v>56</v>
      </c>
      <c r="B172" t="str">
        <f>VLOOKUP($A172,forkortelser!$A$2:$B$43,2,FALSE)</f>
        <v>PFHpA</v>
      </c>
      <c r="C172" t="s">
        <v>13</v>
      </c>
      <c r="D172" t="str">
        <f>VLOOKUP(A172,Kategorier!$A$2:$B$43,2,FALSE)</f>
        <v>org milj</v>
      </c>
      <c r="E172" t="str">
        <f>VLOOKUP(A172,Kategorier!$A$2:$C$43,3,FALSE)</f>
        <v>PFAS</v>
      </c>
      <c r="F172" t="s">
        <v>95</v>
      </c>
      <c r="G172" s="6">
        <f>VLOOKUP(F172,'Tabell 8'!$A$2:$B$24,2,FALSE)</f>
        <v>1000000000</v>
      </c>
      <c r="I172" s="1">
        <v>44872</v>
      </c>
      <c r="J172" t="s">
        <v>134</v>
      </c>
      <c r="L172" t="b">
        <f t="shared" si="4"/>
        <v>1</v>
      </c>
      <c r="N172" t="b">
        <f t="shared" si="5"/>
        <v>0</v>
      </c>
    </row>
    <row r="173" spans="1:14" x14ac:dyDescent="0.35">
      <c r="A173" t="s">
        <v>56</v>
      </c>
      <c r="B173" t="str">
        <f>VLOOKUP($A173,forkortelser!$A$2:$B$43,2,FALSE)</f>
        <v>PFHpA</v>
      </c>
      <c r="C173" t="s">
        <v>13</v>
      </c>
      <c r="D173" t="str">
        <f>VLOOKUP(A173,Kategorier!$A$2:$B$43,2,FALSE)</f>
        <v>org milj</v>
      </c>
      <c r="E173" t="str">
        <f>VLOOKUP(A173,Kategorier!$A$2:$C$43,3,FALSE)</f>
        <v>PFAS</v>
      </c>
      <c r="F173" t="s">
        <v>95</v>
      </c>
      <c r="G173" s="6">
        <f>VLOOKUP(F173,'Tabell 8'!$A$2:$B$24,2,FALSE)</f>
        <v>1000000000</v>
      </c>
      <c r="I173" s="1">
        <v>44879</v>
      </c>
      <c r="J173" t="s">
        <v>134</v>
      </c>
      <c r="K173">
        <v>7.0000000000000007E-2</v>
      </c>
      <c r="L173" t="b">
        <f t="shared" si="4"/>
        <v>0</v>
      </c>
      <c r="M173" s="6">
        <v>7.0000000000000007E-2</v>
      </c>
      <c r="N173" t="b">
        <f t="shared" si="5"/>
        <v>0</v>
      </c>
    </row>
    <row r="174" spans="1:14" x14ac:dyDescent="0.35">
      <c r="A174" t="s">
        <v>56</v>
      </c>
      <c r="B174" t="str">
        <f>VLOOKUP($A174,forkortelser!$A$2:$B$43,2,FALSE)</f>
        <v>PFHpA</v>
      </c>
      <c r="C174" t="s">
        <v>13</v>
      </c>
      <c r="D174" t="str">
        <f>VLOOKUP(A174,Kategorier!$A$2:$B$43,2,FALSE)</f>
        <v>org milj</v>
      </c>
      <c r="E174" t="str">
        <f>VLOOKUP(A174,Kategorier!$A$2:$C$43,3,FALSE)</f>
        <v>PFAS</v>
      </c>
      <c r="F174" t="s">
        <v>95</v>
      </c>
      <c r="G174" s="6">
        <f>VLOOKUP(F174,'Tabell 8'!$A$2:$B$24,2,FALSE)</f>
        <v>1000000000</v>
      </c>
      <c r="I174" s="1">
        <v>44886</v>
      </c>
      <c r="J174" t="s">
        <v>134</v>
      </c>
      <c r="L174" t="b">
        <f t="shared" si="4"/>
        <v>1</v>
      </c>
      <c r="N174" t="b">
        <f t="shared" si="5"/>
        <v>0</v>
      </c>
    </row>
    <row r="175" spans="1:14" x14ac:dyDescent="0.35">
      <c r="A175" t="s">
        <v>56</v>
      </c>
      <c r="B175" t="str">
        <f>VLOOKUP($A175,forkortelser!$A$2:$B$43,2,FALSE)</f>
        <v>PFHpA</v>
      </c>
      <c r="C175" t="s">
        <v>13</v>
      </c>
      <c r="D175" t="str">
        <f>VLOOKUP(A175,Kategorier!$A$2:$B$43,2,FALSE)</f>
        <v>org milj</v>
      </c>
      <c r="E175" t="str">
        <f>VLOOKUP(A175,Kategorier!$A$2:$C$43,3,FALSE)</f>
        <v>PFAS</v>
      </c>
      <c r="F175" t="s">
        <v>95</v>
      </c>
      <c r="G175" s="6">
        <f>VLOOKUP(F175,'Tabell 8'!$A$2:$B$24,2,FALSE)</f>
        <v>1000000000</v>
      </c>
      <c r="I175" s="1">
        <v>44907</v>
      </c>
      <c r="J175" t="s">
        <v>134</v>
      </c>
      <c r="L175" t="b">
        <f t="shared" si="4"/>
        <v>1</v>
      </c>
      <c r="N175" t="b">
        <f t="shared" si="5"/>
        <v>0</v>
      </c>
    </row>
    <row r="176" spans="1:14" x14ac:dyDescent="0.35">
      <c r="A176" t="s">
        <v>56</v>
      </c>
      <c r="B176" t="str">
        <f>VLOOKUP($A176,forkortelser!$A$2:$B$43,2,FALSE)</f>
        <v>PFHpA</v>
      </c>
      <c r="C176" t="s">
        <v>13</v>
      </c>
      <c r="D176" t="str">
        <f>VLOOKUP(A176,Kategorier!$A$2:$B$43,2,FALSE)</f>
        <v>org milj</v>
      </c>
      <c r="E176" t="str">
        <f>VLOOKUP(A176,Kategorier!$A$2:$C$43,3,FALSE)</f>
        <v>PFAS</v>
      </c>
      <c r="F176" t="s">
        <v>95</v>
      </c>
      <c r="G176" s="6">
        <f>VLOOKUP(F176,'Tabell 8'!$A$2:$B$24,2,FALSE)</f>
        <v>1000000000</v>
      </c>
      <c r="I176" s="1">
        <v>44970</v>
      </c>
      <c r="J176" t="s">
        <v>134</v>
      </c>
      <c r="L176" t="b">
        <f t="shared" si="4"/>
        <v>1</v>
      </c>
      <c r="N176" t="b">
        <f t="shared" si="5"/>
        <v>0</v>
      </c>
    </row>
    <row r="177" spans="1:14" x14ac:dyDescent="0.35">
      <c r="A177" t="s">
        <v>56</v>
      </c>
      <c r="B177" t="str">
        <f>VLOOKUP($A177,forkortelser!$A$2:$B$43,2,FALSE)</f>
        <v>PFHpA</v>
      </c>
      <c r="C177" t="s">
        <v>13</v>
      </c>
      <c r="D177" t="str">
        <f>VLOOKUP(A177,Kategorier!$A$2:$B$43,2,FALSE)</f>
        <v>org milj</v>
      </c>
      <c r="E177" t="str">
        <f>VLOOKUP(A177,Kategorier!$A$2:$C$43,3,FALSE)</f>
        <v>PFAS</v>
      </c>
      <c r="F177" t="s">
        <v>95</v>
      </c>
      <c r="G177" s="6">
        <f>VLOOKUP(F177,'Tabell 8'!$A$2:$B$24,2,FALSE)</f>
        <v>1000000000</v>
      </c>
      <c r="I177" s="1">
        <v>44984</v>
      </c>
      <c r="J177" t="s">
        <v>134</v>
      </c>
      <c r="L177" t="b">
        <f t="shared" si="4"/>
        <v>1</v>
      </c>
      <c r="N177" t="b">
        <f t="shared" si="5"/>
        <v>0</v>
      </c>
    </row>
    <row r="178" spans="1:14" x14ac:dyDescent="0.35">
      <c r="A178" t="s">
        <v>57</v>
      </c>
      <c r="B178" t="str">
        <f>VLOOKUP($A178,forkortelser!$A$2:$B$43,2,FALSE)</f>
        <v>PFOS</v>
      </c>
      <c r="C178" t="s">
        <v>13</v>
      </c>
      <c r="D178" t="str">
        <f>VLOOKUP(A178,Kategorier!$A$2:$B$43,2,FALSE)</f>
        <v>org milj</v>
      </c>
      <c r="E178" t="str">
        <f>VLOOKUP(A178,Kategorier!$A$2:$C$43,3,FALSE)</f>
        <v>PFAS</v>
      </c>
      <c r="F178" t="s">
        <v>94</v>
      </c>
      <c r="G178" s="6">
        <f>VLOOKUP(F178,'Tabell 8'!$A$2:$B$24,2,FALSE)</f>
        <v>1000000000</v>
      </c>
      <c r="I178" s="1">
        <v>44858</v>
      </c>
      <c r="J178" t="s">
        <v>134</v>
      </c>
      <c r="L178" t="b">
        <f t="shared" si="4"/>
        <v>1</v>
      </c>
      <c r="N178" t="b">
        <f t="shared" si="5"/>
        <v>0</v>
      </c>
    </row>
    <row r="179" spans="1:14" x14ac:dyDescent="0.35">
      <c r="A179" t="s">
        <v>57</v>
      </c>
      <c r="B179" t="str">
        <f>VLOOKUP($A179,forkortelser!$A$2:$B$43,2,FALSE)</f>
        <v>PFOS</v>
      </c>
      <c r="C179" t="s">
        <v>13</v>
      </c>
      <c r="D179" t="str">
        <f>VLOOKUP(A179,Kategorier!$A$2:$B$43,2,FALSE)</f>
        <v>org milj</v>
      </c>
      <c r="E179" t="str">
        <f>VLOOKUP(A179,Kategorier!$A$2:$C$43,3,FALSE)</f>
        <v>PFAS</v>
      </c>
      <c r="F179" t="s">
        <v>94</v>
      </c>
      <c r="G179" s="6">
        <f>VLOOKUP(F179,'Tabell 8'!$A$2:$B$24,2,FALSE)</f>
        <v>1000000000</v>
      </c>
      <c r="I179" s="1">
        <v>44865</v>
      </c>
      <c r="J179" t="s">
        <v>134</v>
      </c>
      <c r="L179" t="b">
        <f t="shared" si="4"/>
        <v>1</v>
      </c>
      <c r="N179" t="b">
        <f t="shared" si="5"/>
        <v>0</v>
      </c>
    </row>
    <row r="180" spans="1:14" x14ac:dyDescent="0.35">
      <c r="A180" t="s">
        <v>57</v>
      </c>
      <c r="B180" t="str">
        <f>VLOOKUP($A180,forkortelser!$A$2:$B$43,2,FALSE)</f>
        <v>PFOS</v>
      </c>
      <c r="C180" t="s">
        <v>13</v>
      </c>
      <c r="D180" t="str">
        <f>VLOOKUP(A180,Kategorier!$A$2:$B$43,2,FALSE)</f>
        <v>org milj</v>
      </c>
      <c r="E180" t="str">
        <f>VLOOKUP(A180,Kategorier!$A$2:$C$43,3,FALSE)</f>
        <v>PFAS</v>
      </c>
      <c r="F180" t="s">
        <v>94</v>
      </c>
      <c r="G180" s="6">
        <f>VLOOKUP(F180,'Tabell 8'!$A$2:$B$24,2,FALSE)</f>
        <v>1000000000</v>
      </c>
      <c r="I180" s="1">
        <v>44872</v>
      </c>
      <c r="J180" t="s">
        <v>134</v>
      </c>
      <c r="L180" t="b">
        <f t="shared" si="4"/>
        <v>1</v>
      </c>
      <c r="N180" t="b">
        <f t="shared" si="5"/>
        <v>0</v>
      </c>
    </row>
    <row r="181" spans="1:14" x14ac:dyDescent="0.35">
      <c r="A181" t="s">
        <v>57</v>
      </c>
      <c r="B181" t="str">
        <f>VLOOKUP($A181,forkortelser!$A$2:$B$43,2,FALSE)</f>
        <v>PFOS</v>
      </c>
      <c r="C181" t="s">
        <v>13</v>
      </c>
      <c r="D181" t="str">
        <f>VLOOKUP(A181,Kategorier!$A$2:$B$43,2,FALSE)</f>
        <v>org milj</v>
      </c>
      <c r="E181" t="str">
        <f>VLOOKUP(A181,Kategorier!$A$2:$C$43,3,FALSE)</f>
        <v>PFAS</v>
      </c>
      <c r="F181" t="s">
        <v>94</v>
      </c>
      <c r="G181" s="6">
        <f>VLOOKUP(F181,'Tabell 8'!$A$2:$B$24,2,FALSE)</f>
        <v>1000000000</v>
      </c>
      <c r="I181" s="1">
        <v>44879</v>
      </c>
      <c r="J181" t="s">
        <v>134</v>
      </c>
      <c r="K181">
        <v>6.3600000000000004E-2</v>
      </c>
      <c r="L181" t="b">
        <f t="shared" si="4"/>
        <v>0</v>
      </c>
      <c r="M181" s="6">
        <v>6.3600000000000004E-2</v>
      </c>
      <c r="N181" t="b">
        <f t="shared" si="5"/>
        <v>0</v>
      </c>
    </row>
    <row r="182" spans="1:14" x14ac:dyDescent="0.35">
      <c r="A182" t="s">
        <v>57</v>
      </c>
      <c r="B182" t="str">
        <f>VLOOKUP($A182,forkortelser!$A$2:$B$43,2,FALSE)</f>
        <v>PFOS</v>
      </c>
      <c r="C182" t="s">
        <v>13</v>
      </c>
      <c r="D182" t="str">
        <f>VLOOKUP(A182,Kategorier!$A$2:$B$43,2,FALSE)</f>
        <v>org milj</v>
      </c>
      <c r="E182" t="str">
        <f>VLOOKUP(A182,Kategorier!$A$2:$C$43,3,FALSE)</f>
        <v>PFAS</v>
      </c>
      <c r="F182" t="s">
        <v>94</v>
      </c>
      <c r="G182" s="6">
        <f>VLOOKUP(F182,'Tabell 8'!$A$2:$B$24,2,FALSE)</f>
        <v>1000000000</v>
      </c>
      <c r="I182" s="1">
        <v>44886</v>
      </c>
      <c r="J182" t="s">
        <v>134</v>
      </c>
      <c r="L182" t="b">
        <f t="shared" si="4"/>
        <v>1</v>
      </c>
      <c r="N182" t="b">
        <f t="shared" si="5"/>
        <v>0</v>
      </c>
    </row>
    <row r="183" spans="1:14" x14ac:dyDescent="0.35">
      <c r="A183" t="s">
        <v>57</v>
      </c>
      <c r="B183" t="str">
        <f>VLOOKUP($A183,forkortelser!$A$2:$B$43,2,FALSE)</f>
        <v>PFOS</v>
      </c>
      <c r="C183" t="s">
        <v>13</v>
      </c>
      <c r="D183" t="str">
        <f>VLOOKUP(A183,Kategorier!$A$2:$B$43,2,FALSE)</f>
        <v>org milj</v>
      </c>
      <c r="E183" t="str">
        <f>VLOOKUP(A183,Kategorier!$A$2:$C$43,3,FALSE)</f>
        <v>PFAS</v>
      </c>
      <c r="F183" t="s">
        <v>94</v>
      </c>
      <c r="G183" s="6">
        <f>VLOOKUP(F183,'Tabell 8'!$A$2:$B$24,2,FALSE)</f>
        <v>1000000000</v>
      </c>
      <c r="I183" s="1">
        <v>44907</v>
      </c>
      <c r="J183" t="s">
        <v>134</v>
      </c>
      <c r="L183" t="b">
        <f t="shared" si="4"/>
        <v>1</v>
      </c>
      <c r="N183" t="b">
        <f t="shared" si="5"/>
        <v>0</v>
      </c>
    </row>
    <row r="184" spans="1:14" x14ac:dyDescent="0.35">
      <c r="A184" t="s">
        <v>57</v>
      </c>
      <c r="B184" t="str">
        <f>VLOOKUP($A184,forkortelser!$A$2:$B$43,2,FALSE)</f>
        <v>PFOS</v>
      </c>
      <c r="C184" t="s">
        <v>13</v>
      </c>
      <c r="D184" t="str">
        <f>VLOOKUP(A184,Kategorier!$A$2:$B$43,2,FALSE)</f>
        <v>org milj</v>
      </c>
      <c r="E184" t="str">
        <f>VLOOKUP(A184,Kategorier!$A$2:$C$43,3,FALSE)</f>
        <v>PFAS</v>
      </c>
      <c r="F184" t="s">
        <v>94</v>
      </c>
      <c r="G184" s="6">
        <f>VLOOKUP(F184,'Tabell 8'!$A$2:$B$24,2,FALSE)</f>
        <v>1000000000</v>
      </c>
      <c r="I184" s="1">
        <v>44970</v>
      </c>
      <c r="J184" t="s">
        <v>134</v>
      </c>
      <c r="L184" t="b">
        <f t="shared" si="4"/>
        <v>1</v>
      </c>
      <c r="N184" t="b">
        <f t="shared" si="5"/>
        <v>0</v>
      </c>
    </row>
    <row r="185" spans="1:14" x14ac:dyDescent="0.35">
      <c r="A185" t="s">
        <v>57</v>
      </c>
      <c r="B185" t="str">
        <f>VLOOKUP($A185,forkortelser!$A$2:$B$43,2,FALSE)</f>
        <v>PFOS</v>
      </c>
      <c r="C185" t="s">
        <v>13</v>
      </c>
      <c r="D185" t="str">
        <f>VLOOKUP(A185,Kategorier!$A$2:$B$43,2,FALSE)</f>
        <v>org milj</v>
      </c>
      <c r="E185" t="str">
        <f>VLOOKUP(A185,Kategorier!$A$2:$C$43,3,FALSE)</f>
        <v>PFAS</v>
      </c>
      <c r="F185" t="s">
        <v>94</v>
      </c>
      <c r="G185" s="6">
        <f>VLOOKUP(F185,'Tabell 8'!$A$2:$B$24,2,FALSE)</f>
        <v>1000000000</v>
      </c>
      <c r="I185" s="1">
        <v>44984</v>
      </c>
      <c r="J185" t="s">
        <v>134</v>
      </c>
      <c r="L185" t="b">
        <f t="shared" si="4"/>
        <v>1</v>
      </c>
      <c r="N185" t="b">
        <f t="shared" si="5"/>
        <v>0</v>
      </c>
    </row>
    <row r="186" spans="1:14" x14ac:dyDescent="0.35">
      <c r="A186" t="s">
        <v>128</v>
      </c>
      <c r="B186" t="str">
        <f>VLOOKUP($A186,forkortelser!$A$2:$B$43,2,FALSE)</f>
        <v>PFOA</v>
      </c>
      <c r="C186" t="s">
        <v>13</v>
      </c>
      <c r="D186" t="str">
        <f>VLOOKUP(A186,Kategorier!$A$2:$B$43,2,FALSE)</f>
        <v>org milj</v>
      </c>
      <c r="E186" t="str">
        <f>VLOOKUP(A186,Kategorier!$A$2:$C$43,3,FALSE)</f>
        <v>PFAS</v>
      </c>
      <c r="F186" t="s">
        <v>95</v>
      </c>
      <c r="G186" s="6">
        <f>VLOOKUP(F186,'Tabell 8'!$A$2:$B$24,2,FALSE)</f>
        <v>1000000000</v>
      </c>
      <c r="I186" s="1">
        <v>44858</v>
      </c>
      <c r="J186" t="s">
        <v>134</v>
      </c>
      <c r="L186" t="b">
        <f t="shared" si="4"/>
        <v>1</v>
      </c>
      <c r="N186" t="b">
        <f t="shared" si="5"/>
        <v>0</v>
      </c>
    </row>
    <row r="187" spans="1:14" x14ac:dyDescent="0.35">
      <c r="A187" t="s">
        <v>128</v>
      </c>
      <c r="B187" t="str">
        <f>VLOOKUP($A187,forkortelser!$A$2:$B$43,2,FALSE)</f>
        <v>PFOA</v>
      </c>
      <c r="C187" t="s">
        <v>13</v>
      </c>
      <c r="D187" t="str">
        <f>VLOOKUP(A187,Kategorier!$A$2:$B$43,2,FALSE)</f>
        <v>org milj</v>
      </c>
      <c r="E187" t="str">
        <f>VLOOKUP(A187,Kategorier!$A$2:$C$43,3,FALSE)</f>
        <v>PFAS</v>
      </c>
      <c r="F187" t="s">
        <v>95</v>
      </c>
      <c r="G187" s="6">
        <f>VLOOKUP(F187,'Tabell 8'!$A$2:$B$24,2,FALSE)</f>
        <v>1000000000</v>
      </c>
      <c r="I187" s="1">
        <v>44865</v>
      </c>
      <c r="J187" t="s">
        <v>134</v>
      </c>
      <c r="L187" t="b">
        <f t="shared" si="4"/>
        <v>1</v>
      </c>
      <c r="N187" t="b">
        <f t="shared" si="5"/>
        <v>0</v>
      </c>
    </row>
    <row r="188" spans="1:14" x14ac:dyDescent="0.35">
      <c r="A188" t="s">
        <v>128</v>
      </c>
      <c r="B188" t="str">
        <f>VLOOKUP($A188,forkortelser!$A$2:$B$43,2,FALSE)</f>
        <v>PFOA</v>
      </c>
      <c r="C188" t="s">
        <v>13</v>
      </c>
      <c r="D188" t="str">
        <f>VLOOKUP(A188,Kategorier!$A$2:$B$43,2,FALSE)</f>
        <v>org milj</v>
      </c>
      <c r="E188" t="str">
        <f>VLOOKUP(A188,Kategorier!$A$2:$C$43,3,FALSE)</f>
        <v>PFAS</v>
      </c>
      <c r="F188" t="s">
        <v>95</v>
      </c>
      <c r="G188" s="6">
        <f>VLOOKUP(F188,'Tabell 8'!$A$2:$B$24,2,FALSE)</f>
        <v>1000000000</v>
      </c>
      <c r="I188" s="1">
        <v>44872</v>
      </c>
      <c r="J188" t="s">
        <v>134</v>
      </c>
      <c r="L188" t="b">
        <f t="shared" si="4"/>
        <v>1</v>
      </c>
      <c r="N188" t="b">
        <f t="shared" si="5"/>
        <v>0</v>
      </c>
    </row>
    <row r="189" spans="1:14" x14ac:dyDescent="0.35">
      <c r="A189" t="s">
        <v>128</v>
      </c>
      <c r="B189" t="str">
        <f>VLOOKUP($A189,forkortelser!$A$2:$B$43,2,FALSE)</f>
        <v>PFOA</v>
      </c>
      <c r="C189" t="s">
        <v>13</v>
      </c>
      <c r="D189" t="str">
        <f>VLOOKUP(A189,Kategorier!$A$2:$B$43,2,FALSE)</f>
        <v>org milj</v>
      </c>
      <c r="E189" t="str">
        <f>VLOOKUP(A189,Kategorier!$A$2:$C$43,3,FALSE)</f>
        <v>PFAS</v>
      </c>
      <c r="F189" t="s">
        <v>95</v>
      </c>
      <c r="G189" s="6">
        <f>VLOOKUP(F189,'Tabell 8'!$A$2:$B$24,2,FALSE)</f>
        <v>1000000000</v>
      </c>
      <c r="I189" s="1">
        <v>44879</v>
      </c>
      <c r="J189" t="s">
        <v>134</v>
      </c>
      <c r="K189">
        <v>9.7900000000000001E-2</v>
      </c>
      <c r="L189" t="b">
        <f t="shared" si="4"/>
        <v>0</v>
      </c>
      <c r="M189" s="6">
        <v>9.7900000000000001E-2</v>
      </c>
      <c r="N189" t="b">
        <f t="shared" si="5"/>
        <v>0</v>
      </c>
    </row>
    <row r="190" spans="1:14" x14ac:dyDescent="0.35">
      <c r="A190" t="s">
        <v>128</v>
      </c>
      <c r="B190" t="str">
        <f>VLOOKUP($A190,forkortelser!$A$2:$B$43,2,FALSE)</f>
        <v>PFOA</v>
      </c>
      <c r="C190" t="s">
        <v>13</v>
      </c>
      <c r="D190" t="str">
        <f>VLOOKUP(A190,Kategorier!$A$2:$B$43,2,FALSE)</f>
        <v>org milj</v>
      </c>
      <c r="E190" t="str">
        <f>VLOOKUP(A190,Kategorier!$A$2:$C$43,3,FALSE)</f>
        <v>PFAS</v>
      </c>
      <c r="F190" t="s">
        <v>95</v>
      </c>
      <c r="G190" s="6">
        <f>VLOOKUP(F190,'Tabell 8'!$A$2:$B$24,2,FALSE)</f>
        <v>1000000000</v>
      </c>
      <c r="I190" s="1">
        <v>44886</v>
      </c>
      <c r="J190" t="s">
        <v>134</v>
      </c>
      <c r="L190" t="b">
        <f t="shared" si="4"/>
        <v>1</v>
      </c>
      <c r="N190" t="b">
        <f t="shared" si="5"/>
        <v>0</v>
      </c>
    </row>
    <row r="191" spans="1:14" x14ac:dyDescent="0.35">
      <c r="A191" t="s">
        <v>128</v>
      </c>
      <c r="B191" t="str">
        <f>VLOOKUP($A191,forkortelser!$A$2:$B$43,2,FALSE)</f>
        <v>PFOA</v>
      </c>
      <c r="C191" t="s">
        <v>13</v>
      </c>
      <c r="D191" t="str">
        <f>VLOOKUP(A191,Kategorier!$A$2:$B$43,2,FALSE)</f>
        <v>org milj</v>
      </c>
      <c r="E191" t="str">
        <f>VLOOKUP(A191,Kategorier!$A$2:$C$43,3,FALSE)</f>
        <v>PFAS</v>
      </c>
      <c r="F191" t="s">
        <v>95</v>
      </c>
      <c r="G191" s="6">
        <f>VLOOKUP(F191,'Tabell 8'!$A$2:$B$24,2,FALSE)</f>
        <v>1000000000</v>
      </c>
      <c r="I191" s="1">
        <v>44907</v>
      </c>
      <c r="J191" t="s">
        <v>134</v>
      </c>
      <c r="L191" t="b">
        <f t="shared" si="4"/>
        <v>1</v>
      </c>
      <c r="N191" t="b">
        <f t="shared" si="5"/>
        <v>0</v>
      </c>
    </row>
    <row r="192" spans="1:14" x14ac:dyDescent="0.35">
      <c r="A192" t="s">
        <v>128</v>
      </c>
      <c r="B192" t="str">
        <f>VLOOKUP($A192,forkortelser!$A$2:$B$43,2,FALSE)</f>
        <v>PFOA</v>
      </c>
      <c r="C192" t="s">
        <v>13</v>
      </c>
      <c r="D192" t="str">
        <f>VLOOKUP(A192,Kategorier!$A$2:$B$43,2,FALSE)</f>
        <v>org milj</v>
      </c>
      <c r="E192" t="str">
        <f>VLOOKUP(A192,Kategorier!$A$2:$C$43,3,FALSE)</f>
        <v>PFAS</v>
      </c>
      <c r="F192" t="s">
        <v>95</v>
      </c>
      <c r="G192" s="6">
        <f>VLOOKUP(F192,'Tabell 8'!$A$2:$B$24,2,FALSE)</f>
        <v>1000000000</v>
      </c>
      <c r="I192" s="1">
        <v>44970</v>
      </c>
      <c r="J192" t="s">
        <v>134</v>
      </c>
      <c r="L192" t="b">
        <f t="shared" si="4"/>
        <v>1</v>
      </c>
      <c r="N192" t="b">
        <f t="shared" si="5"/>
        <v>0</v>
      </c>
    </row>
    <row r="193" spans="1:14" x14ac:dyDescent="0.35">
      <c r="A193" t="s">
        <v>128</v>
      </c>
      <c r="B193" t="str">
        <f>VLOOKUP($A193,forkortelser!$A$2:$B$43,2,FALSE)</f>
        <v>PFOA</v>
      </c>
      <c r="C193" t="s">
        <v>13</v>
      </c>
      <c r="D193" t="str">
        <f>VLOOKUP(A193,Kategorier!$A$2:$B$43,2,FALSE)</f>
        <v>org milj</v>
      </c>
      <c r="E193" t="str">
        <f>VLOOKUP(A193,Kategorier!$A$2:$C$43,3,FALSE)</f>
        <v>PFAS</v>
      </c>
      <c r="F193" t="s">
        <v>95</v>
      </c>
      <c r="G193" s="6">
        <f>VLOOKUP(F193,'Tabell 8'!$A$2:$B$24,2,FALSE)</f>
        <v>1000000000</v>
      </c>
      <c r="I193" s="1">
        <v>44984</v>
      </c>
      <c r="J193" t="s">
        <v>134</v>
      </c>
      <c r="L193" t="b">
        <f t="shared" si="4"/>
        <v>1</v>
      </c>
      <c r="N193" t="b">
        <f t="shared" si="5"/>
        <v>0</v>
      </c>
    </row>
    <row r="194" spans="1:14" x14ac:dyDescent="0.35">
      <c r="A194" t="s">
        <v>58</v>
      </c>
      <c r="B194" t="str">
        <f>VLOOKUP($A194,forkortelser!$A$2:$B$43,2,FALSE)</f>
        <v>PFPeA</v>
      </c>
      <c r="C194" t="s">
        <v>13</v>
      </c>
      <c r="D194" t="str">
        <f>VLOOKUP(A194,Kategorier!$A$2:$B$43,2,FALSE)</f>
        <v>org milj</v>
      </c>
      <c r="E194" t="str">
        <f>VLOOKUP(A194,Kategorier!$A$2:$C$43,3,FALSE)</f>
        <v>PFAS</v>
      </c>
      <c r="F194" t="s">
        <v>95</v>
      </c>
      <c r="G194" s="6">
        <f>VLOOKUP(F194,'Tabell 8'!$A$2:$B$24,2,FALSE)</f>
        <v>1000000000</v>
      </c>
      <c r="I194" s="1">
        <v>44858</v>
      </c>
      <c r="J194" t="s">
        <v>134</v>
      </c>
      <c r="L194" t="b">
        <f t="shared" si="4"/>
        <v>1</v>
      </c>
      <c r="N194" t="b">
        <f t="shared" si="5"/>
        <v>0</v>
      </c>
    </row>
    <row r="195" spans="1:14" x14ac:dyDescent="0.35">
      <c r="A195" t="s">
        <v>58</v>
      </c>
      <c r="B195" t="str">
        <f>VLOOKUP($A195,forkortelser!$A$2:$B$43,2,FALSE)</f>
        <v>PFPeA</v>
      </c>
      <c r="C195" t="s">
        <v>13</v>
      </c>
      <c r="D195" t="str">
        <f>VLOOKUP(A195,Kategorier!$A$2:$B$43,2,FALSE)</f>
        <v>org milj</v>
      </c>
      <c r="E195" t="str">
        <f>VLOOKUP(A195,Kategorier!$A$2:$C$43,3,FALSE)</f>
        <v>PFAS</v>
      </c>
      <c r="F195" t="s">
        <v>95</v>
      </c>
      <c r="G195" s="6">
        <f>VLOOKUP(F195,'Tabell 8'!$A$2:$B$24,2,FALSE)</f>
        <v>1000000000</v>
      </c>
      <c r="I195" s="1">
        <v>44865</v>
      </c>
      <c r="J195" t="s">
        <v>134</v>
      </c>
      <c r="L195" t="b">
        <f t="shared" ref="L195:L258" si="6">IF(ISNUMBER(K195),FALSE,TRUE)</f>
        <v>1</v>
      </c>
      <c r="N195" t="b">
        <f t="shared" ref="N195:N258" si="7">IF(K195&gt;G195,TRUE,FALSE)</f>
        <v>0</v>
      </c>
    </row>
    <row r="196" spans="1:14" x14ac:dyDescent="0.35">
      <c r="A196" t="s">
        <v>58</v>
      </c>
      <c r="B196" t="str">
        <f>VLOOKUP($A196,forkortelser!$A$2:$B$43,2,FALSE)</f>
        <v>PFPeA</v>
      </c>
      <c r="C196" t="s">
        <v>13</v>
      </c>
      <c r="D196" t="str">
        <f>VLOOKUP(A196,Kategorier!$A$2:$B$43,2,FALSE)</f>
        <v>org milj</v>
      </c>
      <c r="E196" t="str">
        <f>VLOOKUP(A196,Kategorier!$A$2:$C$43,3,FALSE)</f>
        <v>PFAS</v>
      </c>
      <c r="F196" t="s">
        <v>95</v>
      </c>
      <c r="G196" s="6">
        <f>VLOOKUP(F196,'Tabell 8'!$A$2:$B$24,2,FALSE)</f>
        <v>1000000000</v>
      </c>
      <c r="I196" s="1">
        <v>44872</v>
      </c>
      <c r="J196" t="s">
        <v>134</v>
      </c>
      <c r="L196" t="b">
        <f t="shared" si="6"/>
        <v>1</v>
      </c>
      <c r="N196" t="b">
        <f t="shared" si="7"/>
        <v>0</v>
      </c>
    </row>
    <row r="197" spans="1:14" x14ac:dyDescent="0.35">
      <c r="A197" t="s">
        <v>58</v>
      </c>
      <c r="B197" t="str">
        <f>VLOOKUP($A197,forkortelser!$A$2:$B$43,2,FALSE)</f>
        <v>PFPeA</v>
      </c>
      <c r="C197" t="s">
        <v>13</v>
      </c>
      <c r="D197" t="str">
        <f>VLOOKUP(A197,Kategorier!$A$2:$B$43,2,FALSE)</f>
        <v>org milj</v>
      </c>
      <c r="E197" t="str">
        <f>VLOOKUP(A197,Kategorier!$A$2:$C$43,3,FALSE)</f>
        <v>PFAS</v>
      </c>
      <c r="F197" t="s">
        <v>95</v>
      </c>
      <c r="G197" s="6">
        <f>VLOOKUP(F197,'Tabell 8'!$A$2:$B$24,2,FALSE)</f>
        <v>1000000000</v>
      </c>
      <c r="I197" s="1">
        <v>44879</v>
      </c>
      <c r="J197" t="s">
        <v>134</v>
      </c>
      <c r="K197">
        <v>0.20699999999999999</v>
      </c>
      <c r="L197" t="b">
        <f t="shared" si="6"/>
        <v>0</v>
      </c>
      <c r="M197" s="6">
        <v>0.20699999999999999</v>
      </c>
      <c r="N197" t="b">
        <f t="shared" si="7"/>
        <v>0</v>
      </c>
    </row>
    <row r="198" spans="1:14" x14ac:dyDescent="0.35">
      <c r="A198" t="s">
        <v>58</v>
      </c>
      <c r="B198" t="str">
        <f>VLOOKUP($A198,forkortelser!$A$2:$B$43,2,FALSE)</f>
        <v>PFPeA</v>
      </c>
      <c r="C198" t="s">
        <v>13</v>
      </c>
      <c r="D198" t="str">
        <f>VLOOKUP(A198,Kategorier!$A$2:$B$43,2,FALSE)</f>
        <v>org milj</v>
      </c>
      <c r="E198" t="str">
        <f>VLOOKUP(A198,Kategorier!$A$2:$C$43,3,FALSE)</f>
        <v>PFAS</v>
      </c>
      <c r="F198" t="s">
        <v>95</v>
      </c>
      <c r="G198" s="6">
        <f>VLOOKUP(F198,'Tabell 8'!$A$2:$B$24,2,FALSE)</f>
        <v>1000000000</v>
      </c>
      <c r="I198" s="1">
        <v>44886</v>
      </c>
      <c r="J198" t="s">
        <v>134</v>
      </c>
      <c r="L198" t="b">
        <f t="shared" si="6"/>
        <v>1</v>
      </c>
      <c r="N198" t="b">
        <f t="shared" si="7"/>
        <v>0</v>
      </c>
    </row>
    <row r="199" spans="1:14" x14ac:dyDescent="0.35">
      <c r="A199" t="s">
        <v>58</v>
      </c>
      <c r="B199" t="str">
        <f>VLOOKUP($A199,forkortelser!$A$2:$B$43,2,FALSE)</f>
        <v>PFPeA</v>
      </c>
      <c r="C199" t="s">
        <v>13</v>
      </c>
      <c r="D199" t="str">
        <f>VLOOKUP(A199,Kategorier!$A$2:$B$43,2,FALSE)</f>
        <v>org milj</v>
      </c>
      <c r="E199" t="str">
        <f>VLOOKUP(A199,Kategorier!$A$2:$C$43,3,FALSE)</f>
        <v>PFAS</v>
      </c>
      <c r="F199" t="s">
        <v>95</v>
      </c>
      <c r="G199" s="6">
        <f>VLOOKUP(F199,'Tabell 8'!$A$2:$B$24,2,FALSE)</f>
        <v>1000000000</v>
      </c>
      <c r="I199" s="1">
        <v>44907</v>
      </c>
      <c r="J199" t="s">
        <v>134</v>
      </c>
      <c r="L199" t="b">
        <f t="shared" si="6"/>
        <v>1</v>
      </c>
      <c r="N199" t="b">
        <f t="shared" si="7"/>
        <v>0</v>
      </c>
    </row>
    <row r="200" spans="1:14" x14ac:dyDescent="0.35">
      <c r="A200" t="s">
        <v>58</v>
      </c>
      <c r="B200" t="str">
        <f>VLOOKUP($A200,forkortelser!$A$2:$B$43,2,FALSE)</f>
        <v>PFPeA</v>
      </c>
      <c r="C200" t="s">
        <v>13</v>
      </c>
      <c r="D200" t="str">
        <f>VLOOKUP(A200,Kategorier!$A$2:$B$43,2,FALSE)</f>
        <v>org milj</v>
      </c>
      <c r="E200" t="str">
        <f>VLOOKUP(A200,Kategorier!$A$2:$C$43,3,FALSE)</f>
        <v>PFAS</v>
      </c>
      <c r="F200" t="s">
        <v>95</v>
      </c>
      <c r="G200" s="6">
        <f>VLOOKUP(F200,'Tabell 8'!$A$2:$B$24,2,FALSE)</f>
        <v>1000000000</v>
      </c>
      <c r="I200" s="1">
        <v>44970</v>
      </c>
      <c r="J200" t="s">
        <v>134</v>
      </c>
      <c r="L200" t="b">
        <f t="shared" si="6"/>
        <v>1</v>
      </c>
      <c r="N200" t="b">
        <f t="shared" si="7"/>
        <v>0</v>
      </c>
    </row>
    <row r="201" spans="1:14" x14ac:dyDescent="0.35">
      <c r="A201" t="s">
        <v>58</v>
      </c>
      <c r="B201" t="str">
        <f>VLOOKUP($A201,forkortelser!$A$2:$B$43,2,FALSE)</f>
        <v>PFPeA</v>
      </c>
      <c r="C201" t="s">
        <v>13</v>
      </c>
      <c r="D201" t="str">
        <f>VLOOKUP(A201,Kategorier!$A$2:$B$43,2,FALSE)</f>
        <v>org milj</v>
      </c>
      <c r="E201" t="str">
        <f>VLOOKUP(A201,Kategorier!$A$2:$C$43,3,FALSE)</f>
        <v>PFAS</v>
      </c>
      <c r="F201" t="s">
        <v>95</v>
      </c>
      <c r="G201" s="6">
        <f>VLOOKUP(F201,'Tabell 8'!$A$2:$B$24,2,FALSE)</f>
        <v>1000000000</v>
      </c>
      <c r="I201" s="1">
        <v>44984</v>
      </c>
      <c r="J201" t="s">
        <v>134</v>
      </c>
      <c r="L201" t="b">
        <f t="shared" si="6"/>
        <v>1</v>
      </c>
      <c r="N201" t="b">
        <f t="shared" si="7"/>
        <v>0</v>
      </c>
    </row>
    <row r="202" spans="1:14" x14ac:dyDescent="0.35">
      <c r="A202" t="s">
        <v>132</v>
      </c>
      <c r="B202" t="s">
        <v>132</v>
      </c>
      <c r="C202" t="s">
        <v>13</v>
      </c>
      <c r="D202" t="s">
        <v>129</v>
      </c>
      <c r="E202" t="s">
        <v>52</v>
      </c>
      <c r="G202" s="6">
        <v>10000000</v>
      </c>
      <c r="I202" s="1">
        <v>44879</v>
      </c>
      <c r="J202" t="s">
        <v>134</v>
      </c>
      <c r="K202">
        <f>SUM(K155:K201)</f>
        <v>1.1385000000000001</v>
      </c>
      <c r="L202" t="b">
        <f t="shared" si="6"/>
        <v>0</v>
      </c>
      <c r="M202" s="6">
        <f>SUM(M155:M201)</f>
        <v>1.1385000000000001</v>
      </c>
      <c r="N202" t="b">
        <f t="shared" si="7"/>
        <v>0</v>
      </c>
    </row>
    <row r="203" spans="1:14" x14ac:dyDescent="0.35">
      <c r="A203" t="s">
        <v>50</v>
      </c>
      <c r="B203" t="str">
        <f>VLOOKUP($A203,forkortelser!$A$2:$B$43,2,FALSE)</f>
        <v>Sum BTEX</v>
      </c>
      <c r="C203" t="s">
        <v>13</v>
      </c>
      <c r="D203" t="str">
        <f>VLOOKUP(A203,Kategorier!$A$2:$B$43,2,FALSE)</f>
        <v>org milj</v>
      </c>
      <c r="E203" t="str">
        <f>VLOOKUP(A203,Kategorier!$A$2:$C$43,3,FALSE)</f>
        <v>BTEX</v>
      </c>
      <c r="G203" s="6">
        <v>10000000</v>
      </c>
      <c r="I203" s="1">
        <v>44858</v>
      </c>
      <c r="J203" t="s">
        <v>134</v>
      </c>
      <c r="K203">
        <v>8.49</v>
      </c>
      <c r="L203" t="b">
        <f t="shared" si="6"/>
        <v>0</v>
      </c>
      <c r="M203" s="6">
        <v>8.49</v>
      </c>
      <c r="N203" t="b">
        <f t="shared" si="7"/>
        <v>0</v>
      </c>
    </row>
    <row r="204" spans="1:14" x14ac:dyDescent="0.35">
      <c r="A204" t="s">
        <v>50</v>
      </c>
      <c r="B204" t="str">
        <f>VLOOKUP($A204,forkortelser!$A$2:$B$43,2,FALSE)</f>
        <v>Sum BTEX</v>
      </c>
      <c r="C204" t="s">
        <v>13</v>
      </c>
      <c r="D204" t="str">
        <f>VLOOKUP(A204,Kategorier!$A$2:$B$43,2,FALSE)</f>
        <v>org milj</v>
      </c>
      <c r="E204" t="str">
        <f>VLOOKUP(A204,Kategorier!$A$2:$C$43,3,FALSE)</f>
        <v>BTEX</v>
      </c>
      <c r="G204" s="6">
        <v>10000000</v>
      </c>
      <c r="I204" s="1">
        <v>44865</v>
      </c>
      <c r="J204" t="s">
        <v>134</v>
      </c>
      <c r="K204">
        <v>2.34</v>
      </c>
      <c r="L204" t="b">
        <f t="shared" si="6"/>
        <v>0</v>
      </c>
      <c r="M204" s="6">
        <v>2.34</v>
      </c>
      <c r="N204" t="b">
        <f t="shared" si="7"/>
        <v>0</v>
      </c>
    </row>
    <row r="205" spans="1:14" x14ac:dyDescent="0.35">
      <c r="A205" t="s">
        <v>50</v>
      </c>
      <c r="B205" t="str">
        <f>VLOOKUP($A205,forkortelser!$A$2:$B$43,2,FALSE)</f>
        <v>Sum BTEX</v>
      </c>
      <c r="C205" t="s">
        <v>13</v>
      </c>
      <c r="D205" t="str">
        <f>VLOOKUP(A205,Kategorier!$A$2:$B$43,2,FALSE)</f>
        <v>org milj</v>
      </c>
      <c r="E205" t="str">
        <f>VLOOKUP(A205,Kategorier!$A$2:$C$43,3,FALSE)</f>
        <v>BTEX</v>
      </c>
      <c r="G205" s="6">
        <v>10000000</v>
      </c>
      <c r="I205" s="1">
        <v>44872</v>
      </c>
      <c r="J205" t="s">
        <v>134</v>
      </c>
      <c r="K205">
        <v>1.08</v>
      </c>
      <c r="L205" t="b">
        <f t="shared" si="6"/>
        <v>0</v>
      </c>
      <c r="M205" s="6">
        <v>1.08</v>
      </c>
      <c r="N205" t="b">
        <f t="shared" si="7"/>
        <v>0</v>
      </c>
    </row>
    <row r="206" spans="1:14" x14ac:dyDescent="0.35">
      <c r="A206" t="s">
        <v>50</v>
      </c>
      <c r="B206" t="str">
        <f>VLOOKUP($A206,forkortelser!$A$2:$B$43,2,FALSE)</f>
        <v>Sum BTEX</v>
      </c>
      <c r="C206" t="s">
        <v>13</v>
      </c>
      <c r="D206" t="str">
        <f>VLOOKUP(A206,Kategorier!$A$2:$B$43,2,FALSE)</f>
        <v>org milj</v>
      </c>
      <c r="E206" t="str">
        <f>VLOOKUP(A206,Kategorier!$A$2:$C$43,3,FALSE)</f>
        <v>BTEX</v>
      </c>
      <c r="G206" s="6">
        <v>10000000</v>
      </c>
      <c r="I206" s="1">
        <v>44879</v>
      </c>
      <c r="J206" t="s">
        <v>134</v>
      </c>
      <c r="K206">
        <v>3.8</v>
      </c>
      <c r="L206" t="b">
        <f t="shared" si="6"/>
        <v>0</v>
      </c>
      <c r="M206" s="6">
        <v>3.8</v>
      </c>
      <c r="N206" t="b">
        <f t="shared" si="7"/>
        <v>0</v>
      </c>
    </row>
    <row r="207" spans="1:14" x14ac:dyDescent="0.35">
      <c r="A207" t="s">
        <v>50</v>
      </c>
      <c r="B207" t="str">
        <f>VLOOKUP($A207,forkortelser!$A$2:$B$43,2,FALSE)</f>
        <v>Sum BTEX</v>
      </c>
      <c r="C207" t="s">
        <v>13</v>
      </c>
      <c r="D207" t="str">
        <f>VLOOKUP(A207,Kategorier!$A$2:$B$43,2,FALSE)</f>
        <v>org milj</v>
      </c>
      <c r="E207" t="str">
        <f>VLOOKUP(A207,Kategorier!$A$2:$C$43,3,FALSE)</f>
        <v>BTEX</v>
      </c>
      <c r="G207" s="6">
        <v>10000000</v>
      </c>
      <c r="I207" s="1">
        <v>44886</v>
      </c>
      <c r="J207" t="s">
        <v>134</v>
      </c>
      <c r="K207">
        <v>3.33</v>
      </c>
      <c r="L207" t="b">
        <f t="shared" si="6"/>
        <v>0</v>
      </c>
      <c r="M207" s="6">
        <v>3.33</v>
      </c>
      <c r="N207" t="b">
        <f t="shared" si="7"/>
        <v>0</v>
      </c>
    </row>
    <row r="208" spans="1:14" x14ac:dyDescent="0.35">
      <c r="A208" t="s">
        <v>50</v>
      </c>
      <c r="B208" t="str">
        <f>VLOOKUP($A208,forkortelser!$A$2:$B$43,2,FALSE)</f>
        <v>Sum BTEX</v>
      </c>
      <c r="C208" t="s">
        <v>13</v>
      </c>
      <c r="D208" t="str">
        <f>VLOOKUP(A208,Kategorier!$A$2:$B$43,2,FALSE)</f>
        <v>org milj</v>
      </c>
      <c r="E208" t="str">
        <f>VLOOKUP(A208,Kategorier!$A$2:$C$43,3,FALSE)</f>
        <v>BTEX</v>
      </c>
      <c r="G208" s="6">
        <v>10000000</v>
      </c>
      <c r="I208" s="1">
        <v>44907</v>
      </c>
      <c r="J208" t="s">
        <v>134</v>
      </c>
      <c r="K208">
        <v>2.0699999999999998</v>
      </c>
      <c r="L208" t="b">
        <f t="shared" si="6"/>
        <v>0</v>
      </c>
      <c r="M208" s="6">
        <v>2.0699999999999998</v>
      </c>
      <c r="N208" t="b">
        <f t="shared" si="7"/>
        <v>0</v>
      </c>
    </row>
    <row r="209" spans="1:14" x14ac:dyDescent="0.35">
      <c r="A209" t="s">
        <v>50</v>
      </c>
      <c r="B209" t="str">
        <f>VLOOKUP($A209,forkortelser!$A$2:$B$43,2,FALSE)</f>
        <v>Sum BTEX</v>
      </c>
      <c r="C209" t="s">
        <v>13</v>
      </c>
      <c r="D209" t="str">
        <f>VLOOKUP(A209,Kategorier!$A$2:$B$43,2,FALSE)</f>
        <v>org milj</v>
      </c>
      <c r="E209" t="str">
        <f>VLOOKUP(A209,Kategorier!$A$2:$C$43,3,FALSE)</f>
        <v>BTEX</v>
      </c>
      <c r="G209" s="6">
        <v>10000000</v>
      </c>
      <c r="I209" s="1">
        <v>44970</v>
      </c>
      <c r="J209" t="s">
        <v>134</v>
      </c>
      <c r="K209">
        <v>7.23</v>
      </c>
      <c r="L209" t="b">
        <f t="shared" si="6"/>
        <v>0</v>
      </c>
      <c r="M209" s="6">
        <v>7.23</v>
      </c>
      <c r="N209" t="b">
        <f t="shared" si="7"/>
        <v>0</v>
      </c>
    </row>
    <row r="210" spans="1:14" x14ac:dyDescent="0.35">
      <c r="A210" t="s">
        <v>50</v>
      </c>
      <c r="B210" t="str">
        <f>VLOOKUP($A210,forkortelser!$A$2:$B$43,2,FALSE)</f>
        <v>Sum BTEX</v>
      </c>
      <c r="C210" t="s">
        <v>13</v>
      </c>
      <c r="D210" t="str">
        <f>VLOOKUP(A210,Kategorier!$A$2:$B$43,2,FALSE)</f>
        <v>org milj</v>
      </c>
      <c r="E210" t="str">
        <f>VLOOKUP(A210,Kategorier!$A$2:$C$43,3,FALSE)</f>
        <v>BTEX</v>
      </c>
      <c r="G210" s="6">
        <v>10000000</v>
      </c>
      <c r="I210" s="1">
        <v>44984</v>
      </c>
      <c r="J210" t="s">
        <v>134</v>
      </c>
      <c r="K210">
        <v>2.62</v>
      </c>
      <c r="L210" t="b">
        <f t="shared" si="6"/>
        <v>0</v>
      </c>
      <c r="M210" s="6">
        <v>2.62</v>
      </c>
      <c r="N210" t="b">
        <f t="shared" si="7"/>
        <v>0</v>
      </c>
    </row>
    <row r="211" spans="1:14" x14ac:dyDescent="0.35">
      <c r="A211" t="s">
        <v>25</v>
      </c>
      <c r="B211" t="str">
        <f>VLOOKUP($A211,forkortelser!$A$2:$B$43,2,FALSE)</f>
        <v>PCB-7</v>
      </c>
      <c r="C211" t="s">
        <v>13</v>
      </c>
      <c r="D211" t="str">
        <f>VLOOKUP(A211,Kategorier!$A$2:$B$43,2,FALSE)</f>
        <v>org milj</v>
      </c>
      <c r="E211" t="str">
        <f>VLOOKUP(A211,Kategorier!$A$2:$C$43,3,FALSE)</f>
        <v>klorert</v>
      </c>
      <c r="F211" t="s">
        <v>123</v>
      </c>
      <c r="G211" s="6">
        <f>VLOOKUP(F211,'Tabell 8'!$A$2:$B$24,2,FALSE)</f>
        <v>1000000000</v>
      </c>
      <c r="I211" s="1">
        <v>44858</v>
      </c>
      <c r="J211" t="s">
        <v>134</v>
      </c>
      <c r="K211">
        <v>3.2299999999999998E-3</v>
      </c>
      <c r="L211" t="b">
        <f t="shared" si="6"/>
        <v>0</v>
      </c>
      <c r="M211" s="6">
        <v>3.2299999999999998E-3</v>
      </c>
      <c r="N211" t="b">
        <f t="shared" si="7"/>
        <v>0</v>
      </c>
    </row>
    <row r="212" spans="1:14" x14ac:dyDescent="0.35">
      <c r="A212" t="s">
        <v>25</v>
      </c>
      <c r="B212" t="str">
        <f>VLOOKUP($A212,forkortelser!$A$2:$B$43,2,FALSE)</f>
        <v>PCB-7</v>
      </c>
      <c r="C212" t="s">
        <v>13</v>
      </c>
      <c r="D212" t="str">
        <f>VLOOKUP(A212,Kategorier!$A$2:$B$43,2,FALSE)</f>
        <v>org milj</v>
      </c>
      <c r="E212" t="str">
        <f>VLOOKUP(A212,Kategorier!$A$2:$C$43,3,FALSE)</f>
        <v>klorert</v>
      </c>
      <c r="F212" t="s">
        <v>123</v>
      </c>
      <c r="G212" s="6">
        <f>VLOOKUP(F212,'Tabell 8'!$A$2:$B$24,2,FALSE)</f>
        <v>1000000000</v>
      </c>
      <c r="I212" s="1">
        <v>44865</v>
      </c>
      <c r="J212" t="s">
        <v>134</v>
      </c>
      <c r="K212">
        <v>2.0799999999999999E-2</v>
      </c>
      <c r="L212" t="b">
        <f t="shared" si="6"/>
        <v>0</v>
      </c>
      <c r="M212" s="6">
        <v>2.0799999999999999E-2</v>
      </c>
      <c r="N212" t="b">
        <f t="shared" si="7"/>
        <v>0</v>
      </c>
    </row>
    <row r="213" spans="1:14" x14ac:dyDescent="0.35">
      <c r="A213" t="s">
        <v>25</v>
      </c>
      <c r="B213" t="str">
        <f>VLOOKUP($A213,forkortelser!$A$2:$B$43,2,FALSE)</f>
        <v>PCB-7</v>
      </c>
      <c r="C213" t="s">
        <v>13</v>
      </c>
      <c r="D213" t="str">
        <f>VLOOKUP(A213,Kategorier!$A$2:$B$43,2,FALSE)</f>
        <v>org milj</v>
      </c>
      <c r="E213" t="str">
        <f>VLOOKUP(A213,Kategorier!$A$2:$C$43,3,FALSE)</f>
        <v>klorert</v>
      </c>
      <c r="F213" t="s">
        <v>123</v>
      </c>
      <c r="G213" s="6">
        <f>VLOOKUP(F213,'Tabell 8'!$A$2:$B$24,2,FALSE)</f>
        <v>1000000000</v>
      </c>
      <c r="I213" s="1">
        <v>44872</v>
      </c>
      <c r="J213" t="s">
        <v>134</v>
      </c>
      <c r="K213" t="s">
        <v>61</v>
      </c>
      <c r="L213" t="b">
        <f t="shared" si="6"/>
        <v>1</v>
      </c>
      <c r="M213" s="6">
        <v>1.7500000000000002E-2</v>
      </c>
      <c r="N213" t="b">
        <f t="shared" si="7"/>
        <v>1</v>
      </c>
    </row>
    <row r="214" spans="1:14" x14ac:dyDescent="0.35">
      <c r="A214" t="s">
        <v>25</v>
      </c>
      <c r="B214" t="str">
        <f>VLOOKUP($A214,forkortelser!$A$2:$B$43,2,FALSE)</f>
        <v>PCB-7</v>
      </c>
      <c r="C214" t="s">
        <v>13</v>
      </c>
      <c r="D214" t="str">
        <f>VLOOKUP(A214,Kategorier!$A$2:$B$43,2,FALSE)</f>
        <v>org milj</v>
      </c>
      <c r="E214" t="str">
        <f>VLOOKUP(A214,Kategorier!$A$2:$C$43,3,FALSE)</f>
        <v>klorert</v>
      </c>
      <c r="F214" t="s">
        <v>123</v>
      </c>
      <c r="G214" s="6">
        <f>VLOOKUP(F214,'Tabell 8'!$A$2:$B$24,2,FALSE)</f>
        <v>1000000000</v>
      </c>
      <c r="I214" s="1">
        <v>44879</v>
      </c>
      <c r="J214" t="s">
        <v>134</v>
      </c>
      <c r="K214">
        <v>4.4499999999999998E-2</v>
      </c>
      <c r="L214" t="b">
        <f t="shared" si="6"/>
        <v>0</v>
      </c>
      <c r="M214" s="6">
        <v>4.4499999999999998E-2</v>
      </c>
      <c r="N214" t="b">
        <f t="shared" si="7"/>
        <v>0</v>
      </c>
    </row>
    <row r="215" spans="1:14" x14ac:dyDescent="0.35">
      <c r="A215" t="s">
        <v>25</v>
      </c>
      <c r="B215" t="str">
        <f>VLOOKUP($A215,forkortelser!$A$2:$B$43,2,FALSE)</f>
        <v>PCB-7</v>
      </c>
      <c r="C215" t="s">
        <v>13</v>
      </c>
      <c r="D215" t="str">
        <f>VLOOKUP(A215,Kategorier!$A$2:$B$43,2,FALSE)</f>
        <v>org milj</v>
      </c>
      <c r="E215" t="str">
        <f>VLOOKUP(A215,Kategorier!$A$2:$C$43,3,FALSE)</f>
        <v>klorert</v>
      </c>
      <c r="F215" t="s">
        <v>123</v>
      </c>
      <c r="G215" s="6">
        <f>VLOOKUP(F215,'Tabell 8'!$A$2:$B$24,2,FALSE)</f>
        <v>1000000000</v>
      </c>
      <c r="I215" s="1">
        <v>44886</v>
      </c>
      <c r="J215" t="s">
        <v>134</v>
      </c>
      <c r="K215" t="s">
        <v>62</v>
      </c>
      <c r="L215" t="b">
        <f t="shared" si="6"/>
        <v>1</v>
      </c>
      <c r="M215" s="6">
        <v>2.2499999999999999E-2</v>
      </c>
      <c r="N215" t="b">
        <f t="shared" si="7"/>
        <v>1</v>
      </c>
    </row>
    <row r="216" spans="1:14" x14ac:dyDescent="0.35">
      <c r="A216" t="s">
        <v>25</v>
      </c>
      <c r="B216" t="str">
        <f>VLOOKUP($A216,forkortelser!$A$2:$B$43,2,FALSE)</f>
        <v>PCB-7</v>
      </c>
      <c r="C216" t="s">
        <v>13</v>
      </c>
      <c r="D216" t="str">
        <f>VLOOKUP(A216,Kategorier!$A$2:$B$43,2,FALSE)</f>
        <v>org milj</v>
      </c>
      <c r="E216" t="str">
        <f>VLOOKUP(A216,Kategorier!$A$2:$C$43,3,FALSE)</f>
        <v>klorert</v>
      </c>
      <c r="F216" t="s">
        <v>123</v>
      </c>
      <c r="G216" s="6">
        <f>VLOOKUP(F216,'Tabell 8'!$A$2:$B$24,2,FALSE)</f>
        <v>1000000000</v>
      </c>
      <c r="I216" s="1">
        <v>44907</v>
      </c>
      <c r="J216" t="s">
        <v>134</v>
      </c>
      <c r="L216" t="b">
        <f t="shared" si="6"/>
        <v>1</v>
      </c>
      <c r="N216" t="b">
        <f t="shared" si="7"/>
        <v>0</v>
      </c>
    </row>
    <row r="217" spans="1:14" x14ac:dyDescent="0.35">
      <c r="A217" t="s">
        <v>25</v>
      </c>
      <c r="B217" t="str">
        <f>VLOOKUP($A217,forkortelser!$A$2:$B$43,2,FALSE)</f>
        <v>PCB-7</v>
      </c>
      <c r="C217" t="s">
        <v>13</v>
      </c>
      <c r="D217" t="str">
        <f>VLOOKUP(A217,Kategorier!$A$2:$B$43,2,FALSE)</f>
        <v>org milj</v>
      </c>
      <c r="E217" t="str">
        <f>VLOOKUP(A217,Kategorier!$A$2:$C$43,3,FALSE)</f>
        <v>klorert</v>
      </c>
      <c r="F217" t="s">
        <v>123</v>
      </c>
      <c r="G217" s="6">
        <f>VLOOKUP(F217,'Tabell 8'!$A$2:$B$24,2,FALSE)</f>
        <v>1000000000</v>
      </c>
      <c r="I217" s="1">
        <v>44970</v>
      </c>
      <c r="J217" t="s">
        <v>134</v>
      </c>
      <c r="K217" t="s">
        <v>27</v>
      </c>
      <c r="L217" t="b">
        <f t="shared" si="6"/>
        <v>1</v>
      </c>
      <c r="M217" s="6">
        <v>3.65E-3</v>
      </c>
      <c r="N217" t="b">
        <f t="shared" si="7"/>
        <v>1</v>
      </c>
    </row>
    <row r="218" spans="1:14" x14ac:dyDescent="0.35">
      <c r="A218" t="s">
        <v>25</v>
      </c>
      <c r="B218" t="str">
        <f>VLOOKUP($A218,forkortelser!$A$2:$B$43,2,FALSE)</f>
        <v>PCB-7</v>
      </c>
      <c r="C218" t="s">
        <v>13</v>
      </c>
      <c r="D218" t="str">
        <f>VLOOKUP(A218,Kategorier!$A$2:$B$43,2,FALSE)</f>
        <v>org milj</v>
      </c>
      <c r="E218" t="str">
        <f>VLOOKUP(A218,Kategorier!$A$2:$C$43,3,FALSE)</f>
        <v>klorert</v>
      </c>
      <c r="F218" t="s">
        <v>123</v>
      </c>
      <c r="G218" s="6">
        <f>VLOOKUP(F218,'Tabell 8'!$A$2:$B$24,2,FALSE)</f>
        <v>1000000000</v>
      </c>
      <c r="I218" s="1">
        <v>44984</v>
      </c>
      <c r="J218" t="s">
        <v>134</v>
      </c>
      <c r="K218">
        <v>2.47E-3</v>
      </c>
      <c r="L218" t="b">
        <f t="shared" si="6"/>
        <v>0</v>
      </c>
      <c r="M218" s="6">
        <v>2.47E-3</v>
      </c>
      <c r="N218" t="b">
        <f t="shared" si="7"/>
        <v>0</v>
      </c>
    </row>
    <row r="219" spans="1:14" x14ac:dyDescent="0.35">
      <c r="A219" t="s">
        <v>33</v>
      </c>
      <c r="B219" t="str">
        <f>VLOOKUP($A219,forkortelser!$A$2:$B$43,2,FALSE)</f>
        <v>THC &gt;C10-C12</v>
      </c>
      <c r="C219" t="s">
        <v>13</v>
      </c>
      <c r="D219" t="str">
        <f>VLOOKUP(A219,Kategorier!$A$2:$B$43,2,FALSE)</f>
        <v>totale hydrokarboner</v>
      </c>
      <c r="E219" t="str">
        <f>VLOOKUP(A219,Kategorier!$A$2:$C$43,3,FALSE)</f>
        <v>alifater</v>
      </c>
      <c r="F219" t="s">
        <v>121</v>
      </c>
      <c r="G219" s="6">
        <f>VLOOKUP(F219,'Tabell 8'!$A$2:$B$24,2,FALSE)</f>
        <v>20</v>
      </c>
      <c r="I219" s="1">
        <v>44858</v>
      </c>
      <c r="J219" t="s">
        <v>134</v>
      </c>
      <c r="K219">
        <v>129</v>
      </c>
      <c r="L219" t="b">
        <f t="shared" si="6"/>
        <v>0</v>
      </c>
      <c r="M219" s="6">
        <v>129</v>
      </c>
      <c r="N219" t="b">
        <f t="shared" si="7"/>
        <v>1</v>
      </c>
    </row>
    <row r="220" spans="1:14" x14ac:dyDescent="0.35">
      <c r="A220" t="s">
        <v>33</v>
      </c>
      <c r="B220" t="str">
        <f>VLOOKUP($A220,forkortelser!$A$2:$B$43,2,FALSE)</f>
        <v>THC &gt;C10-C12</v>
      </c>
      <c r="C220" t="s">
        <v>13</v>
      </c>
      <c r="D220" t="str">
        <f>VLOOKUP(A220,Kategorier!$A$2:$B$43,2,FALSE)</f>
        <v>totale hydrokarboner</v>
      </c>
      <c r="E220" t="str">
        <f>VLOOKUP(A220,Kategorier!$A$2:$C$43,3,FALSE)</f>
        <v>alifater</v>
      </c>
      <c r="F220" t="s">
        <v>121</v>
      </c>
      <c r="G220" s="6">
        <f>VLOOKUP(F220,'Tabell 8'!$A$2:$B$24,2,FALSE)</f>
        <v>20</v>
      </c>
      <c r="I220" s="1">
        <v>44865</v>
      </c>
      <c r="J220" t="s">
        <v>134</v>
      </c>
      <c r="K220">
        <v>166</v>
      </c>
      <c r="L220" t="b">
        <f t="shared" si="6"/>
        <v>0</v>
      </c>
      <c r="M220" s="6">
        <v>166</v>
      </c>
      <c r="N220" t="b">
        <f t="shared" si="7"/>
        <v>1</v>
      </c>
    </row>
    <row r="221" spans="1:14" x14ac:dyDescent="0.35">
      <c r="A221" t="s">
        <v>33</v>
      </c>
      <c r="B221" t="str">
        <f>VLOOKUP($A221,forkortelser!$A$2:$B$43,2,FALSE)</f>
        <v>THC &gt;C10-C12</v>
      </c>
      <c r="C221" t="s">
        <v>13</v>
      </c>
      <c r="D221" t="str">
        <f>VLOOKUP(A221,Kategorier!$A$2:$B$43,2,FALSE)</f>
        <v>totale hydrokarboner</v>
      </c>
      <c r="E221" t="str">
        <f>VLOOKUP(A221,Kategorier!$A$2:$C$43,3,FALSE)</f>
        <v>alifater</v>
      </c>
      <c r="F221" t="s">
        <v>121</v>
      </c>
      <c r="G221" s="6">
        <f>VLOOKUP(F221,'Tabell 8'!$A$2:$B$24,2,FALSE)</f>
        <v>20</v>
      </c>
      <c r="I221" s="1">
        <v>44872</v>
      </c>
      <c r="J221" t="s">
        <v>134</v>
      </c>
      <c r="K221">
        <v>119</v>
      </c>
      <c r="L221" t="b">
        <f t="shared" si="6"/>
        <v>0</v>
      </c>
      <c r="M221" s="6">
        <v>119</v>
      </c>
      <c r="N221" t="b">
        <f t="shared" si="7"/>
        <v>1</v>
      </c>
    </row>
    <row r="222" spans="1:14" x14ac:dyDescent="0.35">
      <c r="A222" t="s">
        <v>33</v>
      </c>
      <c r="B222" t="str">
        <f>VLOOKUP($A222,forkortelser!$A$2:$B$43,2,FALSE)</f>
        <v>THC &gt;C10-C12</v>
      </c>
      <c r="C222" t="s">
        <v>13</v>
      </c>
      <c r="D222" t="str">
        <f>VLOOKUP(A222,Kategorier!$A$2:$B$43,2,FALSE)</f>
        <v>totale hydrokarboner</v>
      </c>
      <c r="E222" t="str">
        <f>VLOOKUP(A222,Kategorier!$A$2:$C$43,3,FALSE)</f>
        <v>alifater</v>
      </c>
      <c r="F222" t="s">
        <v>121</v>
      </c>
      <c r="G222" s="6">
        <f>VLOOKUP(F222,'Tabell 8'!$A$2:$B$24,2,FALSE)</f>
        <v>20</v>
      </c>
      <c r="I222" s="1">
        <v>44879</v>
      </c>
      <c r="J222" t="s">
        <v>134</v>
      </c>
      <c r="K222">
        <v>149</v>
      </c>
      <c r="L222" t="b">
        <f t="shared" si="6"/>
        <v>0</v>
      </c>
      <c r="M222" s="6">
        <v>149</v>
      </c>
      <c r="N222" t="b">
        <f t="shared" si="7"/>
        <v>1</v>
      </c>
    </row>
    <row r="223" spans="1:14" x14ac:dyDescent="0.35">
      <c r="A223" t="s">
        <v>33</v>
      </c>
      <c r="B223" t="str">
        <f>VLOOKUP($A223,forkortelser!$A$2:$B$43,2,FALSE)</f>
        <v>THC &gt;C10-C12</v>
      </c>
      <c r="C223" t="s">
        <v>13</v>
      </c>
      <c r="D223" t="str">
        <f>VLOOKUP(A223,Kategorier!$A$2:$B$43,2,FALSE)</f>
        <v>totale hydrokarboner</v>
      </c>
      <c r="E223" t="str">
        <f>VLOOKUP(A223,Kategorier!$A$2:$C$43,3,FALSE)</f>
        <v>alifater</v>
      </c>
      <c r="F223" t="s">
        <v>121</v>
      </c>
      <c r="G223" s="6">
        <f>VLOOKUP(F223,'Tabell 8'!$A$2:$B$24,2,FALSE)</f>
        <v>20</v>
      </c>
      <c r="I223" s="1">
        <v>44886</v>
      </c>
      <c r="J223" t="s">
        <v>134</v>
      </c>
      <c r="K223">
        <v>110</v>
      </c>
      <c r="L223" t="b">
        <f t="shared" si="6"/>
        <v>0</v>
      </c>
      <c r="M223" s="6">
        <v>110</v>
      </c>
      <c r="N223" t="b">
        <f t="shared" si="7"/>
        <v>1</v>
      </c>
    </row>
    <row r="224" spans="1:14" x14ac:dyDescent="0.35">
      <c r="A224" t="s">
        <v>33</v>
      </c>
      <c r="B224" t="str">
        <f>VLOOKUP($A224,forkortelser!$A$2:$B$43,2,FALSE)</f>
        <v>THC &gt;C10-C12</v>
      </c>
      <c r="C224" t="s">
        <v>13</v>
      </c>
      <c r="D224" t="str">
        <f>VLOOKUP(A224,Kategorier!$A$2:$B$43,2,FALSE)</f>
        <v>totale hydrokarboner</v>
      </c>
      <c r="E224" t="str">
        <f>VLOOKUP(A224,Kategorier!$A$2:$C$43,3,FALSE)</f>
        <v>alifater</v>
      </c>
      <c r="F224" t="s">
        <v>121</v>
      </c>
      <c r="G224" s="6">
        <f>VLOOKUP(F224,'Tabell 8'!$A$2:$B$24,2,FALSE)</f>
        <v>20</v>
      </c>
      <c r="I224" s="1">
        <v>44907</v>
      </c>
      <c r="J224" t="s">
        <v>134</v>
      </c>
      <c r="K224">
        <v>98.9</v>
      </c>
      <c r="L224" t="b">
        <f t="shared" si="6"/>
        <v>0</v>
      </c>
      <c r="M224" s="6">
        <v>98.9</v>
      </c>
      <c r="N224" t="b">
        <f t="shared" si="7"/>
        <v>1</v>
      </c>
    </row>
    <row r="225" spans="1:14" x14ac:dyDescent="0.35">
      <c r="A225" t="s">
        <v>33</v>
      </c>
      <c r="B225" t="str">
        <f>VLOOKUP($A225,forkortelser!$A$2:$B$43,2,FALSE)</f>
        <v>THC &gt;C10-C12</v>
      </c>
      <c r="C225" t="s">
        <v>13</v>
      </c>
      <c r="D225" t="str">
        <f>VLOOKUP(A225,Kategorier!$A$2:$B$43,2,FALSE)</f>
        <v>totale hydrokarboner</v>
      </c>
      <c r="E225" t="str">
        <f>VLOOKUP(A225,Kategorier!$A$2:$C$43,3,FALSE)</f>
        <v>alifater</v>
      </c>
      <c r="F225" t="s">
        <v>121</v>
      </c>
      <c r="G225" s="6">
        <f>VLOOKUP(F225,'Tabell 8'!$A$2:$B$24,2,FALSE)</f>
        <v>20</v>
      </c>
      <c r="I225" s="1">
        <v>44970</v>
      </c>
      <c r="J225" t="s">
        <v>134</v>
      </c>
      <c r="K225">
        <v>184</v>
      </c>
      <c r="L225" t="b">
        <f t="shared" si="6"/>
        <v>0</v>
      </c>
      <c r="M225" s="6">
        <v>184</v>
      </c>
      <c r="N225" t="b">
        <f t="shared" si="7"/>
        <v>1</v>
      </c>
    </row>
    <row r="226" spans="1:14" x14ac:dyDescent="0.35">
      <c r="A226" t="s">
        <v>33</v>
      </c>
      <c r="B226" t="str">
        <f>VLOOKUP($A226,forkortelser!$A$2:$B$43,2,FALSE)</f>
        <v>THC &gt;C10-C12</v>
      </c>
      <c r="C226" t="s">
        <v>13</v>
      </c>
      <c r="D226" t="str">
        <f>VLOOKUP(A226,Kategorier!$A$2:$B$43,2,FALSE)</f>
        <v>totale hydrokarboner</v>
      </c>
      <c r="E226" t="str">
        <f>VLOOKUP(A226,Kategorier!$A$2:$C$43,3,FALSE)</f>
        <v>alifater</v>
      </c>
      <c r="F226" t="s">
        <v>121</v>
      </c>
      <c r="G226" s="6">
        <f>VLOOKUP(F226,'Tabell 8'!$A$2:$B$24,2,FALSE)</f>
        <v>20</v>
      </c>
      <c r="I226" s="1">
        <v>44984</v>
      </c>
      <c r="J226" t="s">
        <v>134</v>
      </c>
      <c r="K226">
        <v>184</v>
      </c>
      <c r="L226" t="b">
        <f t="shared" si="6"/>
        <v>0</v>
      </c>
      <c r="M226" s="6">
        <v>184</v>
      </c>
      <c r="N226" t="b">
        <f t="shared" si="7"/>
        <v>1</v>
      </c>
    </row>
    <row r="227" spans="1:14" x14ac:dyDescent="0.35">
      <c r="A227" t="s">
        <v>38</v>
      </c>
      <c r="B227" t="str">
        <f>VLOOKUP($A227,forkortelser!$A$2:$B$43,2,FALSE)</f>
        <v>THC &gt;C10-C40</v>
      </c>
      <c r="C227" t="s">
        <v>13</v>
      </c>
      <c r="D227" t="str">
        <f>VLOOKUP(A227,Kategorier!$A$2:$B$43,2,FALSE)</f>
        <v>totale hydrokarboner</v>
      </c>
      <c r="E227" t="str">
        <f>VLOOKUP(A227,Kategorier!$A$2:$C$43,3,FALSE)</f>
        <v>alifater</v>
      </c>
      <c r="F227" t="s">
        <v>121</v>
      </c>
      <c r="G227" s="6">
        <f>VLOOKUP(F227,'Tabell 8'!$A$2:$B$24,2,FALSE)</f>
        <v>20</v>
      </c>
      <c r="I227" s="1">
        <v>44858</v>
      </c>
      <c r="J227" t="s">
        <v>134</v>
      </c>
      <c r="K227">
        <v>1200</v>
      </c>
      <c r="L227" t="b">
        <f t="shared" si="6"/>
        <v>0</v>
      </c>
      <c r="M227" s="6">
        <v>1200</v>
      </c>
      <c r="N227" t="b">
        <f t="shared" si="7"/>
        <v>1</v>
      </c>
    </row>
    <row r="228" spans="1:14" x14ac:dyDescent="0.35">
      <c r="A228" t="s">
        <v>38</v>
      </c>
      <c r="B228" t="str">
        <f>VLOOKUP($A228,forkortelser!$A$2:$B$43,2,FALSE)</f>
        <v>THC &gt;C10-C40</v>
      </c>
      <c r="C228" t="s">
        <v>13</v>
      </c>
      <c r="D228" t="str">
        <f>VLOOKUP(A228,Kategorier!$A$2:$B$43,2,FALSE)</f>
        <v>totale hydrokarboner</v>
      </c>
      <c r="E228" t="str">
        <f>VLOOKUP(A228,Kategorier!$A$2:$C$43,3,FALSE)</f>
        <v>alifater</v>
      </c>
      <c r="F228" t="s">
        <v>121</v>
      </c>
      <c r="G228" s="6">
        <f>VLOOKUP(F228,'Tabell 8'!$A$2:$B$24,2,FALSE)</f>
        <v>20</v>
      </c>
      <c r="I228" s="1">
        <v>44865</v>
      </c>
      <c r="J228" t="s">
        <v>134</v>
      </c>
      <c r="K228">
        <v>1680</v>
      </c>
      <c r="L228" t="b">
        <f t="shared" si="6"/>
        <v>0</v>
      </c>
      <c r="M228" s="6">
        <v>1680</v>
      </c>
      <c r="N228" t="b">
        <f t="shared" si="7"/>
        <v>1</v>
      </c>
    </row>
    <row r="229" spans="1:14" x14ac:dyDescent="0.35">
      <c r="A229" t="s">
        <v>38</v>
      </c>
      <c r="B229" t="str">
        <f>VLOOKUP($A229,forkortelser!$A$2:$B$43,2,FALSE)</f>
        <v>THC &gt;C10-C40</v>
      </c>
      <c r="C229" t="s">
        <v>13</v>
      </c>
      <c r="D229" t="str">
        <f>VLOOKUP(A229,Kategorier!$A$2:$B$43,2,FALSE)</f>
        <v>totale hydrokarboner</v>
      </c>
      <c r="E229" t="str">
        <f>VLOOKUP(A229,Kategorier!$A$2:$C$43,3,FALSE)</f>
        <v>alifater</v>
      </c>
      <c r="F229" t="s">
        <v>121</v>
      </c>
      <c r="G229" s="6">
        <f>VLOOKUP(F229,'Tabell 8'!$A$2:$B$24,2,FALSE)</f>
        <v>20</v>
      </c>
      <c r="I229" s="1">
        <v>44872</v>
      </c>
      <c r="J229" t="s">
        <v>134</v>
      </c>
      <c r="K229">
        <v>1200</v>
      </c>
      <c r="L229" t="b">
        <f t="shared" si="6"/>
        <v>0</v>
      </c>
      <c r="M229" s="6">
        <v>1200</v>
      </c>
      <c r="N229" t="b">
        <f t="shared" si="7"/>
        <v>1</v>
      </c>
    </row>
    <row r="230" spans="1:14" x14ac:dyDescent="0.35">
      <c r="A230" t="s">
        <v>38</v>
      </c>
      <c r="B230" t="str">
        <f>VLOOKUP($A230,forkortelser!$A$2:$B$43,2,FALSE)</f>
        <v>THC &gt;C10-C40</v>
      </c>
      <c r="C230" t="s">
        <v>13</v>
      </c>
      <c r="D230" t="str">
        <f>VLOOKUP(A230,Kategorier!$A$2:$B$43,2,FALSE)</f>
        <v>totale hydrokarboner</v>
      </c>
      <c r="E230" t="str">
        <f>VLOOKUP(A230,Kategorier!$A$2:$C$43,3,FALSE)</f>
        <v>alifater</v>
      </c>
      <c r="F230" t="s">
        <v>121</v>
      </c>
      <c r="G230" s="6">
        <f>VLOOKUP(F230,'Tabell 8'!$A$2:$B$24,2,FALSE)</f>
        <v>20</v>
      </c>
      <c r="I230" s="1">
        <v>44879</v>
      </c>
      <c r="J230" t="s">
        <v>134</v>
      </c>
      <c r="K230">
        <v>1750</v>
      </c>
      <c r="L230" t="b">
        <f t="shared" si="6"/>
        <v>0</v>
      </c>
      <c r="M230" s="6">
        <v>1750</v>
      </c>
      <c r="N230" t="b">
        <f t="shared" si="7"/>
        <v>1</v>
      </c>
    </row>
    <row r="231" spans="1:14" x14ac:dyDescent="0.35">
      <c r="A231" t="s">
        <v>38</v>
      </c>
      <c r="B231" t="str">
        <f>VLOOKUP($A231,forkortelser!$A$2:$B$43,2,FALSE)</f>
        <v>THC &gt;C10-C40</v>
      </c>
      <c r="C231" t="s">
        <v>13</v>
      </c>
      <c r="D231" t="str">
        <f>VLOOKUP(A231,Kategorier!$A$2:$B$43,2,FALSE)</f>
        <v>totale hydrokarboner</v>
      </c>
      <c r="E231" t="str">
        <f>VLOOKUP(A231,Kategorier!$A$2:$C$43,3,FALSE)</f>
        <v>alifater</v>
      </c>
      <c r="F231" t="s">
        <v>121</v>
      </c>
      <c r="G231" s="6">
        <f>VLOOKUP(F231,'Tabell 8'!$A$2:$B$24,2,FALSE)</f>
        <v>20</v>
      </c>
      <c r="I231" s="1">
        <v>44886</v>
      </c>
      <c r="J231" t="s">
        <v>134</v>
      </c>
      <c r="K231">
        <v>929</v>
      </c>
      <c r="L231" t="b">
        <f t="shared" si="6"/>
        <v>0</v>
      </c>
      <c r="M231" s="6">
        <v>929</v>
      </c>
      <c r="N231" t="b">
        <f t="shared" si="7"/>
        <v>1</v>
      </c>
    </row>
    <row r="232" spans="1:14" x14ac:dyDescent="0.35">
      <c r="A232" t="s">
        <v>38</v>
      </c>
      <c r="B232" t="str">
        <f>VLOOKUP($A232,forkortelser!$A$2:$B$43,2,FALSE)</f>
        <v>THC &gt;C10-C40</v>
      </c>
      <c r="C232" t="s">
        <v>13</v>
      </c>
      <c r="D232" t="str">
        <f>VLOOKUP(A232,Kategorier!$A$2:$B$43,2,FALSE)</f>
        <v>totale hydrokarboner</v>
      </c>
      <c r="E232" t="str">
        <f>VLOOKUP(A232,Kategorier!$A$2:$C$43,3,FALSE)</f>
        <v>alifater</v>
      </c>
      <c r="F232" t="s">
        <v>121</v>
      </c>
      <c r="G232" s="6">
        <f>VLOOKUP(F232,'Tabell 8'!$A$2:$B$24,2,FALSE)</f>
        <v>20</v>
      </c>
      <c r="I232" s="1">
        <v>44907</v>
      </c>
      <c r="J232" t="s">
        <v>134</v>
      </c>
      <c r="K232">
        <v>932</v>
      </c>
      <c r="L232" t="b">
        <f t="shared" si="6"/>
        <v>0</v>
      </c>
      <c r="M232" s="6">
        <v>932</v>
      </c>
      <c r="N232" t="b">
        <f t="shared" si="7"/>
        <v>1</v>
      </c>
    </row>
    <row r="233" spans="1:14" x14ac:dyDescent="0.35">
      <c r="A233" t="s">
        <v>38</v>
      </c>
      <c r="B233" t="str">
        <f>VLOOKUP($A233,forkortelser!$A$2:$B$43,2,FALSE)</f>
        <v>THC &gt;C10-C40</v>
      </c>
      <c r="C233" t="s">
        <v>13</v>
      </c>
      <c r="D233" t="str">
        <f>VLOOKUP(A233,Kategorier!$A$2:$B$43,2,FALSE)</f>
        <v>totale hydrokarboner</v>
      </c>
      <c r="E233" t="str">
        <f>VLOOKUP(A233,Kategorier!$A$2:$C$43,3,FALSE)</f>
        <v>alifater</v>
      </c>
      <c r="F233" t="s">
        <v>121</v>
      </c>
      <c r="G233" s="6">
        <f>VLOOKUP(F233,'Tabell 8'!$A$2:$B$24,2,FALSE)</f>
        <v>20</v>
      </c>
      <c r="I233" s="1">
        <v>44970</v>
      </c>
      <c r="J233" t="s">
        <v>134</v>
      </c>
      <c r="K233">
        <v>1690</v>
      </c>
      <c r="L233" t="b">
        <f t="shared" si="6"/>
        <v>0</v>
      </c>
      <c r="M233" s="6">
        <v>1690</v>
      </c>
      <c r="N233" t="b">
        <f t="shared" si="7"/>
        <v>1</v>
      </c>
    </row>
    <row r="234" spans="1:14" x14ac:dyDescent="0.35">
      <c r="A234" t="s">
        <v>38</v>
      </c>
      <c r="B234" t="str">
        <f>VLOOKUP($A234,forkortelser!$A$2:$B$43,2,FALSE)</f>
        <v>THC &gt;C10-C40</v>
      </c>
      <c r="C234" t="s">
        <v>13</v>
      </c>
      <c r="D234" t="str">
        <f>VLOOKUP(A234,Kategorier!$A$2:$B$43,2,FALSE)</f>
        <v>totale hydrokarboner</v>
      </c>
      <c r="E234" t="str">
        <f>VLOOKUP(A234,Kategorier!$A$2:$C$43,3,FALSE)</f>
        <v>alifater</v>
      </c>
      <c r="F234" t="s">
        <v>121</v>
      </c>
      <c r="G234" s="6">
        <f>VLOOKUP(F234,'Tabell 8'!$A$2:$B$24,2,FALSE)</f>
        <v>20</v>
      </c>
      <c r="I234" s="1">
        <v>44984</v>
      </c>
      <c r="J234" t="s">
        <v>134</v>
      </c>
      <c r="K234">
        <v>1150</v>
      </c>
      <c r="L234" t="b">
        <f t="shared" si="6"/>
        <v>0</v>
      </c>
      <c r="M234" s="6">
        <v>1150</v>
      </c>
      <c r="N234" t="b">
        <f t="shared" si="7"/>
        <v>1</v>
      </c>
    </row>
    <row r="235" spans="1:14" x14ac:dyDescent="0.35">
      <c r="A235" t="s">
        <v>35</v>
      </c>
      <c r="B235" t="str">
        <f>VLOOKUP($A235,forkortelser!$A$2:$B$43,2,FALSE)</f>
        <v>THC &gt;C12-C16</v>
      </c>
      <c r="C235" t="s">
        <v>13</v>
      </c>
      <c r="D235" t="str">
        <f>VLOOKUP(A235,Kategorier!$A$2:$B$43,2,FALSE)</f>
        <v>totale hydrokarboner</v>
      </c>
      <c r="E235" t="str">
        <f>VLOOKUP(A235,Kategorier!$A$2:$C$43,3,FALSE)</f>
        <v>alifater</v>
      </c>
      <c r="F235" t="s">
        <v>121</v>
      </c>
      <c r="G235" s="6">
        <f>VLOOKUP(F235,'Tabell 8'!$A$2:$B$24,2,FALSE)</f>
        <v>20</v>
      </c>
      <c r="I235" s="1">
        <v>44858</v>
      </c>
      <c r="J235" t="s">
        <v>134</v>
      </c>
      <c r="K235">
        <v>236</v>
      </c>
      <c r="L235" t="b">
        <f t="shared" si="6"/>
        <v>0</v>
      </c>
      <c r="M235" s="6">
        <v>236</v>
      </c>
      <c r="N235" t="b">
        <f t="shared" si="7"/>
        <v>1</v>
      </c>
    </row>
    <row r="236" spans="1:14" x14ac:dyDescent="0.35">
      <c r="A236" t="s">
        <v>35</v>
      </c>
      <c r="B236" t="str">
        <f>VLOOKUP($A236,forkortelser!$A$2:$B$43,2,FALSE)</f>
        <v>THC &gt;C12-C16</v>
      </c>
      <c r="C236" t="s">
        <v>13</v>
      </c>
      <c r="D236" t="str">
        <f>VLOOKUP(A236,Kategorier!$A$2:$B$43,2,FALSE)</f>
        <v>totale hydrokarboner</v>
      </c>
      <c r="E236" t="str">
        <f>VLOOKUP(A236,Kategorier!$A$2:$C$43,3,FALSE)</f>
        <v>alifater</v>
      </c>
      <c r="F236" t="s">
        <v>121</v>
      </c>
      <c r="G236" s="6">
        <f>VLOOKUP(F236,'Tabell 8'!$A$2:$B$24,2,FALSE)</f>
        <v>20</v>
      </c>
      <c r="I236" s="1">
        <v>44865</v>
      </c>
      <c r="J236" t="s">
        <v>134</v>
      </c>
      <c r="K236">
        <v>328</v>
      </c>
      <c r="L236" t="b">
        <f t="shared" si="6"/>
        <v>0</v>
      </c>
      <c r="M236" s="6">
        <v>328</v>
      </c>
      <c r="N236" t="b">
        <f t="shared" si="7"/>
        <v>1</v>
      </c>
    </row>
    <row r="237" spans="1:14" x14ac:dyDescent="0.35">
      <c r="A237" t="s">
        <v>35</v>
      </c>
      <c r="B237" t="str">
        <f>VLOOKUP($A237,forkortelser!$A$2:$B$43,2,FALSE)</f>
        <v>THC &gt;C12-C16</v>
      </c>
      <c r="C237" t="s">
        <v>13</v>
      </c>
      <c r="D237" t="str">
        <f>VLOOKUP(A237,Kategorier!$A$2:$B$43,2,FALSE)</f>
        <v>totale hydrokarboner</v>
      </c>
      <c r="E237" t="str">
        <f>VLOOKUP(A237,Kategorier!$A$2:$C$43,3,FALSE)</f>
        <v>alifater</v>
      </c>
      <c r="F237" t="s">
        <v>121</v>
      </c>
      <c r="G237" s="6">
        <f>VLOOKUP(F237,'Tabell 8'!$A$2:$B$24,2,FALSE)</f>
        <v>20</v>
      </c>
      <c r="I237" s="1">
        <v>44872</v>
      </c>
      <c r="J237" t="s">
        <v>134</v>
      </c>
      <c r="K237">
        <v>234</v>
      </c>
      <c r="L237" t="b">
        <f t="shared" si="6"/>
        <v>0</v>
      </c>
      <c r="M237" s="6">
        <v>234</v>
      </c>
      <c r="N237" t="b">
        <f t="shared" si="7"/>
        <v>1</v>
      </c>
    </row>
    <row r="238" spans="1:14" x14ac:dyDescent="0.35">
      <c r="A238" t="s">
        <v>35</v>
      </c>
      <c r="B238" t="str">
        <f>VLOOKUP($A238,forkortelser!$A$2:$B$43,2,FALSE)</f>
        <v>THC &gt;C12-C16</v>
      </c>
      <c r="C238" t="s">
        <v>13</v>
      </c>
      <c r="D238" t="str">
        <f>VLOOKUP(A238,Kategorier!$A$2:$B$43,2,FALSE)</f>
        <v>totale hydrokarboner</v>
      </c>
      <c r="E238" t="str">
        <f>VLOOKUP(A238,Kategorier!$A$2:$C$43,3,FALSE)</f>
        <v>alifater</v>
      </c>
      <c r="F238" t="s">
        <v>121</v>
      </c>
      <c r="G238" s="6">
        <f>VLOOKUP(F238,'Tabell 8'!$A$2:$B$24,2,FALSE)</f>
        <v>20</v>
      </c>
      <c r="I238" s="1">
        <v>44879</v>
      </c>
      <c r="J238" t="s">
        <v>134</v>
      </c>
      <c r="K238">
        <v>314</v>
      </c>
      <c r="L238" t="b">
        <f t="shared" si="6"/>
        <v>0</v>
      </c>
      <c r="M238" s="6">
        <v>314</v>
      </c>
      <c r="N238" t="b">
        <f t="shared" si="7"/>
        <v>1</v>
      </c>
    </row>
    <row r="239" spans="1:14" x14ac:dyDescent="0.35">
      <c r="A239" t="s">
        <v>35</v>
      </c>
      <c r="B239" t="str">
        <f>VLOOKUP($A239,forkortelser!$A$2:$B$43,2,FALSE)</f>
        <v>THC &gt;C12-C16</v>
      </c>
      <c r="C239" t="s">
        <v>13</v>
      </c>
      <c r="D239" t="str">
        <f>VLOOKUP(A239,Kategorier!$A$2:$B$43,2,FALSE)</f>
        <v>totale hydrokarboner</v>
      </c>
      <c r="E239" t="str">
        <f>VLOOKUP(A239,Kategorier!$A$2:$C$43,3,FALSE)</f>
        <v>alifater</v>
      </c>
      <c r="F239" t="s">
        <v>121</v>
      </c>
      <c r="G239" s="6">
        <f>VLOOKUP(F239,'Tabell 8'!$A$2:$B$24,2,FALSE)</f>
        <v>20</v>
      </c>
      <c r="I239" s="1">
        <v>44886</v>
      </c>
      <c r="J239" t="s">
        <v>134</v>
      </c>
      <c r="K239">
        <v>217</v>
      </c>
      <c r="L239" t="b">
        <f t="shared" si="6"/>
        <v>0</v>
      </c>
      <c r="M239" s="6">
        <v>217</v>
      </c>
      <c r="N239" t="b">
        <f t="shared" si="7"/>
        <v>1</v>
      </c>
    </row>
    <row r="240" spans="1:14" x14ac:dyDescent="0.35">
      <c r="A240" t="s">
        <v>35</v>
      </c>
      <c r="B240" t="str">
        <f>VLOOKUP($A240,forkortelser!$A$2:$B$43,2,FALSE)</f>
        <v>THC &gt;C12-C16</v>
      </c>
      <c r="C240" t="s">
        <v>13</v>
      </c>
      <c r="D240" t="str">
        <f>VLOOKUP(A240,Kategorier!$A$2:$B$43,2,FALSE)</f>
        <v>totale hydrokarboner</v>
      </c>
      <c r="E240" t="str">
        <f>VLOOKUP(A240,Kategorier!$A$2:$C$43,3,FALSE)</f>
        <v>alifater</v>
      </c>
      <c r="F240" t="s">
        <v>121</v>
      </c>
      <c r="G240" s="6">
        <f>VLOOKUP(F240,'Tabell 8'!$A$2:$B$24,2,FALSE)</f>
        <v>20</v>
      </c>
      <c r="I240" s="1">
        <v>44907</v>
      </c>
      <c r="J240" t="s">
        <v>134</v>
      </c>
      <c r="K240">
        <v>243</v>
      </c>
      <c r="L240" t="b">
        <f t="shared" si="6"/>
        <v>0</v>
      </c>
      <c r="M240" s="6">
        <v>243</v>
      </c>
      <c r="N240" t="b">
        <f t="shared" si="7"/>
        <v>1</v>
      </c>
    </row>
    <row r="241" spans="1:14" x14ac:dyDescent="0.35">
      <c r="A241" t="s">
        <v>35</v>
      </c>
      <c r="B241" t="str">
        <f>VLOOKUP($A241,forkortelser!$A$2:$B$43,2,FALSE)</f>
        <v>THC &gt;C12-C16</v>
      </c>
      <c r="C241" t="s">
        <v>13</v>
      </c>
      <c r="D241" t="str">
        <f>VLOOKUP(A241,Kategorier!$A$2:$B$43,2,FALSE)</f>
        <v>totale hydrokarboner</v>
      </c>
      <c r="E241" t="str">
        <f>VLOOKUP(A241,Kategorier!$A$2:$C$43,3,FALSE)</f>
        <v>alifater</v>
      </c>
      <c r="F241" t="s">
        <v>121</v>
      </c>
      <c r="G241" s="6">
        <f>VLOOKUP(F241,'Tabell 8'!$A$2:$B$24,2,FALSE)</f>
        <v>20</v>
      </c>
      <c r="I241" s="1">
        <v>44970</v>
      </c>
      <c r="J241" t="s">
        <v>134</v>
      </c>
      <c r="K241">
        <v>461</v>
      </c>
      <c r="L241" t="b">
        <f t="shared" si="6"/>
        <v>0</v>
      </c>
      <c r="M241" s="6">
        <v>461</v>
      </c>
      <c r="N241" t="b">
        <f t="shared" si="7"/>
        <v>1</v>
      </c>
    </row>
    <row r="242" spans="1:14" x14ac:dyDescent="0.35">
      <c r="A242" t="s">
        <v>35</v>
      </c>
      <c r="B242" t="str">
        <f>VLOOKUP($A242,forkortelser!$A$2:$B$43,2,FALSE)</f>
        <v>THC &gt;C12-C16</v>
      </c>
      <c r="C242" t="s">
        <v>13</v>
      </c>
      <c r="D242" t="str">
        <f>VLOOKUP(A242,Kategorier!$A$2:$B$43,2,FALSE)</f>
        <v>totale hydrokarboner</v>
      </c>
      <c r="E242" t="str">
        <f>VLOOKUP(A242,Kategorier!$A$2:$C$43,3,FALSE)</f>
        <v>alifater</v>
      </c>
      <c r="F242" t="s">
        <v>121</v>
      </c>
      <c r="G242" s="6">
        <f>VLOOKUP(F242,'Tabell 8'!$A$2:$B$24,2,FALSE)</f>
        <v>20</v>
      </c>
      <c r="I242" s="1">
        <v>44984</v>
      </c>
      <c r="J242" t="s">
        <v>134</v>
      </c>
      <c r="K242">
        <v>345</v>
      </c>
      <c r="L242" t="b">
        <f t="shared" si="6"/>
        <v>0</v>
      </c>
      <c r="M242" s="6">
        <v>345</v>
      </c>
      <c r="N242" t="b">
        <f t="shared" si="7"/>
        <v>1</v>
      </c>
    </row>
    <row r="243" spans="1:14" x14ac:dyDescent="0.35">
      <c r="A243" t="s">
        <v>36</v>
      </c>
      <c r="B243" t="str">
        <f>VLOOKUP($A243,forkortelser!$A$2:$B$43,2,FALSE)</f>
        <v>THC &gt;C16-C35</v>
      </c>
      <c r="C243" t="s">
        <v>13</v>
      </c>
      <c r="D243" t="str">
        <f>VLOOKUP(A243,Kategorier!$A$2:$B$43,2,FALSE)</f>
        <v>totale hydrokarboner</v>
      </c>
      <c r="E243" t="str">
        <f>VLOOKUP(A243,Kategorier!$A$2:$C$43,3,FALSE)</f>
        <v>alifater</v>
      </c>
      <c r="F243" t="s">
        <v>121</v>
      </c>
      <c r="G243" s="6">
        <f>VLOOKUP(F243,'Tabell 8'!$A$2:$B$24,2,FALSE)</f>
        <v>20</v>
      </c>
      <c r="I243" s="1">
        <v>44858</v>
      </c>
      <c r="J243" t="s">
        <v>134</v>
      </c>
      <c r="K243">
        <v>760</v>
      </c>
      <c r="L243" t="b">
        <f t="shared" si="6"/>
        <v>0</v>
      </c>
      <c r="M243" s="6">
        <v>760</v>
      </c>
      <c r="N243" t="b">
        <f t="shared" si="7"/>
        <v>1</v>
      </c>
    </row>
    <row r="244" spans="1:14" x14ac:dyDescent="0.35">
      <c r="A244" t="s">
        <v>36</v>
      </c>
      <c r="B244" t="str">
        <f>VLOOKUP($A244,forkortelser!$A$2:$B$43,2,FALSE)</f>
        <v>THC &gt;C16-C35</v>
      </c>
      <c r="C244" t="s">
        <v>13</v>
      </c>
      <c r="D244" t="str">
        <f>VLOOKUP(A244,Kategorier!$A$2:$B$43,2,FALSE)</f>
        <v>totale hydrokarboner</v>
      </c>
      <c r="E244" t="str">
        <f>VLOOKUP(A244,Kategorier!$A$2:$C$43,3,FALSE)</f>
        <v>alifater</v>
      </c>
      <c r="F244" t="s">
        <v>121</v>
      </c>
      <c r="G244" s="6">
        <f>VLOOKUP(F244,'Tabell 8'!$A$2:$B$24,2,FALSE)</f>
        <v>20</v>
      </c>
      <c r="I244" s="1">
        <v>44865</v>
      </c>
      <c r="J244" t="s">
        <v>134</v>
      </c>
      <c r="K244">
        <v>1070</v>
      </c>
      <c r="L244" t="b">
        <f t="shared" si="6"/>
        <v>0</v>
      </c>
      <c r="M244" s="6">
        <v>1070</v>
      </c>
      <c r="N244" t="b">
        <f t="shared" si="7"/>
        <v>1</v>
      </c>
    </row>
    <row r="245" spans="1:14" x14ac:dyDescent="0.35">
      <c r="A245" t="s">
        <v>36</v>
      </c>
      <c r="B245" t="str">
        <f>VLOOKUP($A245,forkortelser!$A$2:$B$43,2,FALSE)</f>
        <v>THC &gt;C16-C35</v>
      </c>
      <c r="C245" t="s">
        <v>13</v>
      </c>
      <c r="D245" t="str">
        <f>VLOOKUP(A245,Kategorier!$A$2:$B$43,2,FALSE)</f>
        <v>totale hydrokarboner</v>
      </c>
      <c r="E245" t="str">
        <f>VLOOKUP(A245,Kategorier!$A$2:$C$43,3,FALSE)</f>
        <v>alifater</v>
      </c>
      <c r="F245" t="s">
        <v>121</v>
      </c>
      <c r="G245" s="6">
        <f>VLOOKUP(F245,'Tabell 8'!$A$2:$B$24,2,FALSE)</f>
        <v>20</v>
      </c>
      <c r="I245" s="1">
        <v>44872</v>
      </c>
      <c r="J245" t="s">
        <v>134</v>
      </c>
      <c r="K245">
        <v>764</v>
      </c>
      <c r="L245" t="b">
        <f t="shared" si="6"/>
        <v>0</v>
      </c>
      <c r="M245" s="6">
        <v>764</v>
      </c>
      <c r="N245" t="b">
        <f t="shared" si="7"/>
        <v>1</v>
      </c>
    </row>
    <row r="246" spans="1:14" x14ac:dyDescent="0.35">
      <c r="A246" t="s">
        <v>36</v>
      </c>
      <c r="B246" t="str">
        <f>VLOOKUP($A246,forkortelser!$A$2:$B$43,2,FALSE)</f>
        <v>THC &gt;C16-C35</v>
      </c>
      <c r="C246" t="s">
        <v>13</v>
      </c>
      <c r="D246" t="str">
        <f>VLOOKUP(A246,Kategorier!$A$2:$B$43,2,FALSE)</f>
        <v>totale hydrokarboner</v>
      </c>
      <c r="E246" t="str">
        <f>VLOOKUP(A246,Kategorier!$A$2:$C$43,3,FALSE)</f>
        <v>alifater</v>
      </c>
      <c r="F246" t="s">
        <v>121</v>
      </c>
      <c r="G246" s="6">
        <f>VLOOKUP(F246,'Tabell 8'!$A$2:$B$24,2,FALSE)</f>
        <v>20</v>
      </c>
      <c r="I246" s="1">
        <v>44879</v>
      </c>
      <c r="J246" t="s">
        <v>134</v>
      </c>
      <c r="K246">
        <v>1160</v>
      </c>
      <c r="L246" t="b">
        <f t="shared" si="6"/>
        <v>0</v>
      </c>
      <c r="M246" s="6">
        <v>1160</v>
      </c>
      <c r="N246" t="b">
        <f t="shared" si="7"/>
        <v>1</v>
      </c>
    </row>
    <row r="247" spans="1:14" x14ac:dyDescent="0.35">
      <c r="A247" t="s">
        <v>36</v>
      </c>
      <c r="B247" t="str">
        <f>VLOOKUP($A247,forkortelser!$A$2:$B$43,2,FALSE)</f>
        <v>THC &gt;C16-C35</v>
      </c>
      <c r="C247" t="s">
        <v>13</v>
      </c>
      <c r="D247" t="str">
        <f>VLOOKUP(A247,Kategorier!$A$2:$B$43,2,FALSE)</f>
        <v>totale hydrokarboner</v>
      </c>
      <c r="E247" t="str">
        <f>VLOOKUP(A247,Kategorier!$A$2:$C$43,3,FALSE)</f>
        <v>alifater</v>
      </c>
      <c r="F247" t="s">
        <v>121</v>
      </c>
      <c r="G247" s="6">
        <f>VLOOKUP(F247,'Tabell 8'!$A$2:$B$24,2,FALSE)</f>
        <v>20</v>
      </c>
      <c r="I247" s="1">
        <v>44886</v>
      </c>
      <c r="J247" t="s">
        <v>134</v>
      </c>
      <c r="K247">
        <v>548</v>
      </c>
      <c r="L247" t="b">
        <f t="shared" si="6"/>
        <v>0</v>
      </c>
      <c r="M247" s="6">
        <v>548</v>
      </c>
      <c r="N247" t="b">
        <f t="shared" si="7"/>
        <v>1</v>
      </c>
    </row>
    <row r="248" spans="1:14" x14ac:dyDescent="0.35">
      <c r="A248" t="s">
        <v>36</v>
      </c>
      <c r="B248" t="str">
        <f>VLOOKUP($A248,forkortelser!$A$2:$B$43,2,FALSE)</f>
        <v>THC &gt;C16-C35</v>
      </c>
      <c r="C248" t="s">
        <v>13</v>
      </c>
      <c r="D248" t="str">
        <f>VLOOKUP(A248,Kategorier!$A$2:$B$43,2,FALSE)</f>
        <v>totale hydrokarboner</v>
      </c>
      <c r="E248" t="str">
        <f>VLOOKUP(A248,Kategorier!$A$2:$C$43,3,FALSE)</f>
        <v>alifater</v>
      </c>
      <c r="F248" t="s">
        <v>121</v>
      </c>
      <c r="G248" s="6">
        <f>VLOOKUP(F248,'Tabell 8'!$A$2:$B$24,2,FALSE)</f>
        <v>20</v>
      </c>
      <c r="I248" s="1">
        <v>44907</v>
      </c>
      <c r="J248" t="s">
        <v>134</v>
      </c>
      <c r="K248">
        <v>541</v>
      </c>
      <c r="L248" t="b">
        <f t="shared" si="6"/>
        <v>0</v>
      </c>
      <c r="M248" s="6">
        <v>541</v>
      </c>
      <c r="N248" t="b">
        <f t="shared" si="7"/>
        <v>1</v>
      </c>
    </row>
    <row r="249" spans="1:14" x14ac:dyDescent="0.35">
      <c r="A249" t="s">
        <v>36</v>
      </c>
      <c r="B249" t="str">
        <f>VLOOKUP($A249,forkortelser!$A$2:$B$43,2,FALSE)</f>
        <v>THC &gt;C16-C35</v>
      </c>
      <c r="C249" t="s">
        <v>13</v>
      </c>
      <c r="D249" t="str">
        <f>VLOOKUP(A249,Kategorier!$A$2:$B$43,2,FALSE)</f>
        <v>totale hydrokarboner</v>
      </c>
      <c r="E249" t="str">
        <f>VLOOKUP(A249,Kategorier!$A$2:$C$43,3,FALSE)</f>
        <v>alifater</v>
      </c>
      <c r="F249" t="s">
        <v>121</v>
      </c>
      <c r="G249" s="6">
        <f>VLOOKUP(F249,'Tabell 8'!$A$2:$B$24,2,FALSE)</f>
        <v>20</v>
      </c>
      <c r="I249" s="1">
        <v>44970</v>
      </c>
      <c r="J249" t="s">
        <v>134</v>
      </c>
      <c r="K249">
        <v>962</v>
      </c>
      <c r="L249" t="b">
        <f t="shared" si="6"/>
        <v>0</v>
      </c>
      <c r="M249" s="6">
        <v>962</v>
      </c>
      <c r="N249" t="b">
        <f t="shared" si="7"/>
        <v>1</v>
      </c>
    </row>
    <row r="250" spans="1:14" x14ac:dyDescent="0.35">
      <c r="A250" t="s">
        <v>36</v>
      </c>
      <c r="B250" t="str">
        <f>VLOOKUP($A250,forkortelser!$A$2:$B$43,2,FALSE)</f>
        <v>THC &gt;C16-C35</v>
      </c>
      <c r="C250" t="s">
        <v>13</v>
      </c>
      <c r="D250" t="str">
        <f>VLOOKUP(A250,Kategorier!$A$2:$B$43,2,FALSE)</f>
        <v>totale hydrokarboner</v>
      </c>
      <c r="E250" t="str">
        <f>VLOOKUP(A250,Kategorier!$A$2:$C$43,3,FALSE)</f>
        <v>alifater</v>
      </c>
      <c r="F250" t="s">
        <v>121</v>
      </c>
      <c r="G250" s="6">
        <f>VLOOKUP(F250,'Tabell 8'!$A$2:$B$24,2,FALSE)</f>
        <v>20</v>
      </c>
      <c r="I250" s="1">
        <v>44984</v>
      </c>
      <c r="J250" t="s">
        <v>134</v>
      </c>
      <c r="K250">
        <v>568</v>
      </c>
      <c r="L250" t="b">
        <f t="shared" si="6"/>
        <v>0</v>
      </c>
      <c r="M250" s="6">
        <v>568</v>
      </c>
      <c r="N250" t="b">
        <f t="shared" si="7"/>
        <v>1</v>
      </c>
    </row>
    <row r="251" spans="1:14" x14ac:dyDescent="0.35">
      <c r="A251" t="s">
        <v>39</v>
      </c>
      <c r="B251" t="str">
        <f>VLOOKUP($A251,forkortelser!$A$2:$B$43,2,FALSE)</f>
        <v>THC &gt;C35-C40</v>
      </c>
      <c r="C251" t="s">
        <v>13</v>
      </c>
      <c r="D251" t="str">
        <f>VLOOKUP(A251,Kategorier!$A$2:$B$43,2,FALSE)</f>
        <v>totale hydrokarboner</v>
      </c>
      <c r="E251" t="str">
        <f>VLOOKUP(A251,Kategorier!$A$2:$C$43,3,FALSE)</f>
        <v>alifater</v>
      </c>
      <c r="F251" t="s">
        <v>121</v>
      </c>
      <c r="G251" s="6">
        <f>VLOOKUP(F251,'Tabell 8'!$A$2:$B$24,2,FALSE)</f>
        <v>20</v>
      </c>
      <c r="I251" s="1">
        <v>44858</v>
      </c>
      <c r="J251" t="s">
        <v>134</v>
      </c>
      <c r="K251">
        <v>73.2</v>
      </c>
      <c r="L251" t="b">
        <f t="shared" si="6"/>
        <v>0</v>
      </c>
      <c r="M251" s="6">
        <v>73.2</v>
      </c>
      <c r="N251" t="b">
        <f t="shared" si="7"/>
        <v>1</v>
      </c>
    </row>
    <row r="252" spans="1:14" x14ac:dyDescent="0.35">
      <c r="A252" t="s">
        <v>39</v>
      </c>
      <c r="B252" t="str">
        <f>VLOOKUP($A252,forkortelser!$A$2:$B$43,2,FALSE)</f>
        <v>THC &gt;C35-C40</v>
      </c>
      <c r="C252" t="s">
        <v>13</v>
      </c>
      <c r="D252" t="str">
        <f>VLOOKUP(A252,Kategorier!$A$2:$B$43,2,FALSE)</f>
        <v>totale hydrokarboner</v>
      </c>
      <c r="E252" t="str">
        <f>VLOOKUP(A252,Kategorier!$A$2:$C$43,3,FALSE)</f>
        <v>alifater</v>
      </c>
      <c r="F252" t="s">
        <v>121</v>
      </c>
      <c r="G252" s="6">
        <f>VLOOKUP(F252,'Tabell 8'!$A$2:$B$24,2,FALSE)</f>
        <v>20</v>
      </c>
      <c r="I252" s="1">
        <v>44865</v>
      </c>
      <c r="J252" t="s">
        <v>134</v>
      </c>
      <c r="K252">
        <v>117</v>
      </c>
      <c r="L252" t="b">
        <f t="shared" si="6"/>
        <v>0</v>
      </c>
      <c r="M252" s="6">
        <v>117</v>
      </c>
      <c r="N252" t="b">
        <f t="shared" si="7"/>
        <v>1</v>
      </c>
    </row>
    <row r="253" spans="1:14" x14ac:dyDescent="0.35">
      <c r="A253" t="s">
        <v>39</v>
      </c>
      <c r="B253" t="str">
        <f>VLOOKUP($A253,forkortelser!$A$2:$B$43,2,FALSE)</f>
        <v>THC &gt;C35-C40</v>
      </c>
      <c r="C253" t="s">
        <v>13</v>
      </c>
      <c r="D253" t="str">
        <f>VLOOKUP(A253,Kategorier!$A$2:$B$43,2,FALSE)</f>
        <v>totale hydrokarboner</v>
      </c>
      <c r="E253" t="str">
        <f>VLOOKUP(A253,Kategorier!$A$2:$C$43,3,FALSE)</f>
        <v>alifater</v>
      </c>
      <c r="F253" t="s">
        <v>121</v>
      </c>
      <c r="G253" s="6">
        <f>VLOOKUP(F253,'Tabell 8'!$A$2:$B$24,2,FALSE)</f>
        <v>20</v>
      </c>
      <c r="I253" s="1">
        <v>44872</v>
      </c>
      <c r="J253" t="s">
        <v>134</v>
      </c>
      <c r="K253">
        <v>87.9</v>
      </c>
      <c r="L253" t="b">
        <f t="shared" si="6"/>
        <v>0</v>
      </c>
      <c r="M253" s="6">
        <v>87.9</v>
      </c>
      <c r="N253" t="b">
        <f t="shared" si="7"/>
        <v>1</v>
      </c>
    </row>
    <row r="254" spans="1:14" x14ac:dyDescent="0.35">
      <c r="A254" t="s">
        <v>39</v>
      </c>
      <c r="B254" t="str">
        <f>VLOOKUP($A254,forkortelser!$A$2:$B$43,2,FALSE)</f>
        <v>THC &gt;C35-C40</v>
      </c>
      <c r="C254" t="s">
        <v>13</v>
      </c>
      <c r="D254" t="str">
        <f>VLOOKUP(A254,Kategorier!$A$2:$B$43,2,FALSE)</f>
        <v>totale hydrokarboner</v>
      </c>
      <c r="E254" t="str">
        <f>VLOOKUP(A254,Kategorier!$A$2:$C$43,3,FALSE)</f>
        <v>alifater</v>
      </c>
      <c r="F254" t="s">
        <v>121</v>
      </c>
      <c r="G254" s="6">
        <f>VLOOKUP(F254,'Tabell 8'!$A$2:$B$24,2,FALSE)</f>
        <v>20</v>
      </c>
      <c r="I254" s="1">
        <v>44879</v>
      </c>
      <c r="J254" t="s">
        <v>134</v>
      </c>
      <c r="K254">
        <v>132</v>
      </c>
      <c r="L254" t="b">
        <f t="shared" si="6"/>
        <v>0</v>
      </c>
      <c r="M254" s="6">
        <v>132</v>
      </c>
      <c r="N254" t="b">
        <f t="shared" si="7"/>
        <v>1</v>
      </c>
    </row>
    <row r="255" spans="1:14" x14ac:dyDescent="0.35">
      <c r="A255" t="s">
        <v>39</v>
      </c>
      <c r="B255" t="str">
        <f>VLOOKUP($A255,forkortelser!$A$2:$B$43,2,FALSE)</f>
        <v>THC &gt;C35-C40</v>
      </c>
      <c r="C255" t="s">
        <v>13</v>
      </c>
      <c r="D255" t="str">
        <f>VLOOKUP(A255,Kategorier!$A$2:$B$43,2,FALSE)</f>
        <v>totale hydrokarboner</v>
      </c>
      <c r="E255" t="str">
        <f>VLOOKUP(A255,Kategorier!$A$2:$C$43,3,FALSE)</f>
        <v>alifater</v>
      </c>
      <c r="F255" t="s">
        <v>121</v>
      </c>
      <c r="G255" s="6">
        <f>VLOOKUP(F255,'Tabell 8'!$A$2:$B$24,2,FALSE)</f>
        <v>20</v>
      </c>
      <c r="I255" s="1">
        <v>44886</v>
      </c>
      <c r="J255" t="s">
        <v>134</v>
      </c>
      <c r="K255">
        <v>54.2</v>
      </c>
      <c r="L255" t="b">
        <f t="shared" si="6"/>
        <v>0</v>
      </c>
      <c r="M255" s="6">
        <v>54.2</v>
      </c>
      <c r="N255" t="b">
        <f t="shared" si="7"/>
        <v>1</v>
      </c>
    </row>
    <row r="256" spans="1:14" x14ac:dyDescent="0.35">
      <c r="A256" t="s">
        <v>39</v>
      </c>
      <c r="B256" t="str">
        <f>VLOOKUP($A256,forkortelser!$A$2:$B$43,2,FALSE)</f>
        <v>THC &gt;C35-C40</v>
      </c>
      <c r="C256" t="s">
        <v>13</v>
      </c>
      <c r="D256" t="str">
        <f>VLOOKUP(A256,Kategorier!$A$2:$B$43,2,FALSE)</f>
        <v>totale hydrokarboner</v>
      </c>
      <c r="E256" t="str">
        <f>VLOOKUP(A256,Kategorier!$A$2:$C$43,3,FALSE)</f>
        <v>alifater</v>
      </c>
      <c r="F256" t="s">
        <v>121</v>
      </c>
      <c r="G256" s="6">
        <f>VLOOKUP(F256,'Tabell 8'!$A$2:$B$24,2,FALSE)</f>
        <v>20</v>
      </c>
      <c r="I256" s="1">
        <v>44907</v>
      </c>
      <c r="J256" t="s">
        <v>134</v>
      </c>
      <c r="K256">
        <v>48.8</v>
      </c>
      <c r="L256" t="b">
        <f t="shared" si="6"/>
        <v>0</v>
      </c>
      <c r="M256" s="6">
        <v>48.8</v>
      </c>
      <c r="N256" t="b">
        <f t="shared" si="7"/>
        <v>1</v>
      </c>
    </row>
    <row r="257" spans="1:14" x14ac:dyDescent="0.35">
      <c r="A257" t="s">
        <v>39</v>
      </c>
      <c r="B257" t="str">
        <f>VLOOKUP($A257,forkortelser!$A$2:$B$43,2,FALSE)</f>
        <v>THC &gt;C35-C40</v>
      </c>
      <c r="C257" t="s">
        <v>13</v>
      </c>
      <c r="D257" t="str">
        <f>VLOOKUP(A257,Kategorier!$A$2:$B$43,2,FALSE)</f>
        <v>totale hydrokarboner</v>
      </c>
      <c r="E257" t="str">
        <f>VLOOKUP(A257,Kategorier!$A$2:$C$43,3,FALSE)</f>
        <v>alifater</v>
      </c>
      <c r="F257" t="s">
        <v>121</v>
      </c>
      <c r="G257" s="6">
        <f>VLOOKUP(F257,'Tabell 8'!$A$2:$B$24,2,FALSE)</f>
        <v>20</v>
      </c>
      <c r="I257" s="1">
        <v>44970</v>
      </c>
      <c r="J257" t="s">
        <v>134</v>
      </c>
      <c r="K257">
        <v>79.5</v>
      </c>
      <c r="L257" t="b">
        <f t="shared" si="6"/>
        <v>0</v>
      </c>
      <c r="M257" s="6">
        <v>79.5</v>
      </c>
      <c r="N257" t="b">
        <f t="shared" si="7"/>
        <v>1</v>
      </c>
    </row>
    <row r="258" spans="1:14" x14ac:dyDescent="0.35">
      <c r="A258" t="s">
        <v>39</v>
      </c>
      <c r="B258" t="str">
        <f>VLOOKUP($A258,forkortelser!$A$2:$B$43,2,FALSE)</f>
        <v>THC &gt;C35-C40</v>
      </c>
      <c r="C258" t="s">
        <v>13</v>
      </c>
      <c r="D258" t="str">
        <f>VLOOKUP(A258,Kategorier!$A$2:$B$43,2,FALSE)</f>
        <v>totale hydrokarboner</v>
      </c>
      <c r="E258" t="str">
        <f>VLOOKUP(A258,Kategorier!$A$2:$C$43,3,FALSE)</f>
        <v>alifater</v>
      </c>
      <c r="F258" t="s">
        <v>121</v>
      </c>
      <c r="G258" s="6">
        <f>VLOOKUP(F258,'Tabell 8'!$A$2:$B$24,2,FALSE)</f>
        <v>20</v>
      </c>
      <c r="I258" s="1">
        <v>44984</v>
      </c>
      <c r="J258" t="s">
        <v>134</v>
      </c>
      <c r="K258">
        <v>52.5</v>
      </c>
      <c r="L258" t="b">
        <f t="shared" si="6"/>
        <v>0</v>
      </c>
      <c r="M258" s="6">
        <v>52.5</v>
      </c>
      <c r="N258" t="b">
        <f t="shared" si="7"/>
        <v>1</v>
      </c>
    </row>
    <row r="259" spans="1:14" x14ac:dyDescent="0.35">
      <c r="A259" t="s">
        <v>7</v>
      </c>
      <c r="B259" t="str">
        <f>VLOOKUP($A259,forkortelser!$A$2:$B$43,2,FALSE)</f>
        <v>NH4 + NH3</v>
      </c>
      <c r="C259" t="s">
        <v>5</v>
      </c>
      <c r="D259" t="str">
        <f>VLOOKUP(A259,Kategorier!$A$2:$B$43,2,FALSE)</f>
        <v>vannparameter</v>
      </c>
      <c r="E259" t="str">
        <f>VLOOKUP(A259,Kategorier!$A$2:$C$43,3,FALSE)</f>
        <v>nutrient</v>
      </c>
      <c r="F259" t="s">
        <v>74</v>
      </c>
      <c r="G259" s="6">
        <v>10000000</v>
      </c>
      <c r="I259" s="1">
        <v>44858</v>
      </c>
      <c r="J259" t="s">
        <v>134</v>
      </c>
      <c r="K259">
        <v>363</v>
      </c>
      <c r="L259" t="b">
        <f t="shared" ref="L259:L322" si="8">IF(ISNUMBER(K259),FALSE,TRUE)</f>
        <v>0</v>
      </c>
      <c r="M259" s="6">
        <v>363</v>
      </c>
      <c r="N259" t="b">
        <f t="shared" ref="N259:N322" si="9">IF(K259&gt;G259,TRUE,FALSE)</f>
        <v>0</v>
      </c>
    </row>
    <row r="260" spans="1:14" x14ac:dyDescent="0.35">
      <c r="A260" t="s">
        <v>7</v>
      </c>
      <c r="B260" t="str">
        <f>VLOOKUP($A260,forkortelser!$A$2:$B$43,2,FALSE)</f>
        <v>NH4 + NH3</v>
      </c>
      <c r="C260" t="s">
        <v>5</v>
      </c>
      <c r="D260" t="str">
        <f>VLOOKUP(A260,Kategorier!$A$2:$B$43,2,FALSE)</f>
        <v>vannparameter</v>
      </c>
      <c r="E260" t="str">
        <f>VLOOKUP(A260,Kategorier!$A$2:$C$43,3,FALSE)</f>
        <v>nutrient</v>
      </c>
      <c r="F260" t="s">
        <v>74</v>
      </c>
      <c r="G260" s="6">
        <v>10000000</v>
      </c>
      <c r="I260" s="1">
        <v>44865</v>
      </c>
      <c r="J260" t="s">
        <v>134</v>
      </c>
      <c r="K260">
        <v>278</v>
      </c>
      <c r="L260" t="b">
        <f t="shared" si="8"/>
        <v>0</v>
      </c>
      <c r="M260" s="6">
        <v>278</v>
      </c>
      <c r="N260" t="b">
        <f t="shared" si="9"/>
        <v>0</v>
      </c>
    </row>
    <row r="261" spans="1:14" x14ac:dyDescent="0.35">
      <c r="A261" t="s">
        <v>7</v>
      </c>
      <c r="B261" t="str">
        <f>VLOOKUP($A261,forkortelser!$A$2:$B$43,2,FALSE)</f>
        <v>NH4 + NH3</v>
      </c>
      <c r="C261" t="s">
        <v>5</v>
      </c>
      <c r="D261" t="str">
        <f>VLOOKUP(A261,Kategorier!$A$2:$B$43,2,FALSE)</f>
        <v>vannparameter</v>
      </c>
      <c r="E261" t="str">
        <f>VLOOKUP(A261,Kategorier!$A$2:$C$43,3,FALSE)</f>
        <v>nutrient</v>
      </c>
      <c r="F261" t="s">
        <v>74</v>
      </c>
      <c r="G261" s="6">
        <v>10000000</v>
      </c>
      <c r="I261" s="1">
        <v>44872</v>
      </c>
      <c r="J261" t="s">
        <v>134</v>
      </c>
      <c r="K261">
        <v>194</v>
      </c>
      <c r="L261" t="b">
        <f t="shared" si="8"/>
        <v>0</v>
      </c>
      <c r="M261" s="6">
        <v>194</v>
      </c>
      <c r="N261" t="b">
        <f t="shared" si="9"/>
        <v>0</v>
      </c>
    </row>
    <row r="262" spans="1:14" x14ac:dyDescent="0.35">
      <c r="A262" t="s">
        <v>7</v>
      </c>
      <c r="B262" t="str">
        <f>VLOOKUP($A262,forkortelser!$A$2:$B$43,2,FALSE)</f>
        <v>NH4 + NH3</v>
      </c>
      <c r="C262" t="s">
        <v>5</v>
      </c>
      <c r="D262" t="str">
        <f>VLOOKUP(A262,Kategorier!$A$2:$B$43,2,FALSE)</f>
        <v>vannparameter</v>
      </c>
      <c r="E262" t="str">
        <f>VLOOKUP(A262,Kategorier!$A$2:$C$43,3,FALSE)</f>
        <v>nutrient</v>
      </c>
      <c r="F262" t="s">
        <v>74</v>
      </c>
      <c r="G262" s="6">
        <v>10000000</v>
      </c>
      <c r="I262" s="1">
        <v>44879</v>
      </c>
      <c r="J262" t="s">
        <v>134</v>
      </c>
      <c r="K262">
        <v>110</v>
      </c>
      <c r="L262" t="b">
        <f t="shared" si="8"/>
        <v>0</v>
      </c>
      <c r="M262" s="6">
        <v>110</v>
      </c>
      <c r="N262" t="b">
        <f t="shared" si="9"/>
        <v>0</v>
      </c>
    </row>
    <row r="263" spans="1:14" x14ac:dyDescent="0.35">
      <c r="A263" t="s">
        <v>7</v>
      </c>
      <c r="B263" t="str">
        <f>VLOOKUP($A263,forkortelser!$A$2:$B$43,2,FALSE)</f>
        <v>NH4 + NH3</v>
      </c>
      <c r="C263" t="s">
        <v>5</v>
      </c>
      <c r="D263" t="str">
        <f>VLOOKUP(A263,Kategorier!$A$2:$B$43,2,FALSE)</f>
        <v>vannparameter</v>
      </c>
      <c r="E263" t="str">
        <f>VLOOKUP(A263,Kategorier!$A$2:$C$43,3,FALSE)</f>
        <v>nutrient</v>
      </c>
      <c r="F263" t="s">
        <v>74</v>
      </c>
      <c r="G263" s="6">
        <v>10000000</v>
      </c>
      <c r="I263" s="1">
        <v>44886</v>
      </c>
      <c r="J263" t="s">
        <v>134</v>
      </c>
      <c r="K263">
        <v>287</v>
      </c>
      <c r="L263" t="b">
        <f t="shared" si="8"/>
        <v>0</v>
      </c>
      <c r="M263" s="6">
        <v>287</v>
      </c>
      <c r="N263" t="b">
        <f t="shared" si="9"/>
        <v>0</v>
      </c>
    </row>
    <row r="264" spans="1:14" x14ac:dyDescent="0.35">
      <c r="A264" t="s">
        <v>7</v>
      </c>
      <c r="B264" t="str">
        <f>VLOOKUP($A264,forkortelser!$A$2:$B$43,2,FALSE)</f>
        <v>NH4 + NH3</v>
      </c>
      <c r="C264" t="s">
        <v>5</v>
      </c>
      <c r="D264" t="str">
        <f>VLOOKUP(A264,Kategorier!$A$2:$B$43,2,FALSE)</f>
        <v>vannparameter</v>
      </c>
      <c r="E264" t="str">
        <f>VLOOKUP(A264,Kategorier!$A$2:$C$43,3,FALSE)</f>
        <v>nutrient</v>
      </c>
      <c r="F264" t="s">
        <v>74</v>
      </c>
      <c r="G264" s="6">
        <v>10000000</v>
      </c>
      <c r="I264" s="1">
        <v>44907</v>
      </c>
      <c r="J264" t="s">
        <v>134</v>
      </c>
      <c r="K264">
        <v>285</v>
      </c>
      <c r="L264" t="b">
        <f t="shared" si="8"/>
        <v>0</v>
      </c>
      <c r="M264" s="6">
        <v>285</v>
      </c>
      <c r="N264" t="b">
        <f t="shared" si="9"/>
        <v>0</v>
      </c>
    </row>
    <row r="265" spans="1:14" x14ac:dyDescent="0.35">
      <c r="A265" t="s">
        <v>7</v>
      </c>
      <c r="B265" t="str">
        <f>VLOOKUP($A265,forkortelser!$A$2:$B$43,2,FALSE)</f>
        <v>NH4 + NH3</v>
      </c>
      <c r="C265" t="s">
        <v>5</v>
      </c>
      <c r="D265" t="str">
        <f>VLOOKUP(A265,Kategorier!$A$2:$B$43,2,FALSE)</f>
        <v>vannparameter</v>
      </c>
      <c r="E265" t="str">
        <f>VLOOKUP(A265,Kategorier!$A$2:$C$43,3,FALSE)</f>
        <v>nutrient</v>
      </c>
      <c r="F265" t="s">
        <v>74</v>
      </c>
      <c r="G265" s="6">
        <v>10000000</v>
      </c>
      <c r="I265" s="1">
        <v>44970</v>
      </c>
      <c r="J265" t="s">
        <v>134</v>
      </c>
      <c r="K265">
        <v>416</v>
      </c>
      <c r="L265" t="b">
        <f t="shared" si="8"/>
        <v>0</v>
      </c>
      <c r="M265" s="6">
        <v>416</v>
      </c>
      <c r="N265" t="b">
        <f t="shared" si="9"/>
        <v>0</v>
      </c>
    </row>
    <row r="266" spans="1:14" x14ac:dyDescent="0.35">
      <c r="A266" t="s">
        <v>7</v>
      </c>
      <c r="B266" t="str">
        <f>VLOOKUP($A266,forkortelser!$A$2:$B$43,2,FALSE)</f>
        <v>NH4 + NH3</v>
      </c>
      <c r="C266" t="s">
        <v>5</v>
      </c>
      <c r="D266" t="str">
        <f>VLOOKUP(A266,Kategorier!$A$2:$B$43,2,FALSE)</f>
        <v>vannparameter</v>
      </c>
      <c r="E266" t="str">
        <f>VLOOKUP(A266,Kategorier!$A$2:$C$43,3,FALSE)</f>
        <v>nutrient</v>
      </c>
      <c r="F266" t="s">
        <v>74</v>
      </c>
      <c r="G266" s="6">
        <v>10000000</v>
      </c>
      <c r="I266" s="1">
        <v>44984</v>
      </c>
      <c r="J266" t="s">
        <v>134</v>
      </c>
      <c r="K266">
        <v>296</v>
      </c>
      <c r="L266" t="b">
        <f t="shared" si="8"/>
        <v>0</v>
      </c>
      <c r="M266" s="6">
        <v>296</v>
      </c>
      <c r="N266" t="b">
        <f t="shared" si="9"/>
        <v>0</v>
      </c>
    </row>
    <row r="267" spans="1:14" x14ac:dyDescent="0.35">
      <c r="A267" t="s">
        <v>11</v>
      </c>
      <c r="B267" t="str">
        <f>VLOOKUP($A267,forkortelser!$A$2:$B$43,2,FALSE)</f>
        <v>BOF-5</v>
      </c>
      <c r="C267" t="s">
        <v>5</v>
      </c>
      <c r="D267" t="str">
        <f>VLOOKUP(A267,Kategorier!$A$2:$B$43,2,FALSE)</f>
        <v>vannparameter</v>
      </c>
      <c r="E267" t="str">
        <f>VLOOKUP(A267,Kategorier!$A$2:$C$43,3,FALSE)</f>
        <v>organisk materiale</v>
      </c>
      <c r="F267" t="s">
        <v>11</v>
      </c>
      <c r="G267" s="6">
        <f>VLOOKUP(F267,'Tabell 8'!$A$2:$B$24,2,FALSE)</f>
        <v>300</v>
      </c>
      <c r="I267" s="1">
        <v>44858</v>
      </c>
      <c r="J267" t="s">
        <v>134</v>
      </c>
      <c r="K267">
        <v>202</v>
      </c>
      <c r="L267" t="b">
        <f t="shared" si="8"/>
        <v>0</v>
      </c>
      <c r="M267" s="6">
        <v>202</v>
      </c>
      <c r="N267" t="b">
        <f t="shared" si="9"/>
        <v>0</v>
      </c>
    </row>
    <row r="268" spans="1:14" x14ac:dyDescent="0.35">
      <c r="A268" t="s">
        <v>11</v>
      </c>
      <c r="B268" t="str">
        <f>VLOOKUP($A268,forkortelser!$A$2:$B$43,2,FALSE)</f>
        <v>BOF-5</v>
      </c>
      <c r="C268" t="s">
        <v>5</v>
      </c>
      <c r="D268" t="str">
        <f>VLOOKUP(A268,Kategorier!$A$2:$B$43,2,FALSE)</f>
        <v>vannparameter</v>
      </c>
      <c r="E268" t="str">
        <f>VLOOKUP(A268,Kategorier!$A$2:$C$43,3,FALSE)</f>
        <v>organisk materiale</v>
      </c>
      <c r="F268" t="s">
        <v>11</v>
      </c>
      <c r="G268" s="6">
        <f>VLOOKUP(F268,'Tabell 8'!$A$2:$B$24,2,FALSE)</f>
        <v>300</v>
      </c>
      <c r="I268" s="1">
        <v>44865</v>
      </c>
      <c r="J268" t="s">
        <v>134</v>
      </c>
      <c r="K268">
        <v>119</v>
      </c>
      <c r="L268" t="b">
        <f t="shared" si="8"/>
        <v>0</v>
      </c>
      <c r="M268" s="6">
        <v>119</v>
      </c>
      <c r="N268" t="b">
        <f t="shared" si="9"/>
        <v>0</v>
      </c>
    </row>
    <row r="269" spans="1:14" x14ac:dyDescent="0.35">
      <c r="A269" t="s">
        <v>11</v>
      </c>
      <c r="B269" t="str">
        <f>VLOOKUP($A269,forkortelser!$A$2:$B$43,2,FALSE)</f>
        <v>BOF-5</v>
      </c>
      <c r="C269" t="s">
        <v>5</v>
      </c>
      <c r="D269" t="str">
        <f>VLOOKUP(A269,Kategorier!$A$2:$B$43,2,FALSE)</f>
        <v>vannparameter</v>
      </c>
      <c r="E269" t="str">
        <f>VLOOKUP(A269,Kategorier!$A$2:$C$43,3,FALSE)</f>
        <v>organisk materiale</v>
      </c>
      <c r="F269" t="s">
        <v>11</v>
      </c>
      <c r="G269" s="6">
        <f>VLOOKUP(F269,'Tabell 8'!$A$2:$B$24,2,FALSE)</f>
        <v>300</v>
      </c>
      <c r="I269" s="1">
        <v>44872</v>
      </c>
      <c r="J269" t="s">
        <v>134</v>
      </c>
      <c r="K269">
        <v>107</v>
      </c>
      <c r="L269" t="b">
        <f t="shared" si="8"/>
        <v>0</v>
      </c>
      <c r="M269" s="6">
        <v>107</v>
      </c>
      <c r="N269" t="b">
        <f t="shared" si="9"/>
        <v>0</v>
      </c>
    </row>
    <row r="270" spans="1:14" x14ac:dyDescent="0.35">
      <c r="A270" t="s">
        <v>11</v>
      </c>
      <c r="B270" t="str">
        <f>VLOOKUP($A270,forkortelser!$A$2:$B$43,2,FALSE)</f>
        <v>BOF-5</v>
      </c>
      <c r="C270" t="s">
        <v>5</v>
      </c>
      <c r="D270" t="str">
        <f>VLOOKUP(A270,Kategorier!$A$2:$B$43,2,FALSE)</f>
        <v>vannparameter</v>
      </c>
      <c r="E270" t="str">
        <f>VLOOKUP(A270,Kategorier!$A$2:$C$43,3,FALSE)</f>
        <v>organisk materiale</v>
      </c>
      <c r="F270" t="s">
        <v>11</v>
      </c>
      <c r="G270" s="6">
        <f>VLOOKUP(F270,'Tabell 8'!$A$2:$B$24,2,FALSE)</f>
        <v>300</v>
      </c>
      <c r="I270" s="1">
        <v>44879</v>
      </c>
      <c r="J270" t="s">
        <v>134</v>
      </c>
      <c r="K270">
        <v>40.5</v>
      </c>
      <c r="L270" t="b">
        <f t="shared" si="8"/>
        <v>0</v>
      </c>
      <c r="M270" s="6">
        <v>40.5</v>
      </c>
      <c r="N270" t="b">
        <f t="shared" si="9"/>
        <v>0</v>
      </c>
    </row>
    <row r="271" spans="1:14" x14ac:dyDescent="0.35">
      <c r="A271" t="s">
        <v>11</v>
      </c>
      <c r="B271" t="str">
        <f>VLOOKUP($A271,forkortelser!$A$2:$B$43,2,FALSE)</f>
        <v>BOF-5</v>
      </c>
      <c r="C271" t="s">
        <v>5</v>
      </c>
      <c r="D271" t="str">
        <f>VLOOKUP(A271,Kategorier!$A$2:$B$43,2,FALSE)</f>
        <v>vannparameter</v>
      </c>
      <c r="E271" t="str">
        <f>VLOOKUP(A271,Kategorier!$A$2:$C$43,3,FALSE)</f>
        <v>organisk materiale</v>
      </c>
      <c r="F271" t="s">
        <v>11</v>
      </c>
      <c r="G271" s="6">
        <f>VLOOKUP(F271,'Tabell 8'!$A$2:$B$24,2,FALSE)</f>
        <v>300</v>
      </c>
      <c r="I271" s="1">
        <v>44886</v>
      </c>
      <c r="J271" t="s">
        <v>134</v>
      </c>
      <c r="K271">
        <v>214</v>
      </c>
      <c r="L271" t="b">
        <f t="shared" si="8"/>
        <v>0</v>
      </c>
      <c r="M271" s="6">
        <v>214</v>
      </c>
      <c r="N271" t="b">
        <f t="shared" si="9"/>
        <v>0</v>
      </c>
    </row>
    <row r="272" spans="1:14" x14ac:dyDescent="0.35">
      <c r="A272" t="s">
        <v>11</v>
      </c>
      <c r="B272" t="str">
        <f>VLOOKUP($A272,forkortelser!$A$2:$B$43,2,FALSE)</f>
        <v>BOF-5</v>
      </c>
      <c r="C272" t="s">
        <v>5</v>
      </c>
      <c r="D272" t="str">
        <f>VLOOKUP(A272,Kategorier!$A$2:$B$43,2,FALSE)</f>
        <v>vannparameter</v>
      </c>
      <c r="E272" t="str">
        <f>VLOOKUP(A272,Kategorier!$A$2:$C$43,3,FALSE)</f>
        <v>organisk materiale</v>
      </c>
      <c r="F272" t="s">
        <v>11</v>
      </c>
      <c r="G272" s="6">
        <f>VLOOKUP(F272,'Tabell 8'!$A$2:$B$24,2,FALSE)</f>
        <v>300</v>
      </c>
      <c r="I272" s="1">
        <v>44907</v>
      </c>
      <c r="J272" t="s">
        <v>134</v>
      </c>
      <c r="K272">
        <v>95.6</v>
      </c>
      <c r="L272" t="b">
        <f t="shared" si="8"/>
        <v>0</v>
      </c>
      <c r="M272" s="6">
        <v>95.6</v>
      </c>
      <c r="N272" t="b">
        <f t="shared" si="9"/>
        <v>0</v>
      </c>
    </row>
    <row r="273" spans="1:14" x14ac:dyDescent="0.35">
      <c r="A273" t="s">
        <v>11</v>
      </c>
      <c r="B273" t="str">
        <f>VLOOKUP($A273,forkortelser!$A$2:$B$43,2,FALSE)</f>
        <v>BOF-5</v>
      </c>
      <c r="C273" t="s">
        <v>5</v>
      </c>
      <c r="D273" t="str">
        <f>VLOOKUP(A273,Kategorier!$A$2:$B$43,2,FALSE)</f>
        <v>vannparameter</v>
      </c>
      <c r="E273" t="str">
        <f>VLOOKUP(A273,Kategorier!$A$2:$C$43,3,FALSE)</f>
        <v>organisk materiale</v>
      </c>
      <c r="F273" t="s">
        <v>11</v>
      </c>
      <c r="G273" s="6">
        <f>VLOOKUP(F273,'Tabell 8'!$A$2:$B$24,2,FALSE)</f>
        <v>300</v>
      </c>
      <c r="I273" s="1">
        <v>44970</v>
      </c>
      <c r="J273" t="s">
        <v>134</v>
      </c>
      <c r="K273">
        <v>306</v>
      </c>
      <c r="L273" t="b">
        <f t="shared" si="8"/>
        <v>0</v>
      </c>
      <c r="M273" s="6">
        <v>306</v>
      </c>
      <c r="N273" t="b">
        <f t="shared" si="9"/>
        <v>1</v>
      </c>
    </row>
    <row r="274" spans="1:14" x14ac:dyDescent="0.35">
      <c r="A274" t="s">
        <v>11</v>
      </c>
      <c r="B274" t="str">
        <f>VLOOKUP($A274,forkortelser!$A$2:$B$43,2,FALSE)</f>
        <v>BOF-5</v>
      </c>
      <c r="C274" t="s">
        <v>5</v>
      </c>
      <c r="D274" t="str">
        <f>VLOOKUP(A274,Kategorier!$A$2:$B$43,2,FALSE)</f>
        <v>vannparameter</v>
      </c>
      <c r="E274" t="str">
        <f>VLOOKUP(A274,Kategorier!$A$2:$C$43,3,FALSE)</f>
        <v>organisk materiale</v>
      </c>
      <c r="F274" t="s">
        <v>11</v>
      </c>
      <c r="G274" s="6">
        <f>VLOOKUP(F274,'Tabell 8'!$A$2:$B$24,2,FALSE)</f>
        <v>300</v>
      </c>
      <c r="I274" s="1">
        <v>44984</v>
      </c>
      <c r="J274" t="s">
        <v>134</v>
      </c>
      <c r="K274">
        <v>180</v>
      </c>
      <c r="L274" t="b">
        <f t="shared" si="8"/>
        <v>0</v>
      </c>
      <c r="M274" s="6">
        <v>180</v>
      </c>
      <c r="N274" t="b">
        <f t="shared" si="9"/>
        <v>0</v>
      </c>
    </row>
    <row r="275" spans="1:14" x14ac:dyDescent="0.35">
      <c r="A275" t="s">
        <v>76</v>
      </c>
      <c r="B275" t="str">
        <f>VLOOKUP($A275,forkortelser!$A$2:$B$43,2,FALSE)</f>
        <v>Cl</v>
      </c>
      <c r="C275" t="s">
        <v>5</v>
      </c>
      <c r="D275" t="str">
        <f>VLOOKUP(A275,Kategorier!$A$2:$B$43,2,FALSE)</f>
        <v>vannparameter</v>
      </c>
      <c r="E275" t="str">
        <f>VLOOKUP(A275,Kategorier!$A$2:$C$43,3,FALSE)</f>
        <v>anion</v>
      </c>
      <c r="F275" t="s">
        <v>119</v>
      </c>
      <c r="G275" s="6">
        <f>VLOOKUP(F275,'Tabell 8'!$A$2:$B$24,2,FALSE)</f>
        <v>1000</v>
      </c>
      <c r="I275" s="1">
        <v>44858</v>
      </c>
      <c r="J275" t="s">
        <v>134</v>
      </c>
      <c r="K275">
        <v>216</v>
      </c>
      <c r="L275" t="b">
        <f t="shared" si="8"/>
        <v>0</v>
      </c>
      <c r="M275" s="6">
        <v>216</v>
      </c>
      <c r="N275" t="b">
        <f t="shared" si="9"/>
        <v>0</v>
      </c>
    </row>
    <row r="276" spans="1:14" x14ac:dyDescent="0.35">
      <c r="A276" t="s">
        <v>76</v>
      </c>
      <c r="B276" t="str">
        <f>VLOOKUP($A276,forkortelser!$A$2:$B$43,2,FALSE)</f>
        <v>Cl</v>
      </c>
      <c r="C276" t="s">
        <v>5</v>
      </c>
      <c r="D276" t="str">
        <f>VLOOKUP(A276,Kategorier!$A$2:$B$43,2,FALSE)</f>
        <v>vannparameter</v>
      </c>
      <c r="E276" t="str">
        <f>VLOOKUP(A276,Kategorier!$A$2:$C$43,3,FALSE)</f>
        <v>anion</v>
      </c>
      <c r="F276" t="s">
        <v>119</v>
      </c>
      <c r="G276" s="6">
        <f>VLOOKUP(F276,'Tabell 8'!$A$2:$B$24,2,FALSE)</f>
        <v>1000</v>
      </c>
      <c r="I276" s="1">
        <v>44865</v>
      </c>
      <c r="J276" t="s">
        <v>134</v>
      </c>
      <c r="K276">
        <v>128</v>
      </c>
      <c r="L276" t="b">
        <f t="shared" si="8"/>
        <v>0</v>
      </c>
      <c r="M276" s="6">
        <v>128</v>
      </c>
      <c r="N276" t="b">
        <f t="shared" si="9"/>
        <v>0</v>
      </c>
    </row>
    <row r="277" spans="1:14" ht="15" customHeight="1" x14ac:dyDescent="0.35">
      <c r="A277" t="s">
        <v>76</v>
      </c>
      <c r="B277" t="str">
        <f>VLOOKUP($A277,forkortelser!$A$2:$B$43,2,FALSE)</f>
        <v>Cl</v>
      </c>
      <c r="C277" t="s">
        <v>5</v>
      </c>
      <c r="D277" t="str">
        <f>VLOOKUP(A277,Kategorier!$A$2:$B$43,2,FALSE)</f>
        <v>vannparameter</v>
      </c>
      <c r="E277" t="str">
        <f>VLOOKUP(A277,Kategorier!$A$2:$C$43,3,FALSE)</f>
        <v>anion</v>
      </c>
      <c r="F277" t="s">
        <v>119</v>
      </c>
      <c r="G277" s="6">
        <f>VLOOKUP(F277,'Tabell 8'!$A$2:$B$24,2,FALSE)</f>
        <v>1000</v>
      </c>
      <c r="I277" s="1">
        <v>44872</v>
      </c>
      <c r="J277" t="s">
        <v>134</v>
      </c>
      <c r="K277">
        <v>107</v>
      </c>
      <c r="L277" t="b">
        <f t="shared" si="8"/>
        <v>0</v>
      </c>
      <c r="M277" s="6">
        <v>107</v>
      </c>
      <c r="N277" t="b">
        <f t="shared" si="9"/>
        <v>0</v>
      </c>
    </row>
    <row r="278" spans="1:14" x14ac:dyDescent="0.35">
      <c r="A278" t="s">
        <v>76</v>
      </c>
      <c r="B278" t="str">
        <f>VLOOKUP($A278,forkortelser!$A$2:$B$43,2,FALSE)</f>
        <v>Cl</v>
      </c>
      <c r="C278" t="s">
        <v>5</v>
      </c>
      <c r="D278" t="str">
        <f>VLOOKUP(A278,Kategorier!$A$2:$B$43,2,FALSE)</f>
        <v>vannparameter</v>
      </c>
      <c r="E278" t="str">
        <f>VLOOKUP(A278,Kategorier!$A$2:$C$43,3,FALSE)</f>
        <v>anion</v>
      </c>
      <c r="F278" t="s">
        <v>119</v>
      </c>
      <c r="G278" s="6">
        <f>VLOOKUP(F278,'Tabell 8'!$A$2:$B$24,2,FALSE)</f>
        <v>1000</v>
      </c>
      <c r="I278" s="1">
        <v>44879</v>
      </c>
      <c r="J278" t="s">
        <v>134</v>
      </c>
      <c r="K278">
        <v>174</v>
      </c>
      <c r="L278" t="b">
        <f t="shared" si="8"/>
        <v>0</v>
      </c>
      <c r="M278" s="6">
        <v>174</v>
      </c>
      <c r="N278" t="b">
        <f t="shared" si="9"/>
        <v>0</v>
      </c>
    </row>
    <row r="279" spans="1:14" x14ac:dyDescent="0.35">
      <c r="A279" t="s">
        <v>76</v>
      </c>
      <c r="B279" t="str">
        <f>VLOOKUP($A279,forkortelser!$A$2:$B$43,2,FALSE)</f>
        <v>Cl</v>
      </c>
      <c r="C279" t="s">
        <v>5</v>
      </c>
      <c r="D279" t="str">
        <f>VLOOKUP(A279,Kategorier!$A$2:$B$43,2,FALSE)</f>
        <v>vannparameter</v>
      </c>
      <c r="E279" t="str">
        <f>VLOOKUP(A279,Kategorier!$A$2:$C$43,3,FALSE)</f>
        <v>anion</v>
      </c>
      <c r="F279" t="s">
        <v>119</v>
      </c>
      <c r="G279" s="6">
        <f>VLOOKUP(F279,'Tabell 8'!$A$2:$B$24,2,FALSE)</f>
        <v>1000</v>
      </c>
      <c r="I279" s="1">
        <v>44886</v>
      </c>
      <c r="J279" t="s">
        <v>134</v>
      </c>
      <c r="K279">
        <v>208</v>
      </c>
      <c r="L279" t="b">
        <f t="shared" si="8"/>
        <v>0</v>
      </c>
      <c r="M279" s="6">
        <v>208</v>
      </c>
      <c r="N279" t="b">
        <f t="shared" si="9"/>
        <v>0</v>
      </c>
    </row>
    <row r="280" spans="1:14" x14ac:dyDescent="0.35">
      <c r="A280" t="s">
        <v>76</v>
      </c>
      <c r="B280" t="str">
        <f>VLOOKUP($A280,forkortelser!$A$2:$B$43,2,FALSE)</f>
        <v>Cl</v>
      </c>
      <c r="C280" t="s">
        <v>5</v>
      </c>
      <c r="D280" t="str">
        <f>VLOOKUP(A280,Kategorier!$A$2:$B$43,2,FALSE)</f>
        <v>vannparameter</v>
      </c>
      <c r="E280" t="str">
        <f>VLOOKUP(A280,Kategorier!$A$2:$C$43,3,FALSE)</f>
        <v>anion</v>
      </c>
      <c r="F280" t="s">
        <v>119</v>
      </c>
      <c r="G280" s="6">
        <f>VLOOKUP(F280,'Tabell 8'!$A$2:$B$24,2,FALSE)</f>
        <v>1000</v>
      </c>
      <c r="I280" s="1">
        <v>44907</v>
      </c>
      <c r="J280" t="s">
        <v>134</v>
      </c>
      <c r="K280">
        <v>182</v>
      </c>
      <c r="L280" t="b">
        <f t="shared" si="8"/>
        <v>0</v>
      </c>
      <c r="M280" s="6">
        <v>182</v>
      </c>
      <c r="N280" t="b">
        <f t="shared" si="9"/>
        <v>0</v>
      </c>
    </row>
    <row r="281" spans="1:14" x14ac:dyDescent="0.35">
      <c r="A281" t="s">
        <v>76</v>
      </c>
      <c r="B281" t="str">
        <f>VLOOKUP($A281,forkortelser!$A$2:$B$43,2,FALSE)</f>
        <v>Cl</v>
      </c>
      <c r="C281" t="s">
        <v>5</v>
      </c>
      <c r="D281" t="str">
        <f>VLOOKUP(A281,Kategorier!$A$2:$B$43,2,FALSE)</f>
        <v>vannparameter</v>
      </c>
      <c r="E281" t="str">
        <f>VLOOKUP(A281,Kategorier!$A$2:$C$43,3,FALSE)</f>
        <v>anion</v>
      </c>
      <c r="F281" t="s">
        <v>119</v>
      </c>
      <c r="G281" s="6">
        <f>VLOOKUP(F281,'Tabell 8'!$A$2:$B$24,2,FALSE)</f>
        <v>1000</v>
      </c>
      <c r="I281" s="1">
        <v>44970</v>
      </c>
      <c r="J281" t="s">
        <v>134</v>
      </c>
      <c r="K281">
        <v>218</v>
      </c>
      <c r="L281" t="b">
        <f t="shared" si="8"/>
        <v>0</v>
      </c>
      <c r="M281" s="6">
        <v>218</v>
      </c>
      <c r="N281" t="b">
        <f t="shared" si="9"/>
        <v>0</v>
      </c>
    </row>
    <row r="282" spans="1:14" x14ac:dyDescent="0.35">
      <c r="A282" t="s">
        <v>76</v>
      </c>
      <c r="B282" t="str">
        <f>VLOOKUP($A282,forkortelser!$A$2:$B$43,2,FALSE)</f>
        <v>Cl</v>
      </c>
      <c r="C282" t="s">
        <v>5</v>
      </c>
      <c r="D282" t="str">
        <f>VLOOKUP(A282,Kategorier!$A$2:$B$43,2,FALSE)</f>
        <v>vannparameter</v>
      </c>
      <c r="E282" t="str">
        <f>VLOOKUP(A282,Kategorier!$A$2:$C$43,3,FALSE)</f>
        <v>anion</v>
      </c>
      <c r="F282" t="s">
        <v>119</v>
      </c>
      <c r="G282" s="6">
        <f>VLOOKUP(F282,'Tabell 8'!$A$2:$B$24,2,FALSE)</f>
        <v>1000</v>
      </c>
      <c r="I282" s="1">
        <v>44984</v>
      </c>
      <c r="J282" t="s">
        <v>134</v>
      </c>
      <c r="K282">
        <v>202</v>
      </c>
      <c r="L282" t="b">
        <f t="shared" si="8"/>
        <v>0</v>
      </c>
      <c r="M282" s="6">
        <v>202</v>
      </c>
      <c r="N282" t="b">
        <f t="shared" si="9"/>
        <v>0</v>
      </c>
    </row>
    <row r="283" spans="1:14" x14ac:dyDescent="0.35">
      <c r="A283" t="s">
        <v>10</v>
      </c>
      <c r="B283" t="str">
        <f>VLOOKUP($A283,forkortelser!$A$2:$B$43,2,FALSE)</f>
        <v>KOF-Cr</v>
      </c>
      <c r="C283" t="s">
        <v>5</v>
      </c>
      <c r="D283" t="str">
        <f>VLOOKUP(A283,Kategorier!$A$2:$B$43,2,FALSE)</f>
        <v>vannparameter</v>
      </c>
      <c r="E283" t="str">
        <f>VLOOKUP(A283,Kategorier!$A$2:$C$43,3,FALSE)</f>
        <v>organisk materiale</v>
      </c>
      <c r="F283" t="s">
        <v>10</v>
      </c>
      <c r="G283" s="6">
        <f>VLOOKUP(F283,'Tabell 8'!$A$2:$B$24,2,FALSE)</f>
        <v>600</v>
      </c>
      <c r="I283" s="1">
        <v>44858</v>
      </c>
      <c r="J283" t="s">
        <v>134</v>
      </c>
      <c r="K283">
        <v>991</v>
      </c>
      <c r="L283" t="b">
        <f t="shared" si="8"/>
        <v>0</v>
      </c>
      <c r="M283" s="6">
        <v>991</v>
      </c>
      <c r="N283" t="b">
        <f t="shared" si="9"/>
        <v>1</v>
      </c>
    </row>
    <row r="284" spans="1:14" x14ac:dyDescent="0.35">
      <c r="A284" t="s">
        <v>10</v>
      </c>
      <c r="B284" t="str">
        <f>VLOOKUP($A284,forkortelser!$A$2:$B$43,2,FALSE)</f>
        <v>KOF-Cr</v>
      </c>
      <c r="C284" t="s">
        <v>5</v>
      </c>
      <c r="D284" t="str">
        <f>VLOOKUP(A284,Kategorier!$A$2:$B$43,2,FALSE)</f>
        <v>vannparameter</v>
      </c>
      <c r="E284" t="str">
        <f>VLOOKUP(A284,Kategorier!$A$2:$C$43,3,FALSE)</f>
        <v>organisk materiale</v>
      </c>
      <c r="F284" t="s">
        <v>10</v>
      </c>
      <c r="G284" s="6">
        <f>VLOOKUP(F284,'Tabell 8'!$A$2:$B$24,2,FALSE)</f>
        <v>600</v>
      </c>
      <c r="I284" s="1">
        <v>44865</v>
      </c>
      <c r="J284" t="s">
        <v>134</v>
      </c>
      <c r="K284">
        <v>846</v>
      </c>
      <c r="L284" t="b">
        <f t="shared" si="8"/>
        <v>0</v>
      </c>
      <c r="M284" s="6">
        <v>846</v>
      </c>
      <c r="N284" t="b">
        <f t="shared" si="9"/>
        <v>1</v>
      </c>
    </row>
    <row r="285" spans="1:14" x14ac:dyDescent="0.35">
      <c r="A285" t="s">
        <v>10</v>
      </c>
      <c r="B285" t="str">
        <f>VLOOKUP($A285,forkortelser!$A$2:$B$43,2,FALSE)</f>
        <v>KOF-Cr</v>
      </c>
      <c r="C285" t="s">
        <v>5</v>
      </c>
      <c r="D285" t="str">
        <f>VLOOKUP(A285,Kategorier!$A$2:$B$43,2,FALSE)</f>
        <v>vannparameter</v>
      </c>
      <c r="E285" t="str">
        <f>VLOOKUP(A285,Kategorier!$A$2:$C$43,3,FALSE)</f>
        <v>organisk materiale</v>
      </c>
      <c r="F285" t="s">
        <v>10</v>
      </c>
      <c r="G285" s="6">
        <f>VLOOKUP(F285,'Tabell 8'!$A$2:$B$24,2,FALSE)</f>
        <v>600</v>
      </c>
      <c r="I285" s="1">
        <v>44872</v>
      </c>
      <c r="J285" t="s">
        <v>134</v>
      </c>
      <c r="K285">
        <v>672</v>
      </c>
      <c r="L285" t="b">
        <f t="shared" si="8"/>
        <v>0</v>
      </c>
      <c r="M285" s="6">
        <v>672</v>
      </c>
      <c r="N285" t="b">
        <f t="shared" si="9"/>
        <v>1</v>
      </c>
    </row>
    <row r="286" spans="1:14" x14ac:dyDescent="0.35">
      <c r="A286" t="s">
        <v>10</v>
      </c>
      <c r="B286" t="str">
        <f>VLOOKUP($A286,forkortelser!$A$2:$B$43,2,FALSE)</f>
        <v>KOF-Cr</v>
      </c>
      <c r="C286" t="s">
        <v>5</v>
      </c>
      <c r="D286" t="str">
        <f>VLOOKUP(A286,Kategorier!$A$2:$B$43,2,FALSE)</f>
        <v>vannparameter</v>
      </c>
      <c r="E286" t="str">
        <f>VLOOKUP(A286,Kategorier!$A$2:$C$43,3,FALSE)</f>
        <v>organisk materiale</v>
      </c>
      <c r="F286" t="s">
        <v>10</v>
      </c>
      <c r="G286" s="6">
        <f>VLOOKUP(F286,'Tabell 8'!$A$2:$B$24,2,FALSE)</f>
        <v>600</v>
      </c>
      <c r="I286" s="1">
        <v>44879</v>
      </c>
      <c r="J286" t="s">
        <v>134</v>
      </c>
      <c r="K286">
        <v>570</v>
      </c>
      <c r="L286" t="b">
        <f t="shared" si="8"/>
        <v>0</v>
      </c>
      <c r="M286" s="6">
        <v>570</v>
      </c>
      <c r="N286" t="b">
        <f t="shared" si="9"/>
        <v>0</v>
      </c>
    </row>
    <row r="287" spans="1:14" x14ac:dyDescent="0.35">
      <c r="A287" t="s">
        <v>10</v>
      </c>
      <c r="B287" t="str">
        <f>VLOOKUP($A287,forkortelser!$A$2:$B$43,2,FALSE)</f>
        <v>KOF-Cr</v>
      </c>
      <c r="C287" t="s">
        <v>5</v>
      </c>
      <c r="D287" t="str">
        <f>VLOOKUP(A287,Kategorier!$A$2:$B$43,2,FALSE)</f>
        <v>vannparameter</v>
      </c>
      <c r="E287" t="str">
        <f>VLOOKUP(A287,Kategorier!$A$2:$C$43,3,FALSE)</f>
        <v>organisk materiale</v>
      </c>
      <c r="F287" t="s">
        <v>10</v>
      </c>
      <c r="G287" s="6">
        <f>VLOOKUP(F287,'Tabell 8'!$A$2:$B$24,2,FALSE)</f>
        <v>600</v>
      </c>
      <c r="I287" s="1">
        <v>44886</v>
      </c>
      <c r="J287" t="s">
        <v>134</v>
      </c>
      <c r="K287">
        <v>1240</v>
      </c>
      <c r="L287" t="b">
        <f t="shared" si="8"/>
        <v>0</v>
      </c>
      <c r="M287" s="6">
        <v>1240</v>
      </c>
      <c r="N287" t="b">
        <f t="shared" si="9"/>
        <v>1</v>
      </c>
    </row>
    <row r="288" spans="1:14" x14ac:dyDescent="0.35">
      <c r="A288" t="s">
        <v>10</v>
      </c>
      <c r="B288" t="str">
        <f>VLOOKUP($A288,forkortelser!$A$2:$B$43,2,FALSE)</f>
        <v>KOF-Cr</v>
      </c>
      <c r="C288" t="s">
        <v>5</v>
      </c>
      <c r="D288" t="str">
        <f>VLOOKUP(A288,Kategorier!$A$2:$B$43,2,FALSE)</f>
        <v>vannparameter</v>
      </c>
      <c r="E288" t="str">
        <f>VLOOKUP(A288,Kategorier!$A$2:$C$43,3,FALSE)</f>
        <v>organisk materiale</v>
      </c>
      <c r="F288" t="s">
        <v>10</v>
      </c>
      <c r="G288" s="6">
        <f>VLOOKUP(F288,'Tabell 8'!$A$2:$B$24,2,FALSE)</f>
        <v>600</v>
      </c>
      <c r="I288" s="1">
        <v>44907</v>
      </c>
      <c r="J288" t="s">
        <v>134</v>
      </c>
      <c r="K288">
        <v>829</v>
      </c>
      <c r="L288" t="b">
        <f t="shared" si="8"/>
        <v>0</v>
      </c>
      <c r="M288" s="6">
        <v>829</v>
      </c>
      <c r="N288" t="b">
        <f t="shared" si="9"/>
        <v>1</v>
      </c>
    </row>
    <row r="289" spans="1:14" x14ac:dyDescent="0.35">
      <c r="A289" t="s">
        <v>10</v>
      </c>
      <c r="B289" t="str">
        <f>VLOOKUP($A289,forkortelser!$A$2:$B$43,2,FALSE)</f>
        <v>KOF-Cr</v>
      </c>
      <c r="C289" t="s">
        <v>5</v>
      </c>
      <c r="D289" t="str">
        <f>VLOOKUP(A289,Kategorier!$A$2:$B$43,2,FALSE)</f>
        <v>vannparameter</v>
      </c>
      <c r="E289" t="str">
        <f>VLOOKUP(A289,Kategorier!$A$2:$C$43,3,FALSE)</f>
        <v>organisk materiale</v>
      </c>
      <c r="F289" t="s">
        <v>10</v>
      </c>
      <c r="G289" s="6">
        <f>VLOOKUP(F289,'Tabell 8'!$A$2:$B$24,2,FALSE)</f>
        <v>600</v>
      </c>
      <c r="I289" s="1">
        <v>44970</v>
      </c>
      <c r="J289" t="s">
        <v>134</v>
      </c>
      <c r="K289">
        <v>1520</v>
      </c>
      <c r="L289" t="b">
        <f t="shared" si="8"/>
        <v>0</v>
      </c>
      <c r="M289" s="6">
        <v>1520</v>
      </c>
      <c r="N289" t="b">
        <f t="shared" si="9"/>
        <v>1</v>
      </c>
    </row>
    <row r="290" spans="1:14" x14ac:dyDescent="0.35">
      <c r="A290" t="s">
        <v>10</v>
      </c>
      <c r="B290" t="str">
        <f>VLOOKUP($A290,forkortelser!$A$2:$B$43,2,FALSE)</f>
        <v>KOF-Cr</v>
      </c>
      <c r="C290" t="s">
        <v>5</v>
      </c>
      <c r="D290" t="str">
        <f>VLOOKUP(A290,Kategorier!$A$2:$B$43,2,FALSE)</f>
        <v>vannparameter</v>
      </c>
      <c r="E290" t="str">
        <f>VLOOKUP(A290,Kategorier!$A$2:$C$43,3,FALSE)</f>
        <v>organisk materiale</v>
      </c>
      <c r="F290" t="s">
        <v>10</v>
      </c>
      <c r="G290" s="6">
        <f>VLOOKUP(F290,'Tabell 8'!$A$2:$B$24,2,FALSE)</f>
        <v>600</v>
      </c>
      <c r="I290" s="1">
        <v>44984</v>
      </c>
      <c r="J290" t="s">
        <v>134</v>
      </c>
      <c r="K290">
        <v>1040</v>
      </c>
      <c r="L290" t="b">
        <f t="shared" si="8"/>
        <v>0</v>
      </c>
      <c r="M290" s="6">
        <v>1040</v>
      </c>
      <c r="N290" t="b">
        <f t="shared" si="9"/>
        <v>1</v>
      </c>
    </row>
    <row r="291" spans="1:14" x14ac:dyDescent="0.35">
      <c r="A291" t="s">
        <v>2</v>
      </c>
      <c r="B291" t="str">
        <f>VLOOKUP($A291,forkortelser!$A$2:$B$43,2,FALSE)</f>
        <v>EC</v>
      </c>
      <c r="C291" t="s">
        <v>3</v>
      </c>
      <c r="D291" t="str">
        <f>VLOOKUP(A291,Kategorier!$A$2:$B$43,2,FALSE)</f>
        <v>vannparameter</v>
      </c>
      <c r="E291" t="str">
        <f>VLOOKUP(A291,Kategorier!$A$2:$C$43,3,FALSE)</f>
        <v>EC</v>
      </c>
      <c r="F291" t="s">
        <v>69</v>
      </c>
      <c r="G291" s="6">
        <v>10000000</v>
      </c>
      <c r="I291" s="1">
        <v>44858</v>
      </c>
      <c r="J291" t="s">
        <v>134</v>
      </c>
      <c r="K291">
        <v>426</v>
      </c>
      <c r="L291" t="b">
        <f t="shared" si="8"/>
        <v>0</v>
      </c>
      <c r="M291" s="6">
        <v>426</v>
      </c>
      <c r="N291" t="b">
        <f t="shared" si="9"/>
        <v>0</v>
      </c>
    </row>
    <row r="292" spans="1:14" x14ac:dyDescent="0.35">
      <c r="A292" t="s">
        <v>2</v>
      </c>
      <c r="B292" t="str">
        <f>VLOOKUP($A292,forkortelser!$A$2:$B$43,2,FALSE)</f>
        <v>EC</v>
      </c>
      <c r="C292" t="s">
        <v>3</v>
      </c>
      <c r="D292" t="str">
        <f>VLOOKUP(A292,Kategorier!$A$2:$B$43,2,FALSE)</f>
        <v>vannparameter</v>
      </c>
      <c r="E292" t="str">
        <f>VLOOKUP(A292,Kategorier!$A$2:$C$43,3,FALSE)</f>
        <v>EC</v>
      </c>
      <c r="F292" t="s">
        <v>69</v>
      </c>
      <c r="G292" s="6">
        <v>10000000</v>
      </c>
      <c r="I292" s="1">
        <v>44865</v>
      </c>
      <c r="J292" t="s">
        <v>134</v>
      </c>
      <c r="K292">
        <v>362</v>
      </c>
      <c r="L292" t="b">
        <f t="shared" si="8"/>
        <v>0</v>
      </c>
      <c r="M292" s="6">
        <v>362</v>
      </c>
      <c r="N292" t="b">
        <f t="shared" si="9"/>
        <v>0</v>
      </c>
    </row>
    <row r="293" spans="1:14" x14ac:dyDescent="0.35">
      <c r="A293" t="s">
        <v>2</v>
      </c>
      <c r="B293" t="str">
        <f>VLOOKUP($A293,forkortelser!$A$2:$B$43,2,FALSE)</f>
        <v>EC</v>
      </c>
      <c r="C293" t="s">
        <v>3</v>
      </c>
      <c r="D293" t="str">
        <f>VLOOKUP(A293,Kategorier!$A$2:$B$43,2,FALSE)</f>
        <v>vannparameter</v>
      </c>
      <c r="E293" t="str">
        <f>VLOOKUP(A293,Kategorier!$A$2:$C$43,3,FALSE)</f>
        <v>EC</v>
      </c>
      <c r="F293" t="s">
        <v>69</v>
      </c>
      <c r="G293" s="6">
        <v>10000000</v>
      </c>
      <c r="I293" s="1">
        <v>44872</v>
      </c>
      <c r="J293" t="s">
        <v>134</v>
      </c>
      <c r="K293">
        <v>303</v>
      </c>
      <c r="L293" t="b">
        <f t="shared" si="8"/>
        <v>0</v>
      </c>
      <c r="M293" s="6">
        <v>303</v>
      </c>
      <c r="N293" t="b">
        <f t="shared" si="9"/>
        <v>0</v>
      </c>
    </row>
    <row r="294" spans="1:14" x14ac:dyDescent="0.35">
      <c r="A294" t="s">
        <v>2</v>
      </c>
      <c r="B294" t="str">
        <f>VLOOKUP($A294,forkortelser!$A$2:$B$43,2,FALSE)</f>
        <v>EC</v>
      </c>
      <c r="C294" t="s">
        <v>3</v>
      </c>
      <c r="D294" t="str">
        <f>VLOOKUP(A294,Kategorier!$A$2:$B$43,2,FALSE)</f>
        <v>vannparameter</v>
      </c>
      <c r="E294" t="str">
        <f>VLOOKUP(A294,Kategorier!$A$2:$C$43,3,FALSE)</f>
        <v>EC</v>
      </c>
      <c r="F294" t="s">
        <v>69</v>
      </c>
      <c r="G294" s="6">
        <v>10000000</v>
      </c>
      <c r="I294" s="1">
        <v>44879</v>
      </c>
      <c r="J294" t="s">
        <v>134</v>
      </c>
      <c r="K294">
        <v>263</v>
      </c>
      <c r="L294" t="b">
        <f t="shared" si="8"/>
        <v>0</v>
      </c>
      <c r="M294" s="6">
        <v>263</v>
      </c>
      <c r="N294" t="b">
        <f t="shared" si="9"/>
        <v>0</v>
      </c>
    </row>
    <row r="295" spans="1:14" x14ac:dyDescent="0.35">
      <c r="A295" t="s">
        <v>2</v>
      </c>
      <c r="B295" t="str">
        <f>VLOOKUP($A295,forkortelser!$A$2:$B$43,2,FALSE)</f>
        <v>EC</v>
      </c>
      <c r="C295" t="s">
        <v>3</v>
      </c>
      <c r="D295" t="str">
        <f>VLOOKUP(A295,Kategorier!$A$2:$B$43,2,FALSE)</f>
        <v>vannparameter</v>
      </c>
      <c r="E295" t="str">
        <f>VLOOKUP(A295,Kategorier!$A$2:$C$43,3,FALSE)</f>
        <v>EC</v>
      </c>
      <c r="F295" t="s">
        <v>69</v>
      </c>
      <c r="G295" s="6">
        <v>10000000</v>
      </c>
      <c r="I295" s="1">
        <v>44886</v>
      </c>
      <c r="J295" t="s">
        <v>134</v>
      </c>
      <c r="K295">
        <v>384</v>
      </c>
      <c r="L295" t="b">
        <f t="shared" si="8"/>
        <v>0</v>
      </c>
      <c r="M295" s="6">
        <v>384</v>
      </c>
      <c r="N295" t="b">
        <f t="shared" si="9"/>
        <v>0</v>
      </c>
    </row>
    <row r="296" spans="1:14" x14ac:dyDescent="0.35">
      <c r="A296" t="s">
        <v>2</v>
      </c>
      <c r="B296" t="str">
        <f>VLOOKUP($A296,forkortelser!$A$2:$B$43,2,FALSE)</f>
        <v>EC</v>
      </c>
      <c r="C296" t="s">
        <v>3</v>
      </c>
      <c r="D296" t="str">
        <f>VLOOKUP(A296,Kategorier!$A$2:$B$43,2,FALSE)</f>
        <v>vannparameter</v>
      </c>
      <c r="E296" t="str">
        <f>VLOOKUP(A296,Kategorier!$A$2:$C$43,3,FALSE)</f>
        <v>EC</v>
      </c>
      <c r="F296" t="s">
        <v>69</v>
      </c>
      <c r="G296" s="6">
        <v>10000000</v>
      </c>
      <c r="I296" s="1">
        <v>44907</v>
      </c>
      <c r="J296" t="s">
        <v>134</v>
      </c>
      <c r="K296">
        <v>369</v>
      </c>
      <c r="L296" t="b">
        <f t="shared" si="8"/>
        <v>0</v>
      </c>
      <c r="M296" s="6">
        <v>369</v>
      </c>
      <c r="N296" t="b">
        <f t="shared" si="9"/>
        <v>0</v>
      </c>
    </row>
    <row r="297" spans="1:14" x14ac:dyDescent="0.35">
      <c r="A297" t="s">
        <v>2</v>
      </c>
      <c r="B297" t="str">
        <f>VLOOKUP($A297,forkortelser!$A$2:$B$43,2,FALSE)</f>
        <v>EC</v>
      </c>
      <c r="C297" t="s">
        <v>3</v>
      </c>
      <c r="D297" t="str">
        <f>VLOOKUP(A297,Kategorier!$A$2:$B$43,2,FALSE)</f>
        <v>vannparameter</v>
      </c>
      <c r="E297" t="str">
        <f>VLOOKUP(A297,Kategorier!$A$2:$C$43,3,FALSE)</f>
        <v>EC</v>
      </c>
      <c r="F297" t="s">
        <v>69</v>
      </c>
      <c r="G297" s="6">
        <v>10000000</v>
      </c>
      <c r="I297" s="1">
        <v>44970</v>
      </c>
      <c r="J297" t="s">
        <v>134</v>
      </c>
      <c r="K297">
        <v>462</v>
      </c>
      <c r="L297" t="b">
        <f t="shared" si="8"/>
        <v>0</v>
      </c>
      <c r="M297" s="6">
        <v>462</v>
      </c>
      <c r="N297" t="b">
        <f t="shared" si="9"/>
        <v>0</v>
      </c>
    </row>
    <row r="298" spans="1:14" x14ac:dyDescent="0.35">
      <c r="A298" t="s">
        <v>2</v>
      </c>
      <c r="B298" t="str">
        <f>VLOOKUP($A298,forkortelser!$A$2:$B$43,2,FALSE)</f>
        <v>EC</v>
      </c>
      <c r="C298" t="s">
        <v>3</v>
      </c>
      <c r="D298" t="str">
        <f>VLOOKUP(A298,Kategorier!$A$2:$B$43,2,FALSE)</f>
        <v>vannparameter</v>
      </c>
      <c r="E298" t="str">
        <f>VLOOKUP(A298,Kategorier!$A$2:$C$43,3,FALSE)</f>
        <v>EC</v>
      </c>
      <c r="F298" t="s">
        <v>69</v>
      </c>
      <c r="G298" s="6">
        <v>10000000</v>
      </c>
      <c r="I298" s="1">
        <v>44984</v>
      </c>
      <c r="J298" t="s">
        <v>134</v>
      </c>
      <c r="K298">
        <v>400</v>
      </c>
      <c r="L298" t="b">
        <f t="shared" si="8"/>
        <v>0</v>
      </c>
      <c r="M298" s="6">
        <v>400</v>
      </c>
      <c r="N298" t="b">
        <f t="shared" si="9"/>
        <v>0</v>
      </c>
    </row>
    <row r="299" spans="1:14" x14ac:dyDescent="0.35">
      <c r="A299" t="s">
        <v>1</v>
      </c>
      <c r="B299" t="str">
        <f>VLOOKUP($A299,forkortelser!$A$2:$B$43,2,FALSE)</f>
        <v>pH</v>
      </c>
      <c r="D299" t="str">
        <f>VLOOKUP(A299,Kategorier!$A$2:$B$43,2,FALSE)</f>
        <v>vannparameter</v>
      </c>
      <c r="E299" t="str">
        <f>VLOOKUP(A299,Kategorier!$A$2:$C$43,3,FALSE)</f>
        <v>pH</v>
      </c>
      <c r="F299" t="s">
        <v>1</v>
      </c>
      <c r="G299" s="6">
        <f>VLOOKUP(F299,'Tabell 8'!$A$2:$B$24,2,FALSE)</f>
        <v>5.5</v>
      </c>
      <c r="H299">
        <v>8.5</v>
      </c>
      <c r="I299" s="1">
        <v>44858</v>
      </c>
      <c r="J299" t="s">
        <v>134</v>
      </c>
      <c r="K299">
        <v>7.7</v>
      </c>
      <c r="L299" t="b">
        <f t="shared" si="8"/>
        <v>0</v>
      </c>
      <c r="M299" s="6">
        <v>7.7</v>
      </c>
      <c r="N299" t="b">
        <f t="shared" si="9"/>
        <v>1</v>
      </c>
    </row>
    <row r="300" spans="1:14" x14ac:dyDescent="0.35">
      <c r="A300" t="s">
        <v>1</v>
      </c>
      <c r="B300" t="str">
        <f>VLOOKUP($A300,forkortelser!$A$2:$B$43,2,FALSE)</f>
        <v>pH</v>
      </c>
      <c r="D300" t="str">
        <f>VLOOKUP(A300,Kategorier!$A$2:$B$43,2,FALSE)</f>
        <v>vannparameter</v>
      </c>
      <c r="E300" t="str">
        <f>VLOOKUP(A300,Kategorier!$A$2:$C$43,3,FALSE)</f>
        <v>pH</v>
      </c>
      <c r="F300" t="s">
        <v>1</v>
      </c>
      <c r="G300" s="6">
        <f>VLOOKUP(F300,'Tabell 8'!$A$2:$B$24,2,FALSE)</f>
        <v>5.5</v>
      </c>
      <c r="H300">
        <v>8.5</v>
      </c>
      <c r="I300" s="1">
        <v>44865</v>
      </c>
      <c r="J300" t="s">
        <v>134</v>
      </c>
      <c r="K300">
        <v>7.7</v>
      </c>
      <c r="L300" t="b">
        <f t="shared" si="8"/>
        <v>0</v>
      </c>
      <c r="M300" s="6">
        <v>7.7</v>
      </c>
      <c r="N300" t="b">
        <f t="shared" si="9"/>
        <v>1</v>
      </c>
    </row>
    <row r="301" spans="1:14" x14ac:dyDescent="0.35">
      <c r="A301" t="s">
        <v>1</v>
      </c>
      <c r="B301" t="str">
        <f>VLOOKUP($A301,forkortelser!$A$2:$B$43,2,FALSE)</f>
        <v>pH</v>
      </c>
      <c r="D301" t="str">
        <f>VLOOKUP(A301,Kategorier!$A$2:$B$43,2,FALSE)</f>
        <v>vannparameter</v>
      </c>
      <c r="E301" t="str">
        <f>VLOOKUP(A301,Kategorier!$A$2:$C$43,3,FALSE)</f>
        <v>pH</v>
      </c>
      <c r="F301" t="s">
        <v>1</v>
      </c>
      <c r="G301" s="6">
        <f>VLOOKUP(F301,'Tabell 8'!$A$2:$B$24,2,FALSE)</f>
        <v>5.5</v>
      </c>
      <c r="H301">
        <v>8.5</v>
      </c>
      <c r="I301" s="1">
        <v>44872</v>
      </c>
      <c r="J301" t="s">
        <v>134</v>
      </c>
      <c r="K301">
        <v>7.6</v>
      </c>
      <c r="L301" t="b">
        <f t="shared" si="8"/>
        <v>0</v>
      </c>
      <c r="M301" s="6">
        <v>7.6</v>
      </c>
      <c r="N301" t="b">
        <f t="shared" si="9"/>
        <v>1</v>
      </c>
    </row>
    <row r="302" spans="1:14" x14ac:dyDescent="0.35">
      <c r="A302" t="s">
        <v>1</v>
      </c>
      <c r="B302" t="str">
        <f>VLOOKUP($A302,forkortelser!$A$2:$B$43,2,FALSE)</f>
        <v>pH</v>
      </c>
      <c r="D302" t="str">
        <f>VLOOKUP(A302,Kategorier!$A$2:$B$43,2,FALSE)</f>
        <v>vannparameter</v>
      </c>
      <c r="E302" t="str">
        <f>VLOOKUP(A302,Kategorier!$A$2:$C$43,3,FALSE)</f>
        <v>pH</v>
      </c>
      <c r="F302" t="s">
        <v>1</v>
      </c>
      <c r="G302" s="6">
        <f>VLOOKUP(F302,'Tabell 8'!$A$2:$B$24,2,FALSE)</f>
        <v>5.5</v>
      </c>
      <c r="H302">
        <v>8.5</v>
      </c>
      <c r="I302" s="1">
        <v>44879</v>
      </c>
      <c r="J302" t="s">
        <v>134</v>
      </c>
      <c r="K302">
        <v>7.3</v>
      </c>
      <c r="L302" t="b">
        <f t="shared" si="8"/>
        <v>0</v>
      </c>
      <c r="M302" s="6">
        <v>7.3</v>
      </c>
      <c r="N302" t="b">
        <f t="shared" si="9"/>
        <v>1</v>
      </c>
    </row>
    <row r="303" spans="1:14" x14ac:dyDescent="0.35">
      <c r="A303" t="s">
        <v>1</v>
      </c>
      <c r="B303" t="str">
        <f>VLOOKUP($A303,forkortelser!$A$2:$B$43,2,FALSE)</f>
        <v>pH</v>
      </c>
      <c r="D303" t="str">
        <f>VLOOKUP(A303,Kategorier!$A$2:$B$43,2,FALSE)</f>
        <v>vannparameter</v>
      </c>
      <c r="E303" t="str">
        <f>VLOOKUP(A303,Kategorier!$A$2:$C$43,3,FALSE)</f>
        <v>pH</v>
      </c>
      <c r="F303" t="s">
        <v>1</v>
      </c>
      <c r="G303" s="6">
        <f>VLOOKUP(F303,'Tabell 8'!$A$2:$B$24,2,FALSE)</f>
        <v>5.5</v>
      </c>
      <c r="H303" s="6">
        <v>8.5</v>
      </c>
      <c r="I303" s="1">
        <v>44886</v>
      </c>
      <c r="J303" t="s">
        <v>134</v>
      </c>
      <c r="K303" s="6">
        <v>7.7</v>
      </c>
      <c r="L303" t="b">
        <f t="shared" si="8"/>
        <v>0</v>
      </c>
      <c r="M303" s="6">
        <v>7.7</v>
      </c>
      <c r="N303" t="b">
        <f t="shared" si="9"/>
        <v>1</v>
      </c>
    </row>
    <row r="304" spans="1:14" x14ac:dyDescent="0.35">
      <c r="A304" t="s">
        <v>1</v>
      </c>
      <c r="B304" t="str">
        <f>VLOOKUP($A304,forkortelser!$A$2:$B$43,2,FALSE)</f>
        <v>pH</v>
      </c>
      <c r="D304" t="str">
        <f>VLOOKUP(A304,Kategorier!$A$2:$B$43,2,FALSE)</f>
        <v>vannparameter</v>
      </c>
      <c r="E304" t="str">
        <f>VLOOKUP(A304,Kategorier!$A$2:$C$43,3,FALSE)</f>
        <v>pH</v>
      </c>
      <c r="F304" t="s">
        <v>1</v>
      </c>
      <c r="G304" s="6">
        <f>VLOOKUP(F304,'Tabell 8'!$A$2:$B$24,2,FALSE)</f>
        <v>5.5</v>
      </c>
      <c r="H304" s="6">
        <v>8.5</v>
      </c>
      <c r="I304" s="1">
        <v>44907</v>
      </c>
      <c r="J304" t="s">
        <v>134</v>
      </c>
      <c r="K304" s="6">
        <v>7.9</v>
      </c>
      <c r="L304" t="b">
        <f t="shared" si="8"/>
        <v>0</v>
      </c>
      <c r="M304" s="6">
        <v>7.9</v>
      </c>
      <c r="N304" t="b">
        <f t="shared" si="9"/>
        <v>1</v>
      </c>
    </row>
    <row r="305" spans="1:14" x14ac:dyDescent="0.35">
      <c r="A305" t="s">
        <v>1</v>
      </c>
      <c r="B305" t="str">
        <f>VLOOKUP($A305,forkortelser!$A$2:$B$43,2,FALSE)</f>
        <v>pH</v>
      </c>
      <c r="D305" t="str">
        <f>VLOOKUP(A305,Kategorier!$A$2:$B$43,2,FALSE)</f>
        <v>vannparameter</v>
      </c>
      <c r="E305" t="str">
        <f>VLOOKUP(A305,Kategorier!$A$2:$C$43,3,FALSE)</f>
        <v>pH</v>
      </c>
      <c r="F305" t="s">
        <v>1</v>
      </c>
      <c r="G305" s="6">
        <f>VLOOKUP(F305,'Tabell 8'!$A$2:$B$24,2,FALSE)</f>
        <v>5.5</v>
      </c>
      <c r="H305" s="6">
        <v>8.5</v>
      </c>
      <c r="I305" s="1">
        <v>44970</v>
      </c>
      <c r="J305" t="s">
        <v>134</v>
      </c>
      <c r="K305" s="6">
        <v>7.9</v>
      </c>
      <c r="L305" t="b">
        <f t="shared" si="8"/>
        <v>0</v>
      </c>
      <c r="M305" s="6">
        <v>7.9</v>
      </c>
      <c r="N305" t="b">
        <f t="shared" si="9"/>
        <v>1</v>
      </c>
    </row>
    <row r="306" spans="1:14" x14ac:dyDescent="0.35">
      <c r="A306" t="s">
        <v>1</v>
      </c>
      <c r="B306" t="str">
        <f>VLOOKUP($A306,forkortelser!$A$2:$B$43,2,FALSE)</f>
        <v>pH</v>
      </c>
      <c r="D306" t="str">
        <f>VLOOKUP(A306,Kategorier!$A$2:$B$43,2,FALSE)</f>
        <v>vannparameter</v>
      </c>
      <c r="E306" t="str">
        <f>VLOOKUP(A306,Kategorier!$A$2:$C$43,3,FALSE)</f>
        <v>pH</v>
      </c>
      <c r="F306" t="s">
        <v>1</v>
      </c>
      <c r="G306" s="6">
        <f>VLOOKUP(F306,'Tabell 8'!$A$2:$B$24,2,FALSE)</f>
        <v>5.5</v>
      </c>
      <c r="H306" s="6">
        <v>8.5</v>
      </c>
      <c r="I306" s="1">
        <v>44984</v>
      </c>
      <c r="J306" t="s">
        <v>134</v>
      </c>
      <c r="K306" s="6">
        <v>7.5</v>
      </c>
      <c r="L306" t="b">
        <f t="shared" si="8"/>
        <v>0</v>
      </c>
      <c r="M306" s="6">
        <v>7.5</v>
      </c>
      <c r="N306" t="b">
        <f t="shared" si="9"/>
        <v>1</v>
      </c>
    </row>
    <row r="307" spans="1:14" x14ac:dyDescent="0.35">
      <c r="A307" t="s">
        <v>8</v>
      </c>
      <c r="B307" t="str">
        <f>VLOOKUP($A307,forkortelser!$A$2:$B$43,2,FALSE)</f>
        <v>Tot P</v>
      </c>
      <c r="C307" t="s">
        <v>5</v>
      </c>
      <c r="D307" t="str">
        <f>VLOOKUP(A307,Kategorier!$A$2:$B$43,2,FALSE)</f>
        <v>vannparameter</v>
      </c>
      <c r="E307" t="str">
        <f>VLOOKUP(A307,Kategorier!$A$2:$C$43,3,FALSE)</f>
        <v>nutrient</v>
      </c>
      <c r="F307" t="s">
        <v>8</v>
      </c>
      <c r="G307" s="6">
        <f>VLOOKUP(F307,'Tabell 8'!$A$2:$B$24,2,FALSE)</f>
        <v>10</v>
      </c>
      <c r="H307" s="6"/>
      <c r="I307" s="1">
        <v>44858</v>
      </c>
      <c r="J307" t="s">
        <v>134</v>
      </c>
      <c r="K307" s="6">
        <v>5.2</v>
      </c>
      <c r="L307" t="b">
        <f t="shared" si="8"/>
        <v>0</v>
      </c>
      <c r="M307" s="6">
        <v>5.2</v>
      </c>
      <c r="N307" t="b">
        <f t="shared" si="9"/>
        <v>0</v>
      </c>
    </row>
    <row r="308" spans="1:14" x14ac:dyDescent="0.35">
      <c r="A308" t="s">
        <v>8</v>
      </c>
      <c r="B308" t="str">
        <f>VLOOKUP($A308,forkortelser!$A$2:$B$43,2,FALSE)</f>
        <v>Tot P</v>
      </c>
      <c r="C308" t="s">
        <v>5</v>
      </c>
      <c r="D308" t="str">
        <f>VLOOKUP(A308,Kategorier!$A$2:$B$43,2,FALSE)</f>
        <v>vannparameter</v>
      </c>
      <c r="E308" t="str">
        <f>VLOOKUP(A308,Kategorier!$A$2:$C$43,3,FALSE)</f>
        <v>nutrient</v>
      </c>
      <c r="F308" t="s">
        <v>8</v>
      </c>
      <c r="G308" s="6">
        <f>VLOOKUP(F308,'Tabell 8'!$A$2:$B$24,2,FALSE)</f>
        <v>10</v>
      </c>
      <c r="H308" s="6"/>
      <c r="I308" s="1">
        <v>44865</v>
      </c>
      <c r="J308" t="s">
        <v>134</v>
      </c>
      <c r="K308" s="6">
        <v>5.8</v>
      </c>
      <c r="L308" t="b">
        <f t="shared" si="8"/>
        <v>0</v>
      </c>
      <c r="M308" s="6">
        <v>5.8</v>
      </c>
      <c r="N308" t="b">
        <f t="shared" si="9"/>
        <v>0</v>
      </c>
    </row>
    <row r="309" spans="1:14" x14ac:dyDescent="0.35">
      <c r="A309" t="s">
        <v>8</v>
      </c>
      <c r="B309" t="str">
        <f>VLOOKUP($A309,forkortelser!$A$2:$B$43,2,FALSE)</f>
        <v>Tot P</v>
      </c>
      <c r="C309" t="s">
        <v>5</v>
      </c>
      <c r="D309" t="str">
        <f>VLOOKUP(A309,Kategorier!$A$2:$B$43,2,FALSE)</f>
        <v>vannparameter</v>
      </c>
      <c r="E309" t="str">
        <f>VLOOKUP(A309,Kategorier!$A$2:$C$43,3,FALSE)</f>
        <v>nutrient</v>
      </c>
      <c r="F309" t="s">
        <v>8</v>
      </c>
      <c r="G309" s="6">
        <f>VLOOKUP(F309,'Tabell 8'!$A$2:$B$24,2,FALSE)</f>
        <v>10</v>
      </c>
      <c r="H309" s="6"/>
      <c r="I309" s="1">
        <v>44872</v>
      </c>
      <c r="J309" t="s">
        <v>134</v>
      </c>
      <c r="K309" s="6">
        <v>7.5</v>
      </c>
      <c r="L309" t="b">
        <f t="shared" si="8"/>
        <v>0</v>
      </c>
      <c r="M309" s="6">
        <v>7.5</v>
      </c>
      <c r="N309" t="b">
        <f t="shared" si="9"/>
        <v>0</v>
      </c>
    </row>
    <row r="310" spans="1:14" x14ac:dyDescent="0.35">
      <c r="A310" t="s">
        <v>8</v>
      </c>
      <c r="B310" t="str">
        <f>VLOOKUP($A310,forkortelser!$A$2:$B$43,2,FALSE)</f>
        <v>Tot P</v>
      </c>
      <c r="C310" t="s">
        <v>5</v>
      </c>
      <c r="D310" t="str">
        <f>VLOOKUP(A310,Kategorier!$A$2:$B$43,2,FALSE)</f>
        <v>vannparameter</v>
      </c>
      <c r="E310" t="str">
        <f>VLOOKUP(A310,Kategorier!$A$2:$C$43,3,FALSE)</f>
        <v>nutrient</v>
      </c>
      <c r="F310" t="s">
        <v>8</v>
      </c>
      <c r="G310" s="6">
        <f>VLOOKUP(F310,'Tabell 8'!$A$2:$B$24,2,FALSE)</f>
        <v>10</v>
      </c>
      <c r="H310" s="6"/>
      <c r="I310" s="1">
        <v>44879</v>
      </c>
      <c r="J310" t="s">
        <v>134</v>
      </c>
      <c r="K310" s="6">
        <v>1.1000000000000001</v>
      </c>
      <c r="L310" t="b">
        <f t="shared" si="8"/>
        <v>0</v>
      </c>
      <c r="M310" s="6">
        <v>1.1000000000000001</v>
      </c>
      <c r="N310" t="b">
        <f t="shared" si="9"/>
        <v>0</v>
      </c>
    </row>
    <row r="311" spans="1:14" x14ac:dyDescent="0.35">
      <c r="A311" t="s">
        <v>8</v>
      </c>
      <c r="B311" t="str">
        <f>VLOOKUP($A311,forkortelser!$A$2:$B$43,2,FALSE)</f>
        <v>Tot P</v>
      </c>
      <c r="C311" t="s">
        <v>5</v>
      </c>
      <c r="D311" t="str">
        <f>VLOOKUP(A311,Kategorier!$A$2:$B$43,2,FALSE)</f>
        <v>vannparameter</v>
      </c>
      <c r="E311" t="str">
        <f>VLOOKUP(A311,Kategorier!$A$2:$C$43,3,FALSE)</f>
        <v>nutrient</v>
      </c>
      <c r="F311" t="s">
        <v>8</v>
      </c>
      <c r="G311" s="6">
        <f>VLOOKUP(F311,'Tabell 8'!$A$2:$B$24,2,FALSE)</f>
        <v>10</v>
      </c>
      <c r="H311" s="6"/>
      <c r="I311" s="1">
        <v>44886</v>
      </c>
      <c r="J311" t="s">
        <v>134</v>
      </c>
      <c r="K311" s="6">
        <v>12</v>
      </c>
      <c r="L311" t="b">
        <f t="shared" si="8"/>
        <v>0</v>
      </c>
      <c r="M311" s="6">
        <v>12</v>
      </c>
      <c r="N311" t="b">
        <f t="shared" si="9"/>
        <v>1</v>
      </c>
    </row>
    <row r="312" spans="1:14" x14ac:dyDescent="0.35">
      <c r="A312" t="s">
        <v>8</v>
      </c>
      <c r="B312" t="str">
        <f>VLOOKUP($A312,forkortelser!$A$2:$B$43,2,FALSE)</f>
        <v>Tot P</v>
      </c>
      <c r="C312" t="s">
        <v>5</v>
      </c>
      <c r="D312" t="str">
        <f>VLOOKUP(A312,Kategorier!$A$2:$B$43,2,FALSE)</f>
        <v>vannparameter</v>
      </c>
      <c r="E312" t="str">
        <f>VLOOKUP(A312,Kategorier!$A$2:$C$43,3,FALSE)</f>
        <v>nutrient</v>
      </c>
      <c r="F312" t="s">
        <v>8</v>
      </c>
      <c r="G312" s="6">
        <f>VLOOKUP(F312,'Tabell 8'!$A$2:$B$24,2,FALSE)</f>
        <v>10</v>
      </c>
      <c r="H312" s="6"/>
      <c r="I312" s="1">
        <v>44907</v>
      </c>
      <c r="J312" t="s">
        <v>134</v>
      </c>
      <c r="K312" s="6">
        <v>8.5</v>
      </c>
      <c r="L312" t="b">
        <f t="shared" si="8"/>
        <v>0</v>
      </c>
      <c r="M312" s="6">
        <v>8.5</v>
      </c>
      <c r="N312" t="b">
        <f t="shared" si="9"/>
        <v>0</v>
      </c>
    </row>
    <row r="313" spans="1:14" x14ac:dyDescent="0.35">
      <c r="A313" t="s">
        <v>8</v>
      </c>
      <c r="B313" t="str">
        <f>VLOOKUP($A313,forkortelser!$A$2:$B$43,2,FALSE)</f>
        <v>Tot P</v>
      </c>
      <c r="C313" t="s">
        <v>5</v>
      </c>
      <c r="D313" t="str">
        <f>VLOOKUP(A313,Kategorier!$A$2:$B$43,2,FALSE)</f>
        <v>vannparameter</v>
      </c>
      <c r="E313" t="str">
        <f>VLOOKUP(A313,Kategorier!$A$2:$C$43,3,FALSE)</f>
        <v>nutrient</v>
      </c>
      <c r="F313" t="s">
        <v>8</v>
      </c>
      <c r="G313" s="6">
        <f>VLOOKUP(F313,'Tabell 8'!$A$2:$B$24,2,FALSE)</f>
        <v>10</v>
      </c>
      <c r="H313" s="6"/>
      <c r="I313" s="1">
        <v>44970</v>
      </c>
      <c r="J313" t="s">
        <v>134</v>
      </c>
      <c r="K313" s="6">
        <v>15</v>
      </c>
      <c r="L313" t="b">
        <f t="shared" si="8"/>
        <v>0</v>
      </c>
      <c r="M313" s="6">
        <v>15</v>
      </c>
      <c r="N313" t="b">
        <f t="shared" si="9"/>
        <v>1</v>
      </c>
    </row>
    <row r="314" spans="1:14" x14ac:dyDescent="0.35">
      <c r="A314" t="s">
        <v>8</v>
      </c>
      <c r="B314" t="str">
        <f>VLOOKUP($A314,forkortelser!$A$2:$B$43,2,FALSE)</f>
        <v>Tot P</v>
      </c>
      <c r="C314" t="s">
        <v>5</v>
      </c>
      <c r="D314" t="str">
        <f>VLOOKUP(A314,Kategorier!$A$2:$B$43,2,FALSE)</f>
        <v>vannparameter</v>
      </c>
      <c r="E314" t="str">
        <f>VLOOKUP(A314,Kategorier!$A$2:$C$43,3,FALSE)</f>
        <v>nutrient</v>
      </c>
      <c r="F314" t="s">
        <v>8</v>
      </c>
      <c r="G314" s="6">
        <f>VLOOKUP(F314,'Tabell 8'!$A$2:$B$24,2,FALSE)</f>
        <v>10</v>
      </c>
      <c r="H314" s="6"/>
      <c r="I314" s="1">
        <v>44984</v>
      </c>
      <c r="J314" t="s">
        <v>134</v>
      </c>
      <c r="K314" s="6">
        <v>9.6999999999999993</v>
      </c>
      <c r="L314" t="b">
        <f t="shared" si="8"/>
        <v>0</v>
      </c>
      <c r="M314" s="6">
        <v>9.6999999999999993</v>
      </c>
      <c r="N314" t="b">
        <f t="shared" si="9"/>
        <v>0</v>
      </c>
    </row>
    <row r="315" spans="1:14" x14ac:dyDescent="0.35">
      <c r="A315" t="s">
        <v>4</v>
      </c>
      <c r="B315" t="str">
        <f>VLOOKUP($A315,forkortelser!$A$2:$B$43,2,FALSE)</f>
        <v>Suspendert stoff</v>
      </c>
      <c r="C315" t="s">
        <v>5</v>
      </c>
      <c r="D315" t="str">
        <f>VLOOKUP(A315,Kategorier!$A$2:$B$43,2,FALSE)</f>
        <v>vannparameter</v>
      </c>
      <c r="E315" t="str">
        <f>VLOOKUP(A315,Kategorier!$A$2:$C$43,3,FALSE)</f>
        <v>stoff</v>
      </c>
      <c r="F315" t="s">
        <v>4</v>
      </c>
      <c r="G315" s="6">
        <f>VLOOKUP(F315,'Tabell 8'!$A$2:$B$24,2,FALSE)</f>
        <v>50</v>
      </c>
      <c r="H315" s="6"/>
      <c r="I315" s="1">
        <v>44858</v>
      </c>
      <c r="J315" t="s">
        <v>134</v>
      </c>
      <c r="K315" s="6">
        <v>200</v>
      </c>
      <c r="L315" t="b">
        <f t="shared" si="8"/>
        <v>0</v>
      </c>
      <c r="M315" s="6">
        <v>200</v>
      </c>
      <c r="N315" t="b">
        <f t="shared" si="9"/>
        <v>1</v>
      </c>
    </row>
    <row r="316" spans="1:14" x14ac:dyDescent="0.35">
      <c r="A316" t="s">
        <v>4</v>
      </c>
      <c r="B316" t="str">
        <f>VLOOKUP($A316,forkortelser!$A$2:$B$43,2,FALSE)</f>
        <v>Suspendert stoff</v>
      </c>
      <c r="C316" t="s">
        <v>5</v>
      </c>
      <c r="D316" t="str">
        <f>VLOOKUP(A316,Kategorier!$A$2:$B$43,2,FALSE)</f>
        <v>vannparameter</v>
      </c>
      <c r="E316" t="str">
        <f>VLOOKUP(A316,Kategorier!$A$2:$C$43,3,FALSE)</f>
        <v>stoff</v>
      </c>
      <c r="F316" t="s">
        <v>4</v>
      </c>
      <c r="G316" s="6">
        <f>VLOOKUP(F316,'Tabell 8'!$A$2:$B$24,2,FALSE)</f>
        <v>50</v>
      </c>
      <c r="H316" s="6"/>
      <c r="I316" s="1">
        <v>44865</v>
      </c>
      <c r="J316" t="s">
        <v>134</v>
      </c>
      <c r="K316" s="6">
        <v>340</v>
      </c>
      <c r="L316" t="b">
        <f t="shared" si="8"/>
        <v>0</v>
      </c>
      <c r="M316" s="6">
        <v>340</v>
      </c>
      <c r="N316" t="b">
        <f t="shared" si="9"/>
        <v>1</v>
      </c>
    </row>
    <row r="317" spans="1:14" x14ac:dyDescent="0.35">
      <c r="A317" t="s">
        <v>4</v>
      </c>
      <c r="B317" t="str">
        <f>VLOOKUP($A317,forkortelser!$A$2:$B$43,2,FALSE)</f>
        <v>Suspendert stoff</v>
      </c>
      <c r="C317" t="s">
        <v>5</v>
      </c>
      <c r="D317" t="str">
        <f>VLOOKUP(A317,Kategorier!$A$2:$B$43,2,FALSE)</f>
        <v>vannparameter</v>
      </c>
      <c r="E317" t="str">
        <f>VLOOKUP(A317,Kategorier!$A$2:$C$43,3,FALSE)</f>
        <v>stoff</v>
      </c>
      <c r="F317" t="s">
        <v>4</v>
      </c>
      <c r="G317" s="6">
        <f>VLOOKUP(F317,'Tabell 8'!$A$2:$B$24,2,FALSE)</f>
        <v>50</v>
      </c>
      <c r="H317" s="6"/>
      <c r="I317" s="1">
        <v>44872</v>
      </c>
      <c r="J317" t="s">
        <v>134</v>
      </c>
      <c r="K317" s="6">
        <v>290</v>
      </c>
      <c r="L317" t="b">
        <f t="shared" si="8"/>
        <v>0</v>
      </c>
      <c r="M317" s="6">
        <v>290</v>
      </c>
      <c r="N317" t="b">
        <f t="shared" si="9"/>
        <v>1</v>
      </c>
    </row>
    <row r="318" spans="1:14" x14ac:dyDescent="0.35">
      <c r="A318" t="s">
        <v>4</v>
      </c>
      <c r="B318" t="str">
        <f>VLOOKUP($A318,forkortelser!$A$2:$B$43,2,FALSE)</f>
        <v>Suspendert stoff</v>
      </c>
      <c r="C318" t="s">
        <v>5</v>
      </c>
      <c r="D318" t="str">
        <f>VLOOKUP(A318,Kategorier!$A$2:$B$43,2,FALSE)</f>
        <v>vannparameter</v>
      </c>
      <c r="E318" t="str">
        <f>VLOOKUP(A318,Kategorier!$A$2:$C$43,3,FALSE)</f>
        <v>stoff</v>
      </c>
      <c r="F318" t="s">
        <v>4</v>
      </c>
      <c r="G318" s="6">
        <f>VLOOKUP(F318,'Tabell 8'!$A$2:$B$24,2,FALSE)</f>
        <v>50</v>
      </c>
      <c r="H318" s="6"/>
      <c r="I318" s="1">
        <v>44879</v>
      </c>
      <c r="J318" t="s">
        <v>134</v>
      </c>
      <c r="K318" s="6">
        <v>350</v>
      </c>
      <c r="L318" t="b">
        <f t="shared" si="8"/>
        <v>0</v>
      </c>
      <c r="M318" s="6">
        <v>350</v>
      </c>
      <c r="N318" t="b">
        <f t="shared" si="9"/>
        <v>1</v>
      </c>
    </row>
    <row r="319" spans="1:14" x14ac:dyDescent="0.35">
      <c r="A319" t="s">
        <v>4</v>
      </c>
      <c r="B319" t="str">
        <f>VLOOKUP($A319,forkortelser!$A$2:$B$43,2,FALSE)</f>
        <v>Suspendert stoff</v>
      </c>
      <c r="C319" t="s">
        <v>5</v>
      </c>
      <c r="D319" t="str">
        <f>VLOOKUP(A319,Kategorier!$A$2:$B$43,2,FALSE)</f>
        <v>vannparameter</v>
      </c>
      <c r="E319" t="str">
        <f>VLOOKUP(A319,Kategorier!$A$2:$C$43,3,FALSE)</f>
        <v>stoff</v>
      </c>
      <c r="F319" t="s">
        <v>4</v>
      </c>
      <c r="G319" s="6">
        <f>VLOOKUP(F319,'Tabell 8'!$A$2:$B$24,2,FALSE)</f>
        <v>50</v>
      </c>
      <c r="H319" s="6"/>
      <c r="I319" s="1">
        <v>44886</v>
      </c>
      <c r="J319" t="s">
        <v>134</v>
      </c>
      <c r="K319" s="6">
        <v>510</v>
      </c>
      <c r="L319" t="b">
        <f t="shared" si="8"/>
        <v>0</v>
      </c>
      <c r="M319" s="6">
        <v>510</v>
      </c>
      <c r="N319" t="b">
        <f t="shared" si="9"/>
        <v>1</v>
      </c>
    </row>
    <row r="320" spans="1:14" x14ac:dyDescent="0.35">
      <c r="A320" t="s">
        <v>4</v>
      </c>
      <c r="B320" t="str">
        <f>VLOOKUP($A320,forkortelser!$A$2:$B$43,2,FALSE)</f>
        <v>Suspendert stoff</v>
      </c>
      <c r="C320" t="s">
        <v>5</v>
      </c>
      <c r="D320" t="str">
        <f>VLOOKUP(A320,Kategorier!$A$2:$B$43,2,FALSE)</f>
        <v>vannparameter</v>
      </c>
      <c r="E320" t="str">
        <f>VLOOKUP(A320,Kategorier!$A$2:$C$43,3,FALSE)</f>
        <v>stoff</v>
      </c>
      <c r="F320" t="s">
        <v>4</v>
      </c>
      <c r="G320" s="6">
        <f>VLOOKUP(F320,'Tabell 8'!$A$2:$B$24,2,FALSE)</f>
        <v>50</v>
      </c>
      <c r="H320" s="6"/>
      <c r="I320" s="1">
        <v>44907</v>
      </c>
      <c r="J320" t="s">
        <v>134</v>
      </c>
      <c r="K320" s="6">
        <v>340</v>
      </c>
      <c r="L320" t="b">
        <f t="shared" si="8"/>
        <v>0</v>
      </c>
      <c r="M320" s="6">
        <v>340</v>
      </c>
      <c r="N320" t="b">
        <f t="shared" si="9"/>
        <v>1</v>
      </c>
    </row>
    <row r="321" spans="1:14" x14ac:dyDescent="0.35">
      <c r="A321" t="s">
        <v>4</v>
      </c>
      <c r="B321" t="str">
        <f>VLOOKUP($A321,forkortelser!$A$2:$B$43,2,FALSE)</f>
        <v>Suspendert stoff</v>
      </c>
      <c r="C321" t="s">
        <v>5</v>
      </c>
      <c r="D321" t="str">
        <f>VLOOKUP(A321,Kategorier!$A$2:$B$43,2,FALSE)</f>
        <v>vannparameter</v>
      </c>
      <c r="E321" t="str">
        <f>VLOOKUP(A321,Kategorier!$A$2:$C$43,3,FALSE)</f>
        <v>stoff</v>
      </c>
      <c r="F321" t="s">
        <v>4</v>
      </c>
      <c r="G321" s="6">
        <f>VLOOKUP(F321,'Tabell 8'!$A$2:$B$24,2,FALSE)</f>
        <v>50</v>
      </c>
      <c r="H321" s="6"/>
      <c r="I321" s="1">
        <v>44970</v>
      </c>
      <c r="J321" t="s">
        <v>134</v>
      </c>
      <c r="K321" s="6">
        <v>750</v>
      </c>
      <c r="L321" t="b">
        <f t="shared" si="8"/>
        <v>0</v>
      </c>
      <c r="M321" s="6">
        <v>750</v>
      </c>
      <c r="N321" t="b">
        <f t="shared" si="9"/>
        <v>1</v>
      </c>
    </row>
    <row r="322" spans="1:14" x14ac:dyDescent="0.35">
      <c r="A322" t="s">
        <v>4</v>
      </c>
      <c r="B322" t="str">
        <f>VLOOKUP($A322,forkortelser!$A$2:$B$43,2,FALSE)</f>
        <v>Suspendert stoff</v>
      </c>
      <c r="C322" t="s">
        <v>5</v>
      </c>
      <c r="D322" t="str">
        <f>VLOOKUP(A322,Kategorier!$A$2:$B$43,2,FALSE)</f>
        <v>vannparameter</v>
      </c>
      <c r="E322" t="str">
        <f>VLOOKUP(A322,Kategorier!$A$2:$C$43,3,FALSE)</f>
        <v>stoff</v>
      </c>
      <c r="F322" t="s">
        <v>4</v>
      </c>
      <c r="G322" s="6">
        <f>VLOOKUP(F322,'Tabell 8'!$A$2:$B$24,2,FALSE)</f>
        <v>50</v>
      </c>
      <c r="H322" s="6"/>
      <c r="I322" s="1">
        <v>44984</v>
      </c>
      <c r="J322" t="s">
        <v>134</v>
      </c>
      <c r="K322" s="6">
        <v>490</v>
      </c>
      <c r="L322" t="b">
        <f t="shared" si="8"/>
        <v>0</v>
      </c>
      <c r="M322" s="6">
        <v>490</v>
      </c>
      <c r="N322" t="b">
        <f t="shared" si="9"/>
        <v>1</v>
      </c>
    </row>
    <row r="323" spans="1:14" x14ac:dyDescent="0.35">
      <c r="A323" t="s">
        <v>9</v>
      </c>
      <c r="B323" t="str">
        <f>VLOOKUP($A323,forkortelser!$A$2:$B$43,2,FALSE)</f>
        <v>TOC</v>
      </c>
      <c r="C323" t="s">
        <v>5</v>
      </c>
      <c r="D323" t="str">
        <f>VLOOKUP(A323,Kategorier!$A$2:$B$43,2,FALSE)</f>
        <v>vannparameter</v>
      </c>
      <c r="E323" t="str">
        <f>VLOOKUP(A323,Kategorier!$A$2:$C$43,3,FALSE)</f>
        <v>organisk materiale</v>
      </c>
      <c r="F323" t="s">
        <v>9</v>
      </c>
      <c r="G323" s="6">
        <f>VLOOKUP(F323,'Tabell 8'!$A$2:$B$24,2,FALSE)</f>
        <v>120</v>
      </c>
      <c r="H323" s="6"/>
      <c r="I323" s="1">
        <v>44858</v>
      </c>
      <c r="J323" t="s">
        <v>134</v>
      </c>
      <c r="K323" s="6">
        <v>360</v>
      </c>
      <c r="L323" t="b">
        <f t="shared" ref="L323:L338" si="10">IF(ISNUMBER(K323),FALSE,TRUE)</f>
        <v>0</v>
      </c>
      <c r="M323" s="6">
        <v>360</v>
      </c>
      <c r="N323" t="b">
        <f t="shared" ref="N323:N386" si="11">IF(K323&gt;G323,TRUE,FALSE)</f>
        <v>1</v>
      </c>
    </row>
    <row r="324" spans="1:14" x14ac:dyDescent="0.35">
      <c r="A324" t="s">
        <v>9</v>
      </c>
      <c r="B324" t="str">
        <f>VLOOKUP($A324,forkortelser!$A$2:$B$43,2,FALSE)</f>
        <v>TOC</v>
      </c>
      <c r="C324" t="s">
        <v>5</v>
      </c>
      <c r="D324" t="str">
        <f>VLOOKUP(A324,Kategorier!$A$2:$B$43,2,FALSE)</f>
        <v>vannparameter</v>
      </c>
      <c r="E324" t="str">
        <f>VLOOKUP(A324,Kategorier!$A$2:$C$43,3,FALSE)</f>
        <v>organisk materiale</v>
      </c>
      <c r="F324" t="s">
        <v>9</v>
      </c>
      <c r="G324" s="6">
        <f>VLOOKUP(F324,'Tabell 8'!$A$2:$B$24,2,FALSE)</f>
        <v>120</v>
      </c>
      <c r="H324" s="6"/>
      <c r="I324" s="1">
        <v>44865</v>
      </c>
      <c r="J324" t="s">
        <v>134</v>
      </c>
      <c r="K324" s="6">
        <v>200</v>
      </c>
      <c r="L324" t="b">
        <f t="shared" si="10"/>
        <v>0</v>
      </c>
      <c r="M324" s="6">
        <v>200</v>
      </c>
      <c r="N324" t="b">
        <f t="shared" si="11"/>
        <v>1</v>
      </c>
    </row>
    <row r="325" spans="1:14" x14ac:dyDescent="0.35">
      <c r="A325" t="s">
        <v>9</v>
      </c>
      <c r="B325" t="str">
        <f>VLOOKUP($A325,forkortelser!$A$2:$B$43,2,FALSE)</f>
        <v>TOC</v>
      </c>
      <c r="C325" t="s">
        <v>5</v>
      </c>
      <c r="D325" t="str">
        <f>VLOOKUP(A325,Kategorier!$A$2:$B$43,2,FALSE)</f>
        <v>vannparameter</v>
      </c>
      <c r="E325" t="str">
        <f>VLOOKUP(A325,Kategorier!$A$2:$C$43,3,FALSE)</f>
        <v>organisk materiale</v>
      </c>
      <c r="F325" t="s">
        <v>9</v>
      </c>
      <c r="G325" s="6">
        <f>VLOOKUP(F325,'Tabell 8'!$A$2:$B$24,2,FALSE)</f>
        <v>120</v>
      </c>
      <c r="H325" s="6"/>
      <c r="I325" s="1">
        <v>44872</v>
      </c>
      <c r="J325" t="s">
        <v>134</v>
      </c>
      <c r="K325" s="6">
        <v>360</v>
      </c>
      <c r="L325" t="b">
        <f t="shared" si="10"/>
        <v>0</v>
      </c>
      <c r="M325" s="6">
        <v>360</v>
      </c>
      <c r="N325" t="b">
        <f t="shared" si="11"/>
        <v>1</v>
      </c>
    </row>
    <row r="326" spans="1:14" x14ac:dyDescent="0.35">
      <c r="A326" t="s">
        <v>9</v>
      </c>
      <c r="B326" t="str">
        <f>VLOOKUP($A326,forkortelser!$A$2:$B$43,2,FALSE)</f>
        <v>TOC</v>
      </c>
      <c r="C326" t="s">
        <v>5</v>
      </c>
      <c r="D326" t="str">
        <f>VLOOKUP(A326,Kategorier!$A$2:$B$43,2,FALSE)</f>
        <v>vannparameter</v>
      </c>
      <c r="E326" t="str">
        <f>VLOOKUP(A326,Kategorier!$A$2:$C$43,3,FALSE)</f>
        <v>organisk materiale</v>
      </c>
      <c r="F326" t="s">
        <v>9</v>
      </c>
      <c r="G326" s="6">
        <f>VLOOKUP(F326,'Tabell 8'!$A$2:$B$24,2,FALSE)</f>
        <v>120</v>
      </c>
      <c r="H326" s="6"/>
      <c r="I326" s="1">
        <v>44879</v>
      </c>
      <c r="J326" t="s">
        <v>134</v>
      </c>
      <c r="K326" s="6">
        <v>5.4</v>
      </c>
      <c r="L326" t="b">
        <f t="shared" si="10"/>
        <v>0</v>
      </c>
      <c r="M326" s="6">
        <v>5.4</v>
      </c>
      <c r="N326" t="b">
        <f t="shared" si="11"/>
        <v>0</v>
      </c>
    </row>
    <row r="327" spans="1:14" x14ac:dyDescent="0.35">
      <c r="A327" t="s">
        <v>9</v>
      </c>
      <c r="B327" t="str">
        <f>VLOOKUP($A327,forkortelser!$A$2:$B$43,2,FALSE)</f>
        <v>TOC</v>
      </c>
      <c r="C327" t="s">
        <v>5</v>
      </c>
      <c r="D327" t="str">
        <f>VLOOKUP(A327,Kategorier!$A$2:$B$43,2,FALSE)</f>
        <v>vannparameter</v>
      </c>
      <c r="E327" t="str">
        <f>VLOOKUP(A327,Kategorier!$A$2:$C$43,3,FALSE)</f>
        <v>organisk materiale</v>
      </c>
      <c r="F327" t="s">
        <v>9</v>
      </c>
      <c r="G327" s="6">
        <f>VLOOKUP(F327,'Tabell 8'!$A$2:$B$24,2,FALSE)</f>
        <v>120</v>
      </c>
      <c r="H327" s="6"/>
      <c r="I327" s="1">
        <v>44886</v>
      </c>
      <c r="J327" t="s">
        <v>134</v>
      </c>
      <c r="K327" s="6">
        <v>250</v>
      </c>
      <c r="L327" t="b">
        <f t="shared" si="10"/>
        <v>0</v>
      </c>
      <c r="M327" s="6">
        <v>250</v>
      </c>
      <c r="N327" t="b">
        <f t="shared" si="11"/>
        <v>1</v>
      </c>
    </row>
    <row r="328" spans="1:14" x14ac:dyDescent="0.35">
      <c r="A328" t="s">
        <v>9</v>
      </c>
      <c r="B328" t="str">
        <f>VLOOKUP($A328,forkortelser!$A$2:$B$43,2,FALSE)</f>
        <v>TOC</v>
      </c>
      <c r="C328" t="s">
        <v>5</v>
      </c>
      <c r="D328" t="str">
        <f>VLOOKUP(A328,Kategorier!$A$2:$B$43,2,FALSE)</f>
        <v>vannparameter</v>
      </c>
      <c r="E328" t="str">
        <f>VLOOKUP(A328,Kategorier!$A$2:$C$43,3,FALSE)</f>
        <v>organisk materiale</v>
      </c>
      <c r="F328" t="s">
        <v>9</v>
      </c>
      <c r="G328" s="6">
        <f>VLOOKUP(F328,'Tabell 8'!$A$2:$B$24,2,FALSE)</f>
        <v>120</v>
      </c>
      <c r="H328" s="6"/>
      <c r="I328" s="1">
        <v>44907</v>
      </c>
      <c r="J328" t="s">
        <v>134</v>
      </c>
      <c r="K328" s="6">
        <v>220</v>
      </c>
      <c r="L328" t="b">
        <f t="shared" si="10"/>
        <v>0</v>
      </c>
      <c r="M328" s="6">
        <v>220</v>
      </c>
      <c r="N328" t="b">
        <f t="shared" si="11"/>
        <v>1</v>
      </c>
    </row>
    <row r="329" spans="1:14" x14ac:dyDescent="0.35">
      <c r="A329" t="s">
        <v>9</v>
      </c>
      <c r="B329" t="str">
        <f>VLOOKUP($A329,forkortelser!$A$2:$B$43,2,FALSE)</f>
        <v>TOC</v>
      </c>
      <c r="C329" t="s">
        <v>5</v>
      </c>
      <c r="D329" t="str">
        <f>VLOOKUP(A329,Kategorier!$A$2:$B$43,2,FALSE)</f>
        <v>vannparameter</v>
      </c>
      <c r="E329" t="str">
        <f>VLOOKUP(A329,Kategorier!$A$2:$C$43,3,FALSE)</f>
        <v>organisk materiale</v>
      </c>
      <c r="F329" t="s">
        <v>9</v>
      </c>
      <c r="G329" s="6">
        <f>VLOOKUP(F329,'Tabell 8'!$A$2:$B$24,2,FALSE)</f>
        <v>120</v>
      </c>
      <c r="H329" s="6"/>
      <c r="I329" s="1">
        <v>44970</v>
      </c>
      <c r="J329" t="s">
        <v>134</v>
      </c>
      <c r="K329" s="6">
        <v>330</v>
      </c>
      <c r="L329" t="b">
        <f t="shared" si="10"/>
        <v>0</v>
      </c>
      <c r="M329" s="6">
        <v>330</v>
      </c>
      <c r="N329" t="b">
        <f t="shared" si="11"/>
        <v>1</v>
      </c>
    </row>
    <row r="330" spans="1:14" x14ac:dyDescent="0.35">
      <c r="A330" t="s">
        <v>9</v>
      </c>
      <c r="B330" t="str">
        <f>VLOOKUP($A330,forkortelser!$A$2:$B$43,2,FALSE)</f>
        <v>TOC</v>
      </c>
      <c r="C330" t="s">
        <v>5</v>
      </c>
      <c r="D330" t="str">
        <f>VLOOKUP(A330,Kategorier!$A$2:$B$43,2,FALSE)</f>
        <v>vannparameter</v>
      </c>
      <c r="E330" t="str">
        <f>VLOOKUP(A330,Kategorier!$A$2:$C$43,3,FALSE)</f>
        <v>organisk materiale</v>
      </c>
      <c r="F330" t="s">
        <v>9</v>
      </c>
      <c r="G330" s="6">
        <f>VLOOKUP(F330,'Tabell 8'!$A$2:$B$24,2,FALSE)</f>
        <v>120</v>
      </c>
      <c r="H330" s="6"/>
      <c r="I330" s="1">
        <v>44984</v>
      </c>
      <c r="J330" t="s">
        <v>134</v>
      </c>
      <c r="K330" s="6">
        <v>180</v>
      </c>
      <c r="L330" t="b">
        <f t="shared" si="10"/>
        <v>0</v>
      </c>
      <c r="M330" s="6">
        <v>180</v>
      </c>
      <c r="N330" t="b">
        <f t="shared" si="11"/>
        <v>1</v>
      </c>
    </row>
    <row r="331" spans="1:14" x14ac:dyDescent="0.35">
      <c r="A331" t="s">
        <v>6</v>
      </c>
      <c r="B331" t="str">
        <f>VLOOKUP($A331,forkortelser!$A$2:$B$43,2,FALSE)</f>
        <v>Tot N</v>
      </c>
      <c r="C331" t="s">
        <v>5</v>
      </c>
      <c r="D331" t="str">
        <f>VLOOKUP(A331,Kategorier!$A$2:$B$43,2,FALSE)</f>
        <v>vannparameter</v>
      </c>
      <c r="E331" t="str">
        <f>VLOOKUP(A331,Kategorier!$A$2:$C$43,3,FALSE)</f>
        <v>nutrient</v>
      </c>
      <c r="F331" t="s">
        <v>6</v>
      </c>
      <c r="G331" s="6">
        <f>VLOOKUP(F331,'Tabell 8'!$A$2:$B$24,2,FALSE)</f>
        <v>60</v>
      </c>
      <c r="H331" s="6"/>
      <c r="I331" s="1">
        <v>44858</v>
      </c>
      <c r="J331" t="s">
        <v>134</v>
      </c>
      <c r="K331" s="6">
        <v>540</v>
      </c>
      <c r="L331" t="b">
        <f t="shared" si="10"/>
        <v>0</v>
      </c>
      <c r="M331" s="6">
        <v>540</v>
      </c>
      <c r="N331" t="b">
        <f t="shared" si="11"/>
        <v>1</v>
      </c>
    </row>
    <row r="332" spans="1:14" x14ac:dyDescent="0.35">
      <c r="A332" t="s">
        <v>6</v>
      </c>
      <c r="B332" t="str">
        <f>VLOOKUP($A332,forkortelser!$A$2:$B$43,2,FALSE)</f>
        <v>Tot N</v>
      </c>
      <c r="C332" t="s">
        <v>5</v>
      </c>
      <c r="D332" t="str">
        <f>VLOOKUP(A332,Kategorier!$A$2:$B$43,2,FALSE)</f>
        <v>vannparameter</v>
      </c>
      <c r="E332" t="str">
        <f>VLOOKUP(A332,Kategorier!$A$2:$C$43,3,FALSE)</f>
        <v>nutrient</v>
      </c>
      <c r="F332" t="s">
        <v>6</v>
      </c>
      <c r="G332" s="6">
        <f>VLOOKUP(F332,'Tabell 8'!$A$2:$B$24,2,FALSE)</f>
        <v>60</v>
      </c>
      <c r="H332" s="6"/>
      <c r="I332" s="1">
        <v>44865</v>
      </c>
      <c r="J332" t="s">
        <v>134</v>
      </c>
      <c r="K332" s="6">
        <v>387</v>
      </c>
      <c r="L332" t="b">
        <f t="shared" si="10"/>
        <v>0</v>
      </c>
      <c r="M332" s="6">
        <v>387</v>
      </c>
      <c r="N332" t="b">
        <f t="shared" si="11"/>
        <v>1</v>
      </c>
    </row>
    <row r="333" spans="1:14" x14ac:dyDescent="0.35">
      <c r="A333" t="s">
        <v>6</v>
      </c>
      <c r="B333" t="str">
        <f>VLOOKUP($A333,forkortelser!$A$2:$B$43,2,FALSE)</f>
        <v>Tot N</v>
      </c>
      <c r="C333" t="s">
        <v>5</v>
      </c>
      <c r="D333" t="str">
        <f>VLOOKUP(A333,Kategorier!$A$2:$B$43,2,FALSE)</f>
        <v>vannparameter</v>
      </c>
      <c r="E333" t="str">
        <f>VLOOKUP(A333,Kategorier!$A$2:$C$43,3,FALSE)</f>
        <v>nutrient</v>
      </c>
      <c r="F333" t="s">
        <v>6</v>
      </c>
      <c r="G333" s="6">
        <f>VLOOKUP(F333,'Tabell 8'!$A$2:$B$24,2,FALSE)</f>
        <v>60</v>
      </c>
      <c r="H333" s="6"/>
      <c r="I333" s="1">
        <v>44872</v>
      </c>
      <c r="J333" t="s">
        <v>134</v>
      </c>
      <c r="K333" s="6">
        <v>262</v>
      </c>
      <c r="L333" t="b">
        <f t="shared" si="10"/>
        <v>0</v>
      </c>
      <c r="M333" s="6">
        <v>262</v>
      </c>
      <c r="N333" t="b">
        <f t="shared" si="11"/>
        <v>1</v>
      </c>
    </row>
    <row r="334" spans="1:14" x14ac:dyDescent="0.35">
      <c r="A334" t="s">
        <v>6</v>
      </c>
      <c r="B334" t="str">
        <f>VLOOKUP($A334,forkortelser!$A$2:$B$43,2,FALSE)</f>
        <v>Tot N</v>
      </c>
      <c r="C334" t="s">
        <v>5</v>
      </c>
      <c r="D334" t="str">
        <f>VLOOKUP(A334,Kategorier!$A$2:$B$43,2,FALSE)</f>
        <v>vannparameter</v>
      </c>
      <c r="E334" t="str">
        <f>VLOOKUP(A334,Kategorier!$A$2:$C$43,3,FALSE)</f>
        <v>nutrient</v>
      </c>
      <c r="F334" t="s">
        <v>6</v>
      </c>
      <c r="G334" s="6">
        <f>VLOOKUP(F334,'Tabell 8'!$A$2:$B$24,2,FALSE)</f>
        <v>60</v>
      </c>
      <c r="H334" s="6"/>
      <c r="I334" s="1">
        <v>44879</v>
      </c>
      <c r="J334" t="s">
        <v>134</v>
      </c>
      <c r="K334" s="6">
        <v>144</v>
      </c>
      <c r="L334" t="b">
        <f t="shared" si="10"/>
        <v>0</v>
      </c>
      <c r="M334" s="6">
        <v>144</v>
      </c>
      <c r="N334" t="b">
        <f t="shared" si="11"/>
        <v>1</v>
      </c>
    </row>
    <row r="335" spans="1:14" x14ac:dyDescent="0.35">
      <c r="A335" t="s">
        <v>6</v>
      </c>
      <c r="B335" t="str">
        <f>VLOOKUP($A335,forkortelser!$A$2:$B$43,2,FALSE)</f>
        <v>Tot N</v>
      </c>
      <c r="C335" t="s">
        <v>5</v>
      </c>
      <c r="D335" t="str">
        <f>VLOOKUP(A335,Kategorier!$A$2:$B$43,2,FALSE)</f>
        <v>vannparameter</v>
      </c>
      <c r="E335" t="str">
        <f>VLOOKUP(A335,Kategorier!$A$2:$C$43,3,FALSE)</f>
        <v>nutrient</v>
      </c>
      <c r="F335" t="s">
        <v>6</v>
      </c>
      <c r="G335" s="6">
        <f>VLOOKUP(F335,'Tabell 8'!$A$2:$B$24,2,FALSE)</f>
        <v>60</v>
      </c>
      <c r="H335" s="6"/>
      <c r="I335" s="1">
        <v>44886</v>
      </c>
      <c r="J335" t="s">
        <v>134</v>
      </c>
      <c r="K335" s="6">
        <v>350</v>
      </c>
      <c r="L335" t="b">
        <f t="shared" si="10"/>
        <v>0</v>
      </c>
      <c r="M335" s="6">
        <v>350</v>
      </c>
      <c r="N335" t="b">
        <f t="shared" si="11"/>
        <v>1</v>
      </c>
    </row>
    <row r="336" spans="1:14" x14ac:dyDescent="0.35">
      <c r="A336" t="s">
        <v>6</v>
      </c>
      <c r="B336" t="str">
        <f>VLOOKUP($A336,forkortelser!$A$2:$B$43,2,FALSE)</f>
        <v>Tot N</v>
      </c>
      <c r="C336" t="s">
        <v>5</v>
      </c>
      <c r="D336" t="str">
        <f>VLOOKUP(A336,Kategorier!$A$2:$B$43,2,FALSE)</f>
        <v>vannparameter</v>
      </c>
      <c r="E336" t="str">
        <f>VLOOKUP(A336,Kategorier!$A$2:$C$43,3,FALSE)</f>
        <v>nutrient</v>
      </c>
      <c r="F336" t="s">
        <v>6</v>
      </c>
      <c r="G336" s="6">
        <f>VLOOKUP(F336,'Tabell 8'!$A$2:$B$24,2,FALSE)</f>
        <v>60</v>
      </c>
      <c r="H336" s="6"/>
      <c r="I336" s="1">
        <v>44907</v>
      </c>
      <c r="J336" t="s">
        <v>134</v>
      </c>
      <c r="K336" s="6">
        <v>343</v>
      </c>
      <c r="L336" t="b">
        <f t="shared" si="10"/>
        <v>0</v>
      </c>
      <c r="M336" s="6">
        <v>343</v>
      </c>
      <c r="N336" t="b">
        <f t="shared" si="11"/>
        <v>1</v>
      </c>
    </row>
    <row r="337" spans="1:14" x14ac:dyDescent="0.35">
      <c r="A337" t="s">
        <v>6</v>
      </c>
      <c r="B337" t="str">
        <f>VLOOKUP($A337,forkortelser!$A$2:$B$43,2,FALSE)</f>
        <v>Tot N</v>
      </c>
      <c r="C337" t="s">
        <v>5</v>
      </c>
      <c r="D337" t="str">
        <f>VLOOKUP(A337,Kategorier!$A$2:$B$43,2,FALSE)</f>
        <v>vannparameter</v>
      </c>
      <c r="E337" t="str">
        <f>VLOOKUP(A337,Kategorier!$A$2:$C$43,3,FALSE)</f>
        <v>nutrient</v>
      </c>
      <c r="F337" t="s">
        <v>6</v>
      </c>
      <c r="G337" s="6">
        <f>VLOOKUP(F337,'Tabell 8'!$A$2:$B$24,2,FALSE)</f>
        <v>60</v>
      </c>
      <c r="H337" s="6"/>
      <c r="I337" s="1">
        <v>44970</v>
      </c>
      <c r="J337" t="s">
        <v>134</v>
      </c>
      <c r="K337" s="6">
        <v>576</v>
      </c>
      <c r="L337" t="b">
        <f t="shared" si="10"/>
        <v>0</v>
      </c>
      <c r="M337" s="6">
        <v>576</v>
      </c>
      <c r="N337" t="b">
        <f t="shared" si="11"/>
        <v>1</v>
      </c>
    </row>
    <row r="338" spans="1:14" x14ac:dyDescent="0.35">
      <c r="A338" t="s">
        <v>6</v>
      </c>
      <c r="B338" t="str">
        <f>VLOOKUP($A338,forkortelser!$A$2:$B$43,2,FALSE)</f>
        <v>Tot N</v>
      </c>
      <c r="C338" t="s">
        <v>5</v>
      </c>
      <c r="D338" t="str">
        <f>VLOOKUP(A338,Kategorier!$A$2:$B$43,2,FALSE)</f>
        <v>vannparameter</v>
      </c>
      <c r="E338" t="str">
        <f>VLOOKUP(A338,Kategorier!$A$2:$C$43,3,FALSE)</f>
        <v>nutrient</v>
      </c>
      <c r="F338" t="s">
        <v>6</v>
      </c>
      <c r="G338" s="6">
        <f>VLOOKUP(F338,'Tabell 8'!$A$2:$B$24,2,FALSE)</f>
        <v>60</v>
      </c>
      <c r="H338" s="6"/>
      <c r="I338" s="1">
        <v>44984</v>
      </c>
      <c r="J338" t="s">
        <v>134</v>
      </c>
      <c r="K338" s="6">
        <v>383</v>
      </c>
      <c r="L338" t="b">
        <f t="shared" si="10"/>
        <v>0</v>
      </c>
      <c r="M338" s="6">
        <v>383</v>
      </c>
      <c r="N338" t="b">
        <f t="shared" si="11"/>
        <v>1</v>
      </c>
    </row>
    <row r="339" spans="1:14" x14ac:dyDescent="0.35">
      <c r="A339" t="s">
        <v>44</v>
      </c>
      <c r="B339" t="str">
        <f>VLOOKUP($A339,forkortelser!$A$2:$B$43,2,FALSE)</f>
        <v>Benzen</v>
      </c>
      <c r="C339" t="s">
        <v>13</v>
      </c>
      <c r="D339">
        <f>VLOOKUP(A339,Kategorier!$A$2:$B$43,2,FALSE)</f>
        <v>0</v>
      </c>
      <c r="E339" t="str">
        <f>VLOOKUP(A339,Kategorier!$A$2:$C$43,3,FALSE)</f>
        <v>BTEX</v>
      </c>
      <c r="G339" s="6">
        <v>10000000</v>
      </c>
      <c r="I339" s="1">
        <v>44858</v>
      </c>
      <c r="J339" t="s">
        <v>135</v>
      </c>
      <c r="K339">
        <v>0.27</v>
      </c>
      <c r="L339" t="b">
        <f>IF(ISNUMBER(K339),FALSE,TRUE)</f>
        <v>0</v>
      </c>
      <c r="M339" s="6">
        <v>0.27</v>
      </c>
      <c r="N339" t="b">
        <f t="shared" si="11"/>
        <v>0</v>
      </c>
    </row>
    <row r="340" spans="1:14" x14ac:dyDescent="0.35">
      <c r="A340" t="s">
        <v>44</v>
      </c>
      <c r="B340" t="str">
        <f>VLOOKUP($A340,forkortelser!$A$2:$B$43,2,FALSE)</f>
        <v>Benzen</v>
      </c>
      <c r="C340" t="s">
        <v>13</v>
      </c>
      <c r="D340">
        <f>VLOOKUP(A340,Kategorier!$A$2:$B$43,2,FALSE)</f>
        <v>0</v>
      </c>
      <c r="E340" t="str">
        <f>VLOOKUP(A340,Kategorier!$A$2:$C$43,3,FALSE)</f>
        <v>BTEX</v>
      </c>
      <c r="G340" s="6">
        <v>10000000</v>
      </c>
      <c r="I340" s="1">
        <v>44865</v>
      </c>
      <c r="J340" t="s">
        <v>135</v>
      </c>
      <c r="K340" t="s">
        <v>17</v>
      </c>
      <c r="L340" t="b">
        <f t="shared" ref="L340:L403" si="12">IF(ISNUMBER(K340),FALSE,TRUE)</f>
        <v>1</v>
      </c>
      <c r="M340" s="6">
        <v>0.2</v>
      </c>
      <c r="N340" t="b">
        <f t="shared" si="11"/>
        <v>1</v>
      </c>
    </row>
    <row r="341" spans="1:14" x14ac:dyDescent="0.35">
      <c r="A341" t="s">
        <v>44</v>
      </c>
      <c r="B341" t="str">
        <f>VLOOKUP($A341,forkortelser!$A$2:$B$43,2,FALSE)</f>
        <v>Benzen</v>
      </c>
      <c r="C341" t="s">
        <v>13</v>
      </c>
      <c r="D341">
        <f>VLOOKUP(A341,Kategorier!$A$2:$B$43,2,FALSE)</f>
        <v>0</v>
      </c>
      <c r="E341" t="str">
        <f>VLOOKUP(A341,Kategorier!$A$2:$C$43,3,FALSE)</f>
        <v>BTEX</v>
      </c>
      <c r="G341" s="6">
        <v>10000000</v>
      </c>
      <c r="I341" s="1">
        <v>44872</v>
      </c>
      <c r="J341" t="s">
        <v>135</v>
      </c>
      <c r="L341" t="b">
        <f t="shared" si="12"/>
        <v>1</v>
      </c>
      <c r="N341" t="b">
        <f t="shared" si="11"/>
        <v>0</v>
      </c>
    </row>
    <row r="342" spans="1:14" x14ac:dyDescent="0.35">
      <c r="A342" t="s">
        <v>44</v>
      </c>
      <c r="B342" t="str">
        <f>VLOOKUP($A342,forkortelser!$A$2:$B$43,2,FALSE)</f>
        <v>Benzen</v>
      </c>
      <c r="C342" t="s">
        <v>13</v>
      </c>
      <c r="D342">
        <f>VLOOKUP(A342,Kategorier!$A$2:$B$43,2,FALSE)</f>
        <v>0</v>
      </c>
      <c r="E342" t="str">
        <f>VLOOKUP(A342,Kategorier!$A$2:$C$43,3,FALSE)</f>
        <v>BTEX</v>
      </c>
      <c r="G342" s="6">
        <v>10000000</v>
      </c>
      <c r="I342" s="1">
        <v>44879</v>
      </c>
      <c r="J342" t="s">
        <v>135</v>
      </c>
      <c r="K342" t="s">
        <v>17</v>
      </c>
      <c r="L342" t="b">
        <f t="shared" si="12"/>
        <v>1</v>
      </c>
      <c r="M342" s="6">
        <v>0.2</v>
      </c>
      <c r="N342" t="b">
        <f t="shared" si="11"/>
        <v>1</v>
      </c>
    </row>
    <row r="343" spans="1:14" x14ac:dyDescent="0.35">
      <c r="A343" t="s">
        <v>44</v>
      </c>
      <c r="B343" t="str">
        <f>VLOOKUP($A343,forkortelser!$A$2:$B$43,2,FALSE)</f>
        <v>Benzen</v>
      </c>
      <c r="C343" t="s">
        <v>13</v>
      </c>
      <c r="D343">
        <f>VLOOKUP(A343,Kategorier!$A$2:$B$43,2,FALSE)</f>
        <v>0</v>
      </c>
      <c r="E343" t="str">
        <f>VLOOKUP(A343,Kategorier!$A$2:$C$43,3,FALSE)</f>
        <v>BTEX</v>
      </c>
      <c r="G343" s="6">
        <v>10000000</v>
      </c>
      <c r="I343" s="1">
        <v>44886</v>
      </c>
      <c r="J343" t="s">
        <v>135</v>
      </c>
      <c r="K343">
        <v>0.23</v>
      </c>
      <c r="L343" t="b">
        <f t="shared" si="12"/>
        <v>0</v>
      </c>
      <c r="M343" s="6">
        <v>0.23</v>
      </c>
      <c r="N343" t="b">
        <f t="shared" si="11"/>
        <v>0</v>
      </c>
    </row>
    <row r="344" spans="1:14" x14ac:dyDescent="0.35">
      <c r="A344" t="s">
        <v>44</v>
      </c>
      <c r="B344" t="str">
        <f>VLOOKUP($A344,forkortelser!$A$2:$B$43,2,FALSE)</f>
        <v>Benzen</v>
      </c>
      <c r="C344" t="s">
        <v>13</v>
      </c>
      <c r="D344">
        <f>VLOOKUP(A344,Kategorier!$A$2:$B$43,2,FALSE)</f>
        <v>0</v>
      </c>
      <c r="E344" t="str">
        <f>VLOOKUP(A344,Kategorier!$A$2:$C$43,3,FALSE)</f>
        <v>BTEX</v>
      </c>
      <c r="G344" s="6">
        <v>10000000</v>
      </c>
      <c r="I344" s="1">
        <v>44907</v>
      </c>
      <c r="J344" t="s">
        <v>135</v>
      </c>
      <c r="K344">
        <v>0.21</v>
      </c>
      <c r="L344" t="b">
        <f t="shared" si="12"/>
        <v>0</v>
      </c>
      <c r="M344" s="6">
        <v>0.21</v>
      </c>
      <c r="N344" t="b">
        <f t="shared" si="11"/>
        <v>0</v>
      </c>
    </row>
    <row r="345" spans="1:14" x14ac:dyDescent="0.35">
      <c r="A345" t="s">
        <v>44</v>
      </c>
      <c r="B345" t="str">
        <f>VLOOKUP($A345,forkortelser!$A$2:$B$43,2,FALSE)</f>
        <v>Benzen</v>
      </c>
      <c r="C345" t="s">
        <v>13</v>
      </c>
      <c r="D345">
        <f>VLOOKUP(A345,Kategorier!$A$2:$B$43,2,FALSE)</f>
        <v>0</v>
      </c>
      <c r="E345" t="str">
        <f>VLOOKUP(A345,Kategorier!$A$2:$C$43,3,FALSE)</f>
        <v>BTEX</v>
      </c>
      <c r="G345" s="6">
        <v>10000000</v>
      </c>
      <c r="I345" s="1">
        <v>44970</v>
      </c>
      <c r="J345" t="s">
        <v>135</v>
      </c>
      <c r="K345">
        <v>0.84</v>
      </c>
      <c r="L345" t="b">
        <f t="shared" si="12"/>
        <v>0</v>
      </c>
      <c r="M345" s="6">
        <v>0.84</v>
      </c>
      <c r="N345" t="b">
        <f t="shared" si="11"/>
        <v>0</v>
      </c>
    </row>
    <row r="346" spans="1:14" x14ac:dyDescent="0.35">
      <c r="A346" t="s">
        <v>44</v>
      </c>
      <c r="B346" t="str">
        <f>VLOOKUP($A346,forkortelser!$A$2:$B$43,2,FALSE)</f>
        <v>Benzen</v>
      </c>
      <c r="C346" t="s">
        <v>13</v>
      </c>
      <c r="D346">
        <f>VLOOKUP(A346,Kategorier!$A$2:$B$43,2,FALSE)</f>
        <v>0</v>
      </c>
      <c r="E346" t="str">
        <f>VLOOKUP(A346,Kategorier!$A$2:$C$43,3,FALSE)</f>
        <v>BTEX</v>
      </c>
      <c r="G346" s="6">
        <v>10000000</v>
      </c>
      <c r="I346" s="1">
        <v>44984</v>
      </c>
      <c r="J346" t="s">
        <v>135</v>
      </c>
      <c r="K346">
        <v>1.01</v>
      </c>
      <c r="L346" t="b">
        <f t="shared" si="12"/>
        <v>0</v>
      </c>
      <c r="M346" s="6">
        <v>1.01</v>
      </c>
      <c r="N346" t="b">
        <f t="shared" si="11"/>
        <v>0</v>
      </c>
    </row>
    <row r="347" spans="1:14" x14ac:dyDescent="0.35">
      <c r="A347" t="s">
        <v>41</v>
      </c>
      <c r="B347" t="str">
        <f>VLOOKUP($A347,forkortelser!$A$2:$B$43,2,FALSE)</f>
        <v>DEHP</v>
      </c>
      <c r="C347" t="s">
        <v>13</v>
      </c>
      <c r="D347" t="str">
        <f>VLOOKUP(A347,Kategorier!$A$2:$B$43,2,FALSE)</f>
        <v>org milj</v>
      </c>
      <c r="E347" t="str">
        <f>VLOOKUP(A347,Kategorier!$A$2:$C$43,3,FALSE)</f>
        <v>ftalat</v>
      </c>
      <c r="F347" t="s">
        <v>122</v>
      </c>
      <c r="G347" s="6">
        <f>VLOOKUP(F347,'Tabell 8'!$A$2:$B$24,2,FALSE)</f>
        <v>1000000000</v>
      </c>
      <c r="I347" s="1">
        <v>44858</v>
      </c>
      <c r="J347" t="s">
        <v>135</v>
      </c>
      <c r="K347" t="s">
        <v>42</v>
      </c>
      <c r="L347" t="b">
        <f t="shared" si="12"/>
        <v>1</v>
      </c>
      <c r="M347" s="6">
        <v>3</v>
      </c>
      <c r="N347" t="b">
        <f t="shared" si="11"/>
        <v>1</v>
      </c>
    </row>
    <row r="348" spans="1:14" x14ac:dyDescent="0.35">
      <c r="A348" t="s">
        <v>41</v>
      </c>
      <c r="B348" t="str">
        <f>VLOOKUP($A348,forkortelser!$A$2:$B$43,2,FALSE)</f>
        <v>DEHP</v>
      </c>
      <c r="C348" t="s">
        <v>13</v>
      </c>
      <c r="D348" t="str">
        <f>VLOOKUP(A348,Kategorier!$A$2:$B$43,2,FALSE)</f>
        <v>org milj</v>
      </c>
      <c r="E348" t="str">
        <f>VLOOKUP(A348,Kategorier!$A$2:$C$43,3,FALSE)</f>
        <v>ftalat</v>
      </c>
      <c r="F348" t="s">
        <v>122</v>
      </c>
      <c r="G348" s="6">
        <f>VLOOKUP(F348,'Tabell 8'!$A$2:$B$24,2,FALSE)</f>
        <v>1000000000</v>
      </c>
      <c r="I348" s="1">
        <v>44865</v>
      </c>
      <c r="J348" t="s">
        <v>135</v>
      </c>
      <c r="K348">
        <v>2.7</v>
      </c>
      <c r="L348" t="b">
        <f t="shared" si="12"/>
        <v>0</v>
      </c>
      <c r="M348" s="6">
        <v>2.7</v>
      </c>
      <c r="N348" t="b">
        <f t="shared" si="11"/>
        <v>0</v>
      </c>
    </row>
    <row r="349" spans="1:14" x14ac:dyDescent="0.35">
      <c r="A349" t="s">
        <v>41</v>
      </c>
      <c r="B349" t="str">
        <f>VLOOKUP($A349,forkortelser!$A$2:$B$43,2,FALSE)</f>
        <v>DEHP</v>
      </c>
      <c r="C349" t="s">
        <v>13</v>
      </c>
      <c r="D349" t="str">
        <f>VLOOKUP(A349,Kategorier!$A$2:$B$43,2,FALSE)</f>
        <v>org milj</v>
      </c>
      <c r="E349" t="str">
        <f>VLOOKUP(A349,Kategorier!$A$2:$C$43,3,FALSE)</f>
        <v>ftalat</v>
      </c>
      <c r="F349" t="s">
        <v>122</v>
      </c>
      <c r="G349" s="6">
        <f>VLOOKUP(F349,'Tabell 8'!$A$2:$B$24,2,FALSE)</f>
        <v>1000000000</v>
      </c>
      <c r="I349" s="1">
        <v>44872</v>
      </c>
      <c r="J349" t="s">
        <v>135</v>
      </c>
      <c r="K349">
        <v>1.8</v>
      </c>
      <c r="L349" t="b">
        <f t="shared" si="12"/>
        <v>0</v>
      </c>
      <c r="M349" s="6">
        <v>1.8</v>
      </c>
      <c r="N349" t="b">
        <f t="shared" si="11"/>
        <v>0</v>
      </c>
    </row>
    <row r="350" spans="1:14" x14ac:dyDescent="0.35">
      <c r="A350" t="s">
        <v>41</v>
      </c>
      <c r="B350" t="str">
        <f>VLOOKUP($A350,forkortelser!$A$2:$B$43,2,FALSE)</f>
        <v>DEHP</v>
      </c>
      <c r="C350" t="s">
        <v>13</v>
      </c>
      <c r="D350" t="str">
        <f>VLOOKUP(A350,Kategorier!$A$2:$B$43,2,FALSE)</f>
        <v>org milj</v>
      </c>
      <c r="E350" t="str">
        <f>VLOOKUP(A350,Kategorier!$A$2:$C$43,3,FALSE)</f>
        <v>ftalat</v>
      </c>
      <c r="F350" t="s">
        <v>122</v>
      </c>
      <c r="G350" s="6">
        <f>VLOOKUP(F350,'Tabell 8'!$A$2:$B$24,2,FALSE)</f>
        <v>1000000000</v>
      </c>
      <c r="I350" s="1">
        <v>44879</v>
      </c>
      <c r="J350" t="s">
        <v>135</v>
      </c>
      <c r="K350" t="s">
        <v>15</v>
      </c>
      <c r="L350" t="b">
        <f t="shared" si="12"/>
        <v>1</v>
      </c>
      <c r="M350" s="6">
        <v>1</v>
      </c>
      <c r="N350" t="b">
        <f t="shared" si="11"/>
        <v>1</v>
      </c>
    </row>
    <row r="351" spans="1:14" x14ac:dyDescent="0.35">
      <c r="A351" t="s">
        <v>41</v>
      </c>
      <c r="B351" t="str">
        <f>VLOOKUP($A351,forkortelser!$A$2:$B$43,2,FALSE)</f>
        <v>DEHP</v>
      </c>
      <c r="C351" t="s">
        <v>13</v>
      </c>
      <c r="D351" t="str">
        <f>VLOOKUP(A351,Kategorier!$A$2:$B$43,2,FALSE)</f>
        <v>org milj</v>
      </c>
      <c r="E351" t="str">
        <f>VLOOKUP(A351,Kategorier!$A$2:$C$43,3,FALSE)</f>
        <v>ftalat</v>
      </c>
      <c r="F351" t="s">
        <v>122</v>
      </c>
      <c r="G351" s="6">
        <f>VLOOKUP(F351,'Tabell 8'!$A$2:$B$24,2,FALSE)</f>
        <v>1000000000</v>
      </c>
      <c r="I351" s="1">
        <v>44886</v>
      </c>
      <c r="J351" t="s">
        <v>135</v>
      </c>
      <c r="K351" t="s">
        <v>43</v>
      </c>
      <c r="L351" t="b">
        <f t="shared" si="12"/>
        <v>1</v>
      </c>
      <c r="M351" s="6">
        <v>2.5</v>
      </c>
      <c r="N351" t="b">
        <f t="shared" si="11"/>
        <v>1</v>
      </c>
    </row>
    <row r="352" spans="1:14" x14ac:dyDescent="0.35">
      <c r="A352" t="s">
        <v>41</v>
      </c>
      <c r="B352" t="str">
        <f>VLOOKUP($A352,forkortelser!$A$2:$B$43,2,FALSE)</f>
        <v>DEHP</v>
      </c>
      <c r="C352" t="s">
        <v>13</v>
      </c>
      <c r="D352" t="str">
        <f>VLOOKUP(A352,Kategorier!$A$2:$B$43,2,FALSE)</f>
        <v>org milj</v>
      </c>
      <c r="E352" t="str">
        <f>VLOOKUP(A352,Kategorier!$A$2:$C$43,3,FALSE)</f>
        <v>ftalat</v>
      </c>
      <c r="F352" t="s">
        <v>122</v>
      </c>
      <c r="G352" s="6">
        <f>VLOOKUP(F352,'Tabell 8'!$A$2:$B$24,2,FALSE)</f>
        <v>1000000000</v>
      </c>
      <c r="I352" s="1">
        <v>44907</v>
      </c>
      <c r="J352" t="s">
        <v>135</v>
      </c>
      <c r="K352">
        <v>5.8</v>
      </c>
      <c r="L352" t="b">
        <f t="shared" si="12"/>
        <v>0</v>
      </c>
      <c r="M352" s="6">
        <v>5.8</v>
      </c>
      <c r="N352" t="b">
        <f t="shared" si="11"/>
        <v>0</v>
      </c>
    </row>
    <row r="353" spans="1:14" x14ac:dyDescent="0.35">
      <c r="A353" t="s">
        <v>41</v>
      </c>
      <c r="B353" t="str">
        <f>VLOOKUP($A353,forkortelser!$A$2:$B$43,2,FALSE)</f>
        <v>DEHP</v>
      </c>
      <c r="C353" t="s">
        <v>13</v>
      </c>
      <c r="D353" t="str">
        <f>VLOOKUP(A353,Kategorier!$A$2:$B$43,2,FALSE)</f>
        <v>org milj</v>
      </c>
      <c r="E353" t="str">
        <f>VLOOKUP(A353,Kategorier!$A$2:$C$43,3,FALSE)</f>
        <v>ftalat</v>
      </c>
      <c r="F353" t="s">
        <v>122</v>
      </c>
      <c r="G353" s="6">
        <f>VLOOKUP(F353,'Tabell 8'!$A$2:$B$24,2,FALSE)</f>
        <v>1000000000</v>
      </c>
      <c r="I353" s="1">
        <v>44970</v>
      </c>
      <c r="J353" t="s">
        <v>135</v>
      </c>
      <c r="K353">
        <v>3.8</v>
      </c>
      <c r="L353" t="b">
        <f t="shared" si="12"/>
        <v>0</v>
      </c>
      <c r="M353" s="6">
        <v>3.8</v>
      </c>
      <c r="N353" t="b">
        <f t="shared" si="11"/>
        <v>0</v>
      </c>
    </row>
    <row r="354" spans="1:14" x14ac:dyDescent="0.35">
      <c r="A354" t="s">
        <v>41</v>
      </c>
      <c r="B354" t="str">
        <f>VLOOKUP($A354,forkortelser!$A$2:$B$43,2,FALSE)</f>
        <v>DEHP</v>
      </c>
      <c r="C354" t="s">
        <v>13</v>
      </c>
      <c r="D354" t="str">
        <f>VLOOKUP(A354,Kategorier!$A$2:$B$43,2,FALSE)</f>
        <v>org milj</v>
      </c>
      <c r="E354" t="str">
        <f>VLOOKUP(A354,Kategorier!$A$2:$C$43,3,FALSE)</f>
        <v>ftalat</v>
      </c>
      <c r="F354" t="s">
        <v>122</v>
      </c>
      <c r="G354" s="6">
        <f>VLOOKUP(F354,'Tabell 8'!$A$2:$B$24,2,FALSE)</f>
        <v>1000000000</v>
      </c>
      <c r="I354" s="1">
        <v>44984</v>
      </c>
      <c r="J354" t="s">
        <v>135</v>
      </c>
      <c r="K354" t="s">
        <v>15</v>
      </c>
      <c r="L354" t="b">
        <f t="shared" si="12"/>
        <v>1</v>
      </c>
      <c r="M354" s="6">
        <v>1</v>
      </c>
      <c r="N354" t="b">
        <f t="shared" si="11"/>
        <v>1</v>
      </c>
    </row>
    <row r="355" spans="1:14" x14ac:dyDescent="0.35">
      <c r="A355" t="s">
        <v>46</v>
      </c>
      <c r="B355" t="str">
        <f>VLOOKUP($A355,forkortelser!$A$2:$B$43,2,FALSE)</f>
        <v>Etylbensen</v>
      </c>
      <c r="C355" t="s">
        <v>13</v>
      </c>
      <c r="D355">
        <f>VLOOKUP(A355,Kategorier!$A$2:$B$43,2,FALSE)</f>
        <v>0</v>
      </c>
      <c r="E355" t="str">
        <f>VLOOKUP(A355,Kategorier!$A$2:$C$43,3,FALSE)</f>
        <v>BTEX</v>
      </c>
      <c r="G355" s="6">
        <v>100000000</v>
      </c>
      <c r="I355" s="1">
        <v>44858</v>
      </c>
      <c r="J355" t="s">
        <v>135</v>
      </c>
      <c r="K355" t="s">
        <v>47</v>
      </c>
      <c r="L355" t="b">
        <f t="shared" si="12"/>
        <v>1</v>
      </c>
      <c r="M355" s="6">
        <v>0.1</v>
      </c>
      <c r="N355" t="b">
        <f t="shared" si="11"/>
        <v>1</v>
      </c>
    </row>
    <row r="356" spans="1:14" x14ac:dyDescent="0.35">
      <c r="A356" t="s">
        <v>46</v>
      </c>
      <c r="B356" t="str">
        <f>VLOOKUP($A356,forkortelser!$A$2:$B$43,2,FALSE)</f>
        <v>Etylbensen</v>
      </c>
      <c r="C356" t="s">
        <v>13</v>
      </c>
      <c r="D356">
        <f>VLOOKUP(A356,Kategorier!$A$2:$B$43,2,FALSE)</f>
        <v>0</v>
      </c>
      <c r="E356" t="str">
        <f>VLOOKUP(A356,Kategorier!$A$2:$C$43,3,FALSE)</f>
        <v>BTEX</v>
      </c>
      <c r="G356" s="6">
        <v>100000000</v>
      </c>
      <c r="I356" s="1">
        <v>44865</v>
      </c>
      <c r="J356" t="s">
        <v>135</v>
      </c>
      <c r="K356">
        <v>0.13</v>
      </c>
      <c r="L356" t="b">
        <f t="shared" si="12"/>
        <v>0</v>
      </c>
      <c r="M356" s="6">
        <v>0.13</v>
      </c>
      <c r="N356" t="b">
        <f t="shared" si="11"/>
        <v>0</v>
      </c>
    </row>
    <row r="357" spans="1:14" x14ac:dyDescent="0.35">
      <c r="A357" t="s">
        <v>46</v>
      </c>
      <c r="B357" t="str">
        <f>VLOOKUP($A357,forkortelser!$A$2:$B$43,2,FALSE)</f>
        <v>Etylbensen</v>
      </c>
      <c r="C357" t="s">
        <v>13</v>
      </c>
      <c r="D357">
        <f>VLOOKUP(A357,Kategorier!$A$2:$B$43,2,FALSE)</f>
        <v>0</v>
      </c>
      <c r="E357" t="str">
        <f>VLOOKUP(A357,Kategorier!$A$2:$C$43,3,FALSE)</f>
        <v>BTEX</v>
      </c>
      <c r="G357" s="6">
        <v>100000000</v>
      </c>
      <c r="I357" s="1">
        <v>44872</v>
      </c>
      <c r="J357" t="s">
        <v>135</v>
      </c>
      <c r="L357" t="b">
        <f t="shared" si="12"/>
        <v>1</v>
      </c>
      <c r="N357" t="b">
        <f t="shared" si="11"/>
        <v>0</v>
      </c>
    </row>
    <row r="358" spans="1:14" x14ac:dyDescent="0.35">
      <c r="A358" t="s">
        <v>46</v>
      </c>
      <c r="B358" t="str">
        <f>VLOOKUP($A358,forkortelser!$A$2:$B$43,2,FALSE)</f>
        <v>Etylbensen</v>
      </c>
      <c r="C358" t="s">
        <v>13</v>
      </c>
      <c r="D358">
        <f>VLOOKUP(A358,Kategorier!$A$2:$B$43,2,FALSE)</f>
        <v>0</v>
      </c>
      <c r="E358" t="str">
        <f>VLOOKUP(A358,Kategorier!$A$2:$C$43,3,FALSE)</f>
        <v>BTEX</v>
      </c>
      <c r="G358" s="6">
        <v>100000000</v>
      </c>
      <c r="I358" s="1">
        <v>44879</v>
      </c>
      <c r="J358" t="s">
        <v>135</v>
      </c>
      <c r="K358" t="s">
        <v>47</v>
      </c>
      <c r="L358" t="b">
        <f t="shared" si="12"/>
        <v>1</v>
      </c>
      <c r="M358" s="6">
        <v>0.1</v>
      </c>
      <c r="N358" t="b">
        <f t="shared" si="11"/>
        <v>1</v>
      </c>
    </row>
    <row r="359" spans="1:14" x14ac:dyDescent="0.35">
      <c r="A359" t="s">
        <v>46</v>
      </c>
      <c r="B359" t="str">
        <f>VLOOKUP($A359,forkortelser!$A$2:$B$43,2,FALSE)</f>
        <v>Etylbensen</v>
      </c>
      <c r="C359" t="s">
        <v>13</v>
      </c>
      <c r="D359">
        <f>VLOOKUP(A359,Kategorier!$A$2:$B$43,2,FALSE)</f>
        <v>0</v>
      </c>
      <c r="E359" t="str">
        <f>VLOOKUP(A359,Kategorier!$A$2:$C$43,3,FALSE)</f>
        <v>BTEX</v>
      </c>
      <c r="G359" s="6">
        <v>100000000</v>
      </c>
      <c r="I359" s="1">
        <v>44886</v>
      </c>
      <c r="J359" t="s">
        <v>135</v>
      </c>
      <c r="K359" t="s">
        <v>47</v>
      </c>
      <c r="L359" t="b">
        <f t="shared" si="12"/>
        <v>1</v>
      </c>
      <c r="M359" s="6">
        <v>0.1</v>
      </c>
      <c r="N359" t="b">
        <f t="shared" si="11"/>
        <v>1</v>
      </c>
    </row>
    <row r="360" spans="1:14" x14ac:dyDescent="0.35">
      <c r="A360" t="s">
        <v>46</v>
      </c>
      <c r="B360" t="str">
        <f>VLOOKUP($A360,forkortelser!$A$2:$B$43,2,FALSE)</f>
        <v>Etylbensen</v>
      </c>
      <c r="C360" t="s">
        <v>13</v>
      </c>
      <c r="D360">
        <f>VLOOKUP(A360,Kategorier!$A$2:$B$43,2,FALSE)</f>
        <v>0</v>
      </c>
      <c r="E360" t="str">
        <f>VLOOKUP(A360,Kategorier!$A$2:$C$43,3,FALSE)</f>
        <v>BTEX</v>
      </c>
      <c r="G360" s="6">
        <v>100000000</v>
      </c>
      <c r="I360" s="1">
        <v>44907</v>
      </c>
      <c r="J360" t="s">
        <v>135</v>
      </c>
      <c r="K360" t="s">
        <v>47</v>
      </c>
      <c r="L360" t="b">
        <f t="shared" si="12"/>
        <v>1</v>
      </c>
      <c r="M360" s="6">
        <v>0.1</v>
      </c>
      <c r="N360" t="b">
        <f t="shared" si="11"/>
        <v>1</v>
      </c>
    </row>
    <row r="361" spans="1:14" x14ac:dyDescent="0.35">
      <c r="A361" t="s">
        <v>46</v>
      </c>
      <c r="B361" t="str">
        <f>VLOOKUP($A361,forkortelser!$A$2:$B$43,2,FALSE)</f>
        <v>Etylbensen</v>
      </c>
      <c r="C361" t="s">
        <v>13</v>
      </c>
      <c r="D361">
        <f>VLOOKUP(A361,Kategorier!$A$2:$B$43,2,FALSE)</f>
        <v>0</v>
      </c>
      <c r="E361" t="str">
        <f>VLOOKUP(A361,Kategorier!$A$2:$C$43,3,FALSE)</f>
        <v>BTEX</v>
      </c>
      <c r="G361" s="6">
        <v>100000000</v>
      </c>
      <c r="I361" s="1">
        <v>44970</v>
      </c>
      <c r="J361" t="s">
        <v>135</v>
      </c>
      <c r="K361">
        <v>0.4</v>
      </c>
      <c r="L361" t="b">
        <f t="shared" si="12"/>
        <v>0</v>
      </c>
      <c r="M361" s="6">
        <v>0.4</v>
      </c>
      <c r="N361" t="b">
        <f t="shared" si="11"/>
        <v>0</v>
      </c>
    </row>
    <row r="362" spans="1:14" x14ac:dyDescent="0.35">
      <c r="A362" t="s">
        <v>46</v>
      </c>
      <c r="B362" t="str">
        <f>VLOOKUP($A362,forkortelser!$A$2:$B$43,2,FALSE)</f>
        <v>Etylbensen</v>
      </c>
      <c r="C362" t="s">
        <v>13</v>
      </c>
      <c r="D362">
        <f>VLOOKUP(A362,Kategorier!$A$2:$B$43,2,FALSE)</f>
        <v>0</v>
      </c>
      <c r="E362" t="str">
        <f>VLOOKUP(A362,Kategorier!$A$2:$C$43,3,FALSE)</f>
        <v>BTEX</v>
      </c>
      <c r="G362" s="6">
        <v>100000000</v>
      </c>
      <c r="I362" s="1">
        <v>44984</v>
      </c>
      <c r="J362" t="s">
        <v>135</v>
      </c>
      <c r="K362">
        <v>0.59</v>
      </c>
      <c r="L362" t="b">
        <f t="shared" si="12"/>
        <v>0</v>
      </c>
      <c r="M362" s="6">
        <v>0.59</v>
      </c>
      <c r="N362" t="b">
        <f t="shared" si="11"/>
        <v>0</v>
      </c>
    </row>
    <row r="363" spans="1:14" x14ac:dyDescent="0.35">
      <c r="A363" t="s">
        <v>48</v>
      </c>
      <c r="B363" t="str">
        <f>VLOOKUP($A363,forkortelser!$A$2:$B$43,2,FALSE)</f>
        <v>m_p-Xylener</v>
      </c>
      <c r="C363" t="s">
        <v>13</v>
      </c>
      <c r="D363">
        <f>VLOOKUP(A363,Kategorier!$A$2:$B$43,2,FALSE)</f>
        <v>0</v>
      </c>
      <c r="E363" t="str">
        <f>VLOOKUP(A363,Kategorier!$A$2:$C$43,3,FALSE)</f>
        <v>BTEX</v>
      </c>
      <c r="G363" s="6">
        <v>100000000</v>
      </c>
      <c r="I363" s="1">
        <v>44858</v>
      </c>
      <c r="J363" t="s">
        <v>135</v>
      </c>
      <c r="K363">
        <v>0.25</v>
      </c>
      <c r="L363" t="b">
        <f t="shared" si="12"/>
        <v>0</v>
      </c>
      <c r="M363" s="6">
        <v>0.25</v>
      </c>
      <c r="N363" t="b">
        <f t="shared" si="11"/>
        <v>0</v>
      </c>
    </row>
    <row r="364" spans="1:14" x14ac:dyDescent="0.35">
      <c r="A364" t="s">
        <v>48</v>
      </c>
      <c r="B364" t="str">
        <f>VLOOKUP($A364,forkortelser!$A$2:$B$43,2,FALSE)</f>
        <v>m_p-Xylener</v>
      </c>
      <c r="C364" t="s">
        <v>13</v>
      </c>
      <c r="D364">
        <f>VLOOKUP(A364,Kategorier!$A$2:$B$43,2,FALSE)</f>
        <v>0</v>
      </c>
      <c r="E364" t="str">
        <f>VLOOKUP(A364,Kategorier!$A$2:$C$43,3,FALSE)</f>
        <v>BTEX</v>
      </c>
      <c r="G364" s="6">
        <v>100000000</v>
      </c>
      <c r="I364" s="1">
        <v>44865</v>
      </c>
      <c r="J364" t="s">
        <v>135</v>
      </c>
      <c r="K364">
        <v>0.61</v>
      </c>
      <c r="L364" t="b">
        <f t="shared" si="12"/>
        <v>0</v>
      </c>
      <c r="M364" s="6">
        <v>0.61</v>
      </c>
      <c r="N364" t="b">
        <f t="shared" si="11"/>
        <v>0</v>
      </c>
    </row>
    <row r="365" spans="1:14" x14ac:dyDescent="0.35">
      <c r="A365" t="s">
        <v>48</v>
      </c>
      <c r="B365" t="str">
        <f>VLOOKUP($A365,forkortelser!$A$2:$B$43,2,FALSE)</f>
        <v>m_p-Xylener</v>
      </c>
      <c r="C365" t="s">
        <v>13</v>
      </c>
      <c r="D365">
        <f>VLOOKUP(A365,Kategorier!$A$2:$B$43,2,FALSE)</f>
        <v>0</v>
      </c>
      <c r="E365" t="str">
        <f>VLOOKUP(A365,Kategorier!$A$2:$C$43,3,FALSE)</f>
        <v>BTEX</v>
      </c>
      <c r="G365" s="6">
        <v>100000000</v>
      </c>
      <c r="I365" s="1">
        <v>44872</v>
      </c>
      <c r="J365" t="s">
        <v>135</v>
      </c>
      <c r="L365" t="b">
        <f t="shared" si="12"/>
        <v>1</v>
      </c>
      <c r="N365" t="b">
        <f t="shared" si="11"/>
        <v>0</v>
      </c>
    </row>
    <row r="366" spans="1:14" x14ac:dyDescent="0.35">
      <c r="A366" t="s">
        <v>48</v>
      </c>
      <c r="B366" t="str">
        <f>VLOOKUP($A366,forkortelser!$A$2:$B$43,2,FALSE)</f>
        <v>m_p-Xylener</v>
      </c>
      <c r="C366" t="s">
        <v>13</v>
      </c>
      <c r="D366">
        <f>VLOOKUP(A366,Kategorier!$A$2:$B$43,2,FALSE)</f>
        <v>0</v>
      </c>
      <c r="E366" t="str">
        <f>VLOOKUP(A366,Kategorier!$A$2:$C$43,3,FALSE)</f>
        <v>BTEX</v>
      </c>
      <c r="G366" s="6">
        <v>100000000</v>
      </c>
      <c r="I366" s="1">
        <v>44879</v>
      </c>
      <c r="J366" t="s">
        <v>135</v>
      </c>
      <c r="K366" t="s">
        <v>17</v>
      </c>
      <c r="L366" t="b">
        <f t="shared" si="12"/>
        <v>1</v>
      </c>
      <c r="M366" s="6">
        <v>0.2</v>
      </c>
      <c r="N366" t="b">
        <f t="shared" si="11"/>
        <v>1</v>
      </c>
    </row>
    <row r="367" spans="1:14" x14ac:dyDescent="0.35">
      <c r="A367" t="s">
        <v>48</v>
      </c>
      <c r="B367" t="str">
        <f>VLOOKUP($A367,forkortelser!$A$2:$B$43,2,FALSE)</f>
        <v>m_p-Xylener</v>
      </c>
      <c r="C367" t="s">
        <v>13</v>
      </c>
      <c r="D367">
        <f>VLOOKUP(A367,Kategorier!$A$2:$B$43,2,FALSE)</f>
        <v>0</v>
      </c>
      <c r="E367" t="str">
        <f>VLOOKUP(A367,Kategorier!$A$2:$C$43,3,FALSE)</f>
        <v>BTEX</v>
      </c>
      <c r="G367" s="6">
        <v>100000000</v>
      </c>
      <c r="I367" s="1">
        <v>44886</v>
      </c>
      <c r="J367" t="s">
        <v>135</v>
      </c>
      <c r="K367" t="s">
        <v>17</v>
      </c>
      <c r="L367" t="b">
        <f t="shared" si="12"/>
        <v>1</v>
      </c>
      <c r="M367" s="6">
        <v>0.2</v>
      </c>
      <c r="N367" t="b">
        <f t="shared" si="11"/>
        <v>1</v>
      </c>
    </row>
    <row r="368" spans="1:14" x14ac:dyDescent="0.35">
      <c r="A368" t="s">
        <v>48</v>
      </c>
      <c r="B368" t="str">
        <f>VLOOKUP($A368,forkortelser!$A$2:$B$43,2,FALSE)</f>
        <v>m_p-Xylener</v>
      </c>
      <c r="C368" t="s">
        <v>13</v>
      </c>
      <c r="D368">
        <f>VLOOKUP(A368,Kategorier!$A$2:$B$43,2,FALSE)</f>
        <v>0</v>
      </c>
      <c r="E368" t="str">
        <f>VLOOKUP(A368,Kategorier!$A$2:$C$43,3,FALSE)</f>
        <v>BTEX</v>
      </c>
      <c r="G368" s="6">
        <v>100000000</v>
      </c>
      <c r="I368" s="1">
        <v>44907</v>
      </c>
      <c r="J368" t="s">
        <v>135</v>
      </c>
      <c r="K368">
        <v>0.38</v>
      </c>
      <c r="L368" t="b">
        <f t="shared" si="12"/>
        <v>0</v>
      </c>
      <c r="M368" s="6">
        <v>0.38</v>
      </c>
      <c r="N368" t="b">
        <f t="shared" si="11"/>
        <v>0</v>
      </c>
    </row>
    <row r="369" spans="1:14" x14ac:dyDescent="0.35">
      <c r="A369" t="s">
        <v>48</v>
      </c>
      <c r="B369" t="str">
        <f>VLOOKUP($A369,forkortelser!$A$2:$B$43,2,FALSE)</f>
        <v>m_p-Xylener</v>
      </c>
      <c r="C369" t="s">
        <v>13</v>
      </c>
      <c r="D369">
        <f>VLOOKUP(A369,Kategorier!$A$2:$B$43,2,FALSE)</f>
        <v>0</v>
      </c>
      <c r="E369" t="str">
        <f>VLOOKUP(A369,Kategorier!$A$2:$C$43,3,FALSE)</f>
        <v>BTEX</v>
      </c>
      <c r="G369" s="6">
        <v>100000000</v>
      </c>
      <c r="I369" s="1">
        <v>44970</v>
      </c>
      <c r="J369" t="s">
        <v>135</v>
      </c>
      <c r="K369">
        <v>1.62</v>
      </c>
      <c r="L369" t="b">
        <f t="shared" si="12"/>
        <v>0</v>
      </c>
      <c r="M369" s="6">
        <v>1.62</v>
      </c>
      <c r="N369" t="b">
        <f t="shared" si="11"/>
        <v>0</v>
      </c>
    </row>
    <row r="370" spans="1:14" x14ac:dyDescent="0.35">
      <c r="A370" t="s">
        <v>48</v>
      </c>
      <c r="B370" t="str">
        <f>VLOOKUP($A370,forkortelser!$A$2:$B$43,2,FALSE)</f>
        <v>m_p-Xylener</v>
      </c>
      <c r="C370" t="s">
        <v>13</v>
      </c>
      <c r="D370">
        <f>VLOOKUP(A370,Kategorier!$A$2:$B$43,2,FALSE)</f>
        <v>0</v>
      </c>
      <c r="E370" t="str">
        <f>VLOOKUP(A370,Kategorier!$A$2:$C$43,3,FALSE)</f>
        <v>BTEX</v>
      </c>
      <c r="G370" s="6">
        <v>100000000</v>
      </c>
      <c r="I370" s="1">
        <v>44984</v>
      </c>
      <c r="J370" t="s">
        <v>135</v>
      </c>
      <c r="K370">
        <v>2.15</v>
      </c>
      <c r="L370" t="b">
        <f t="shared" si="12"/>
        <v>0</v>
      </c>
      <c r="M370" s="6">
        <v>2.15</v>
      </c>
      <c r="N370" t="b">
        <f t="shared" si="11"/>
        <v>0</v>
      </c>
    </row>
    <row r="371" spans="1:14" x14ac:dyDescent="0.35">
      <c r="A371" t="s">
        <v>49</v>
      </c>
      <c r="B371" t="str">
        <f>VLOOKUP($A371,forkortelser!$A$2:$B$43,2,FALSE)</f>
        <v>o-Xylen</v>
      </c>
      <c r="C371" t="s">
        <v>13</v>
      </c>
      <c r="D371">
        <f>VLOOKUP(A371,Kategorier!$A$2:$B$43,2,FALSE)</f>
        <v>0</v>
      </c>
      <c r="E371" t="str">
        <f>VLOOKUP(A371,Kategorier!$A$2:$C$43,3,FALSE)</f>
        <v>BTEX</v>
      </c>
      <c r="G371" s="6">
        <v>100000000</v>
      </c>
      <c r="I371" s="1">
        <v>44858</v>
      </c>
      <c r="J371" t="s">
        <v>135</v>
      </c>
      <c r="K371">
        <v>0.23</v>
      </c>
      <c r="L371" t="b">
        <f t="shared" si="12"/>
        <v>0</v>
      </c>
      <c r="M371" s="6">
        <v>0.23</v>
      </c>
      <c r="N371" t="b">
        <f t="shared" si="11"/>
        <v>0</v>
      </c>
    </row>
    <row r="372" spans="1:14" x14ac:dyDescent="0.35">
      <c r="A372" t="s">
        <v>49</v>
      </c>
      <c r="B372" t="str">
        <f>VLOOKUP($A372,forkortelser!$A$2:$B$43,2,FALSE)</f>
        <v>o-Xylen</v>
      </c>
      <c r="C372" t="s">
        <v>13</v>
      </c>
      <c r="D372">
        <f>VLOOKUP(A372,Kategorier!$A$2:$B$43,2,FALSE)</f>
        <v>0</v>
      </c>
      <c r="E372" t="str">
        <f>VLOOKUP(A372,Kategorier!$A$2:$C$43,3,FALSE)</f>
        <v>BTEX</v>
      </c>
      <c r="G372" s="6">
        <v>100000000</v>
      </c>
      <c r="I372" s="1">
        <v>44865</v>
      </c>
      <c r="J372" t="s">
        <v>135</v>
      </c>
      <c r="K372">
        <v>0.5</v>
      </c>
      <c r="L372" t="b">
        <f t="shared" si="12"/>
        <v>0</v>
      </c>
      <c r="M372" s="6">
        <v>0.5</v>
      </c>
      <c r="N372" t="b">
        <f t="shared" si="11"/>
        <v>0</v>
      </c>
    </row>
    <row r="373" spans="1:14" x14ac:dyDescent="0.35">
      <c r="A373" t="s">
        <v>49</v>
      </c>
      <c r="B373" t="str">
        <f>VLOOKUP($A373,forkortelser!$A$2:$B$43,2,FALSE)</f>
        <v>o-Xylen</v>
      </c>
      <c r="C373" t="s">
        <v>13</v>
      </c>
      <c r="D373">
        <f>VLOOKUP(A373,Kategorier!$A$2:$B$43,2,FALSE)</f>
        <v>0</v>
      </c>
      <c r="E373" t="str">
        <f>VLOOKUP(A373,Kategorier!$A$2:$C$43,3,FALSE)</f>
        <v>BTEX</v>
      </c>
      <c r="G373" s="6">
        <v>100000000</v>
      </c>
      <c r="I373" s="1">
        <v>44872</v>
      </c>
      <c r="J373" t="s">
        <v>135</v>
      </c>
      <c r="K373">
        <v>0.15</v>
      </c>
      <c r="L373" t="b">
        <f t="shared" si="12"/>
        <v>0</v>
      </c>
      <c r="M373" s="6">
        <v>0.15</v>
      </c>
      <c r="N373" t="b">
        <f t="shared" si="11"/>
        <v>0</v>
      </c>
    </row>
    <row r="374" spans="1:14" x14ac:dyDescent="0.35">
      <c r="A374" t="s">
        <v>49</v>
      </c>
      <c r="B374" t="str">
        <f>VLOOKUP($A374,forkortelser!$A$2:$B$43,2,FALSE)</f>
        <v>o-Xylen</v>
      </c>
      <c r="C374" t="s">
        <v>13</v>
      </c>
      <c r="D374">
        <f>VLOOKUP(A374,Kategorier!$A$2:$B$43,2,FALSE)</f>
        <v>0</v>
      </c>
      <c r="E374" t="str">
        <f>VLOOKUP(A374,Kategorier!$A$2:$C$43,3,FALSE)</f>
        <v>BTEX</v>
      </c>
      <c r="G374" s="6">
        <v>100000000</v>
      </c>
      <c r="I374" s="1">
        <v>44879</v>
      </c>
      <c r="J374" t="s">
        <v>135</v>
      </c>
      <c r="K374" t="s">
        <v>47</v>
      </c>
      <c r="L374" t="b">
        <f t="shared" si="12"/>
        <v>1</v>
      </c>
      <c r="M374" s="6">
        <v>0.1</v>
      </c>
      <c r="N374" t="b">
        <f t="shared" si="11"/>
        <v>1</v>
      </c>
    </row>
    <row r="375" spans="1:14" x14ac:dyDescent="0.35">
      <c r="A375" t="s">
        <v>49</v>
      </c>
      <c r="B375" t="str">
        <f>VLOOKUP($A375,forkortelser!$A$2:$B$43,2,FALSE)</f>
        <v>o-Xylen</v>
      </c>
      <c r="C375" t="s">
        <v>13</v>
      </c>
      <c r="D375">
        <f>VLOOKUP(A375,Kategorier!$A$2:$B$43,2,FALSE)</f>
        <v>0</v>
      </c>
      <c r="E375" t="str">
        <f>VLOOKUP(A375,Kategorier!$A$2:$C$43,3,FALSE)</f>
        <v>BTEX</v>
      </c>
      <c r="G375" s="6">
        <v>100000000</v>
      </c>
      <c r="I375" s="1">
        <v>44886</v>
      </c>
      <c r="J375" t="s">
        <v>135</v>
      </c>
      <c r="K375">
        <v>0.17</v>
      </c>
      <c r="L375" t="b">
        <f t="shared" si="12"/>
        <v>0</v>
      </c>
      <c r="M375" s="6">
        <v>0.17</v>
      </c>
      <c r="N375" t="b">
        <f t="shared" si="11"/>
        <v>0</v>
      </c>
    </row>
    <row r="376" spans="1:14" x14ac:dyDescent="0.35">
      <c r="A376" t="s">
        <v>49</v>
      </c>
      <c r="B376" t="str">
        <f>VLOOKUP($A376,forkortelser!$A$2:$B$43,2,FALSE)</f>
        <v>o-Xylen</v>
      </c>
      <c r="C376" t="s">
        <v>13</v>
      </c>
      <c r="D376">
        <f>VLOOKUP(A376,Kategorier!$A$2:$B$43,2,FALSE)</f>
        <v>0</v>
      </c>
      <c r="E376" t="str">
        <f>VLOOKUP(A376,Kategorier!$A$2:$C$43,3,FALSE)</f>
        <v>BTEX</v>
      </c>
      <c r="G376" s="6">
        <v>100000000</v>
      </c>
      <c r="I376" s="1">
        <v>44907</v>
      </c>
      <c r="J376" t="s">
        <v>135</v>
      </c>
      <c r="K376">
        <v>0.33</v>
      </c>
      <c r="L376" t="b">
        <f t="shared" si="12"/>
        <v>0</v>
      </c>
      <c r="M376" s="6">
        <v>0.33</v>
      </c>
      <c r="N376" t="b">
        <f t="shared" si="11"/>
        <v>0</v>
      </c>
    </row>
    <row r="377" spans="1:14" x14ac:dyDescent="0.35">
      <c r="A377" t="s">
        <v>49</v>
      </c>
      <c r="B377" t="str">
        <f>VLOOKUP($A377,forkortelser!$A$2:$B$43,2,FALSE)</f>
        <v>o-Xylen</v>
      </c>
      <c r="C377" t="s">
        <v>13</v>
      </c>
      <c r="D377">
        <f>VLOOKUP(A377,Kategorier!$A$2:$B$43,2,FALSE)</f>
        <v>0</v>
      </c>
      <c r="E377" t="str">
        <f>VLOOKUP(A377,Kategorier!$A$2:$C$43,3,FALSE)</f>
        <v>BTEX</v>
      </c>
      <c r="G377" s="6">
        <v>100000000</v>
      </c>
      <c r="I377" s="1">
        <v>44970</v>
      </c>
      <c r="J377" t="s">
        <v>135</v>
      </c>
      <c r="K377">
        <v>0.66</v>
      </c>
      <c r="L377" t="b">
        <f t="shared" si="12"/>
        <v>0</v>
      </c>
      <c r="M377" s="6">
        <v>0.66</v>
      </c>
      <c r="N377" t="b">
        <f t="shared" si="11"/>
        <v>0</v>
      </c>
    </row>
    <row r="378" spans="1:14" x14ac:dyDescent="0.35">
      <c r="A378" t="s">
        <v>49</v>
      </c>
      <c r="B378" t="str">
        <f>VLOOKUP($A378,forkortelser!$A$2:$B$43,2,FALSE)</f>
        <v>o-Xylen</v>
      </c>
      <c r="C378" t="s">
        <v>13</v>
      </c>
      <c r="D378">
        <f>VLOOKUP(A378,Kategorier!$A$2:$B$43,2,FALSE)</f>
        <v>0</v>
      </c>
      <c r="E378" t="str">
        <f>VLOOKUP(A378,Kategorier!$A$2:$C$43,3,FALSE)</f>
        <v>BTEX</v>
      </c>
      <c r="G378" s="6">
        <v>100000000</v>
      </c>
      <c r="I378" s="1">
        <v>44984</v>
      </c>
      <c r="J378" t="s">
        <v>135</v>
      </c>
      <c r="K378">
        <v>0.61</v>
      </c>
      <c r="L378" t="b">
        <f t="shared" si="12"/>
        <v>0</v>
      </c>
      <c r="M378" s="6">
        <v>0.61</v>
      </c>
      <c r="N378" t="b">
        <f t="shared" si="11"/>
        <v>0</v>
      </c>
    </row>
    <row r="379" spans="1:14" x14ac:dyDescent="0.35">
      <c r="A379" t="s">
        <v>45</v>
      </c>
      <c r="B379" t="str">
        <f>VLOOKUP($A379,forkortelser!$A$2:$B$43,2,FALSE)</f>
        <v>Toulen</v>
      </c>
      <c r="C379" t="s">
        <v>13</v>
      </c>
      <c r="D379">
        <f>VLOOKUP(A379,Kategorier!$A$2:$B$43,2,FALSE)</f>
        <v>0</v>
      </c>
      <c r="E379" t="str">
        <f>VLOOKUP(A379,Kategorier!$A$2:$C$43,3,FALSE)</f>
        <v>BTEX</v>
      </c>
      <c r="G379" s="6">
        <v>100000000</v>
      </c>
      <c r="I379" s="1">
        <v>44858</v>
      </c>
      <c r="J379" t="s">
        <v>135</v>
      </c>
      <c r="K379">
        <v>0.24</v>
      </c>
      <c r="L379" t="b">
        <f t="shared" si="12"/>
        <v>0</v>
      </c>
      <c r="M379" s="6">
        <v>0.24</v>
      </c>
      <c r="N379" t="b">
        <f t="shared" si="11"/>
        <v>0</v>
      </c>
    </row>
    <row r="380" spans="1:14" x14ac:dyDescent="0.35">
      <c r="A380" t="s">
        <v>45</v>
      </c>
      <c r="B380" t="str">
        <f>VLOOKUP($A380,forkortelser!$A$2:$B$43,2,FALSE)</f>
        <v>Toulen</v>
      </c>
      <c r="C380" t="s">
        <v>13</v>
      </c>
      <c r="D380">
        <f>VLOOKUP(A380,Kategorier!$A$2:$B$43,2,FALSE)</f>
        <v>0</v>
      </c>
      <c r="E380" t="str">
        <f>VLOOKUP(A380,Kategorier!$A$2:$C$43,3,FALSE)</f>
        <v>BTEX</v>
      </c>
      <c r="G380" s="6">
        <v>100000000</v>
      </c>
      <c r="I380" s="1">
        <v>44865</v>
      </c>
      <c r="J380" t="s">
        <v>135</v>
      </c>
      <c r="K380" t="s">
        <v>17</v>
      </c>
      <c r="L380" t="b">
        <f t="shared" si="12"/>
        <v>1</v>
      </c>
      <c r="M380" s="6">
        <v>0.2</v>
      </c>
      <c r="N380" t="b">
        <f t="shared" si="11"/>
        <v>1</v>
      </c>
    </row>
    <row r="381" spans="1:14" x14ac:dyDescent="0.35">
      <c r="A381" t="s">
        <v>45</v>
      </c>
      <c r="B381" t="str">
        <f>VLOOKUP($A381,forkortelser!$A$2:$B$43,2,FALSE)</f>
        <v>Toulen</v>
      </c>
      <c r="C381" t="s">
        <v>13</v>
      </c>
      <c r="D381">
        <f>VLOOKUP(A381,Kategorier!$A$2:$B$43,2,FALSE)</f>
        <v>0</v>
      </c>
      <c r="E381" t="str">
        <f>VLOOKUP(A381,Kategorier!$A$2:$C$43,3,FALSE)</f>
        <v>BTEX</v>
      </c>
      <c r="G381" s="6">
        <v>100000000</v>
      </c>
      <c r="I381" s="1">
        <v>44872</v>
      </c>
      <c r="J381" t="s">
        <v>135</v>
      </c>
      <c r="L381" t="b">
        <f t="shared" si="12"/>
        <v>1</v>
      </c>
      <c r="N381" t="b">
        <f t="shared" si="11"/>
        <v>0</v>
      </c>
    </row>
    <row r="382" spans="1:14" x14ac:dyDescent="0.35">
      <c r="A382" t="s">
        <v>45</v>
      </c>
      <c r="B382" t="str">
        <f>VLOOKUP($A382,forkortelser!$A$2:$B$43,2,FALSE)</f>
        <v>Toulen</v>
      </c>
      <c r="C382" t="s">
        <v>13</v>
      </c>
      <c r="D382">
        <f>VLOOKUP(A382,Kategorier!$A$2:$B$43,2,FALSE)</f>
        <v>0</v>
      </c>
      <c r="E382" t="str">
        <f>VLOOKUP(A382,Kategorier!$A$2:$C$43,3,FALSE)</f>
        <v>BTEX</v>
      </c>
      <c r="G382" s="6">
        <v>100000000</v>
      </c>
      <c r="I382" s="1">
        <v>44879</v>
      </c>
      <c r="J382" t="s">
        <v>135</v>
      </c>
      <c r="K382" t="s">
        <v>17</v>
      </c>
      <c r="L382" t="b">
        <f t="shared" si="12"/>
        <v>1</v>
      </c>
      <c r="M382" s="6">
        <v>0.2</v>
      </c>
      <c r="N382" t="b">
        <f t="shared" si="11"/>
        <v>1</v>
      </c>
    </row>
    <row r="383" spans="1:14" x14ac:dyDescent="0.35">
      <c r="A383" t="s">
        <v>45</v>
      </c>
      <c r="B383" t="str">
        <f>VLOOKUP($A383,forkortelser!$A$2:$B$43,2,FALSE)</f>
        <v>Toulen</v>
      </c>
      <c r="C383" t="s">
        <v>13</v>
      </c>
      <c r="D383">
        <f>VLOOKUP(A383,Kategorier!$A$2:$B$43,2,FALSE)</f>
        <v>0</v>
      </c>
      <c r="E383" t="str">
        <f>VLOOKUP(A383,Kategorier!$A$2:$C$43,3,FALSE)</f>
        <v>BTEX</v>
      </c>
      <c r="G383" s="6">
        <v>100000000</v>
      </c>
      <c r="I383" s="1">
        <v>44886</v>
      </c>
      <c r="J383" t="s">
        <v>135</v>
      </c>
      <c r="K383" t="s">
        <v>17</v>
      </c>
      <c r="L383" t="b">
        <f t="shared" si="12"/>
        <v>1</v>
      </c>
      <c r="M383" s="6">
        <v>0.2</v>
      </c>
      <c r="N383" t="b">
        <f t="shared" si="11"/>
        <v>1</v>
      </c>
    </row>
    <row r="384" spans="1:14" x14ac:dyDescent="0.35">
      <c r="A384" t="s">
        <v>45</v>
      </c>
      <c r="B384" t="str">
        <f>VLOOKUP($A384,forkortelser!$A$2:$B$43,2,FALSE)</f>
        <v>Toulen</v>
      </c>
      <c r="C384" t="s">
        <v>13</v>
      </c>
      <c r="D384">
        <f>VLOOKUP(A384,Kategorier!$A$2:$B$43,2,FALSE)</f>
        <v>0</v>
      </c>
      <c r="E384" t="str">
        <f>VLOOKUP(A384,Kategorier!$A$2:$C$43,3,FALSE)</f>
        <v>BTEX</v>
      </c>
      <c r="G384" s="6">
        <v>100000000</v>
      </c>
      <c r="I384" s="1">
        <v>44907</v>
      </c>
      <c r="J384" t="s">
        <v>135</v>
      </c>
      <c r="K384">
        <v>0.28000000000000003</v>
      </c>
      <c r="L384" t="b">
        <f t="shared" si="12"/>
        <v>0</v>
      </c>
      <c r="M384" s="6">
        <v>0.28000000000000003</v>
      </c>
      <c r="N384" t="b">
        <f t="shared" si="11"/>
        <v>0</v>
      </c>
    </row>
    <row r="385" spans="1:14" x14ac:dyDescent="0.35">
      <c r="A385" t="s">
        <v>45</v>
      </c>
      <c r="B385" t="str">
        <f>VLOOKUP($A385,forkortelser!$A$2:$B$43,2,FALSE)</f>
        <v>Toulen</v>
      </c>
      <c r="C385" t="s">
        <v>13</v>
      </c>
      <c r="D385">
        <f>VLOOKUP(A385,Kategorier!$A$2:$B$43,2,FALSE)</f>
        <v>0</v>
      </c>
      <c r="E385" t="str">
        <f>VLOOKUP(A385,Kategorier!$A$2:$C$43,3,FALSE)</f>
        <v>BTEX</v>
      </c>
      <c r="G385" s="6">
        <v>100000000</v>
      </c>
      <c r="I385" s="1">
        <v>44970</v>
      </c>
      <c r="J385" t="s">
        <v>135</v>
      </c>
      <c r="K385">
        <v>0.92</v>
      </c>
      <c r="L385" t="b">
        <f t="shared" si="12"/>
        <v>0</v>
      </c>
      <c r="M385" s="6">
        <v>0.92</v>
      </c>
      <c r="N385" t="b">
        <f t="shared" si="11"/>
        <v>0</v>
      </c>
    </row>
    <row r="386" spans="1:14" x14ac:dyDescent="0.35">
      <c r="A386" t="s">
        <v>45</v>
      </c>
      <c r="B386" t="str">
        <f>VLOOKUP($A386,forkortelser!$A$2:$B$43,2,FALSE)</f>
        <v>Toulen</v>
      </c>
      <c r="C386" t="s">
        <v>13</v>
      </c>
      <c r="D386">
        <f>VLOOKUP(A386,Kategorier!$A$2:$B$43,2,FALSE)</f>
        <v>0</v>
      </c>
      <c r="E386" t="str">
        <f>VLOOKUP(A386,Kategorier!$A$2:$C$43,3,FALSE)</f>
        <v>BTEX</v>
      </c>
      <c r="G386" s="6">
        <v>100000000</v>
      </c>
      <c r="I386" s="1">
        <v>44984</v>
      </c>
      <c r="J386" t="s">
        <v>135</v>
      </c>
      <c r="K386">
        <v>0.64</v>
      </c>
      <c r="L386" t="b">
        <f t="shared" si="12"/>
        <v>0</v>
      </c>
      <c r="M386" s="6">
        <v>0.64</v>
      </c>
      <c r="N386" t="b">
        <f t="shared" si="11"/>
        <v>0</v>
      </c>
    </row>
    <row r="387" spans="1:14" x14ac:dyDescent="0.35">
      <c r="A387" t="s">
        <v>12</v>
      </c>
      <c r="B387" t="str">
        <f>VLOOKUP($A387,forkortelser!$A$2:$B$43,2,FALSE)</f>
        <v>As</v>
      </c>
      <c r="C387" t="s">
        <v>13</v>
      </c>
      <c r="D387" t="str">
        <f>VLOOKUP(A387,Kategorier!$A$2:$B$43,2,FALSE)</f>
        <v>metall</v>
      </c>
      <c r="E387" t="str">
        <f>VLOOKUP(A387,Kategorier!$A$2:$C$43,3,FALSE)</f>
        <v>tungmetall</v>
      </c>
      <c r="F387" t="s">
        <v>12</v>
      </c>
      <c r="G387" s="6">
        <f>VLOOKUP(F387,'Tabell 8'!$A$2:$B$24,2,FALSE)</f>
        <v>0.05</v>
      </c>
      <c r="I387" s="1">
        <v>44858</v>
      </c>
      <c r="J387" t="s">
        <v>135</v>
      </c>
      <c r="K387">
        <v>6</v>
      </c>
      <c r="L387" t="b">
        <f t="shared" si="12"/>
        <v>0</v>
      </c>
      <c r="M387" s="6">
        <v>6</v>
      </c>
      <c r="N387" t="b">
        <f t="shared" ref="N387:N450" si="13">IF(K387&gt;G387,TRUE,FALSE)</f>
        <v>1</v>
      </c>
    </row>
    <row r="388" spans="1:14" x14ac:dyDescent="0.35">
      <c r="A388" t="s">
        <v>12</v>
      </c>
      <c r="B388" t="str">
        <f>VLOOKUP($A388,forkortelser!$A$2:$B$43,2,FALSE)</f>
        <v>As</v>
      </c>
      <c r="C388" t="s">
        <v>13</v>
      </c>
      <c r="D388" t="str">
        <f>VLOOKUP(A388,Kategorier!$A$2:$B$43,2,FALSE)</f>
        <v>metall</v>
      </c>
      <c r="E388" t="str">
        <f>VLOOKUP(A388,Kategorier!$A$2:$C$43,3,FALSE)</f>
        <v>tungmetall</v>
      </c>
      <c r="F388" t="s">
        <v>12</v>
      </c>
      <c r="G388" s="6">
        <f>VLOOKUP(F388,'Tabell 8'!$A$2:$B$24,2,FALSE)</f>
        <v>0.05</v>
      </c>
      <c r="I388" s="1">
        <v>44865</v>
      </c>
      <c r="J388" t="s">
        <v>135</v>
      </c>
      <c r="K388">
        <v>5.8</v>
      </c>
      <c r="L388" t="b">
        <f t="shared" si="12"/>
        <v>0</v>
      </c>
      <c r="M388" s="6">
        <v>5.8</v>
      </c>
      <c r="N388" t="b">
        <f t="shared" si="13"/>
        <v>1</v>
      </c>
    </row>
    <row r="389" spans="1:14" x14ac:dyDescent="0.35">
      <c r="A389" t="s">
        <v>12</v>
      </c>
      <c r="B389" t="str">
        <f>VLOOKUP($A389,forkortelser!$A$2:$B$43,2,FALSE)</f>
        <v>As</v>
      </c>
      <c r="C389" t="s">
        <v>13</v>
      </c>
      <c r="D389" t="str">
        <f>VLOOKUP(A389,Kategorier!$A$2:$B$43,2,FALSE)</f>
        <v>metall</v>
      </c>
      <c r="E389" t="str">
        <f>VLOOKUP(A389,Kategorier!$A$2:$C$43,3,FALSE)</f>
        <v>tungmetall</v>
      </c>
      <c r="F389" t="s">
        <v>12</v>
      </c>
      <c r="G389" s="6">
        <f>VLOOKUP(F389,'Tabell 8'!$A$2:$B$24,2,FALSE)</f>
        <v>0.05</v>
      </c>
      <c r="I389" s="1">
        <v>44872</v>
      </c>
      <c r="J389" t="s">
        <v>135</v>
      </c>
      <c r="K389">
        <v>5.4</v>
      </c>
      <c r="L389" t="b">
        <f t="shared" si="12"/>
        <v>0</v>
      </c>
      <c r="M389" s="6">
        <v>5.4</v>
      </c>
      <c r="N389" t="b">
        <f t="shared" si="13"/>
        <v>1</v>
      </c>
    </row>
    <row r="390" spans="1:14" x14ac:dyDescent="0.35">
      <c r="A390" t="s">
        <v>12</v>
      </c>
      <c r="B390" t="str">
        <f>VLOOKUP($A390,forkortelser!$A$2:$B$43,2,FALSE)</f>
        <v>As</v>
      </c>
      <c r="C390" t="s">
        <v>13</v>
      </c>
      <c r="D390" t="str">
        <f>VLOOKUP(A390,Kategorier!$A$2:$B$43,2,FALSE)</f>
        <v>metall</v>
      </c>
      <c r="E390" t="str">
        <f>VLOOKUP(A390,Kategorier!$A$2:$C$43,3,FALSE)</f>
        <v>tungmetall</v>
      </c>
      <c r="F390" t="s">
        <v>12</v>
      </c>
      <c r="G390" s="6">
        <f>VLOOKUP(F390,'Tabell 8'!$A$2:$B$24,2,FALSE)</f>
        <v>0.05</v>
      </c>
      <c r="I390" s="1">
        <v>44879</v>
      </c>
      <c r="J390" t="s">
        <v>135</v>
      </c>
      <c r="K390">
        <v>5.5</v>
      </c>
      <c r="L390" t="b">
        <f t="shared" si="12"/>
        <v>0</v>
      </c>
      <c r="M390" s="6">
        <v>5.5</v>
      </c>
      <c r="N390" t="b">
        <f t="shared" si="13"/>
        <v>1</v>
      </c>
    </row>
    <row r="391" spans="1:14" x14ac:dyDescent="0.35">
      <c r="A391" t="s">
        <v>12</v>
      </c>
      <c r="B391" t="str">
        <f>VLOOKUP($A391,forkortelser!$A$2:$B$43,2,FALSE)</f>
        <v>As</v>
      </c>
      <c r="C391" t="s">
        <v>13</v>
      </c>
      <c r="D391" t="str">
        <f>VLOOKUP(A391,Kategorier!$A$2:$B$43,2,FALSE)</f>
        <v>metall</v>
      </c>
      <c r="E391" t="str">
        <f>VLOOKUP(A391,Kategorier!$A$2:$C$43,3,FALSE)</f>
        <v>tungmetall</v>
      </c>
      <c r="F391" t="s">
        <v>12</v>
      </c>
      <c r="G391" s="6">
        <f>VLOOKUP(F391,'Tabell 8'!$A$2:$B$24,2,FALSE)</f>
        <v>0.05</v>
      </c>
      <c r="I391" s="1">
        <v>44886</v>
      </c>
      <c r="J391" t="s">
        <v>135</v>
      </c>
      <c r="K391">
        <v>6.5</v>
      </c>
      <c r="L391" t="b">
        <f t="shared" si="12"/>
        <v>0</v>
      </c>
      <c r="M391" s="6">
        <v>6.5</v>
      </c>
      <c r="N391" t="b">
        <f t="shared" si="13"/>
        <v>1</v>
      </c>
    </row>
    <row r="392" spans="1:14" x14ac:dyDescent="0.35">
      <c r="A392" t="s">
        <v>12</v>
      </c>
      <c r="B392" t="str">
        <f>VLOOKUP($A392,forkortelser!$A$2:$B$43,2,FALSE)</f>
        <v>As</v>
      </c>
      <c r="C392" t="s">
        <v>13</v>
      </c>
      <c r="D392" t="str">
        <f>VLOOKUP(A392,Kategorier!$A$2:$B$43,2,FALSE)</f>
        <v>metall</v>
      </c>
      <c r="E392" t="str">
        <f>VLOOKUP(A392,Kategorier!$A$2:$C$43,3,FALSE)</f>
        <v>tungmetall</v>
      </c>
      <c r="F392" t="s">
        <v>12</v>
      </c>
      <c r="G392" s="6">
        <f>VLOOKUP(F392,'Tabell 8'!$A$2:$B$24,2,FALSE)</f>
        <v>0.05</v>
      </c>
      <c r="I392" s="1">
        <v>44907</v>
      </c>
      <c r="J392" t="s">
        <v>135</v>
      </c>
      <c r="K392">
        <v>10.4</v>
      </c>
      <c r="L392" t="b">
        <f t="shared" si="12"/>
        <v>0</v>
      </c>
      <c r="M392" s="6">
        <v>10.4</v>
      </c>
      <c r="N392" t="b">
        <f t="shared" si="13"/>
        <v>1</v>
      </c>
    </row>
    <row r="393" spans="1:14" x14ac:dyDescent="0.35">
      <c r="A393" t="s">
        <v>12</v>
      </c>
      <c r="B393" t="str">
        <f>VLOOKUP($A393,forkortelser!$A$2:$B$43,2,FALSE)</f>
        <v>As</v>
      </c>
      <c r="C393" t="s">
        <v>13</v>
      </c>
      <c r="D393" t="str">
        <f>VLOOKUP(A393,Kategorier!$A$2:$B$43,2,FALSE)</f>
        <v>metall</v>
      </c>
      <c r="E393" t="str">
        <f>VLOOKUP(A393,Kategorier!$A$2:$C$43,3,FALSE)</f>
        <v>tungmetall</v>
      </c>
      <c r="F393" t="s">
        <v>12</v>
      </c>
      <c r="G393" s="6">
        <f>VLOOKUP(F393,'Tabell 8'!$A$2:$B$24,2,FALSE)</f>
        <v>0.05</v>
      </c>
      <c r="I393" s="1">
        <v>44970</v>
      </c>
      <c r="J393" t="s">
        <v>135</v>
      </c>
      <c r="K393">
        <v>7.2</v>
      </c>
      <c r="L393" t="b">
        <f t="shared" si="12"/>
        <v>0</v>
      </c>
      <c r="M393" s="6">
        <v>7.2</v>
      </c>
      <c r="N393" t="b">
        <f t="shared" si="13"/>
        <v>1</v>
      </c>
    </row>
    <row r="394" spans="1:14" x14ac:dyDescent="0.35">
      <c r="A394" t="s">
        <v>12</v>
      </c>
      <c r="B394" t="str">
        <f>VLOOKUP($A394,forkortelser!$A$2:$B$43,2,FALSE)</f>
        <v>As</v>
      </c>
      <c r="C394" t="s">
        <v>13</v>
      </c>
      <c r="D394" t="str">
        <f>VLOOKUP(A394,Kategorier!$A$2:$B$43,2,FALSE)</f>
        <v>metall</v>
      </c>
      <c r="E394" t="str">
        <f>VLOOKUP(A394,Kategorier!$A$2:$C$43,3,FALSE)</f>
        <v>tungmetall</v>
      </c>
      <c r="F394" t="s">
        <v>12</v>
      </c>
      <c r="G394" s="6">
        <f>VLOOKUP(F394,'Tabell 8'!$A$2:$B$24,2,FALSE)</f>
        <v>0.05</v>
      </c>
      <c r="I394" s="1">
        <v>44984</v>
      </c>
      <c r="J394" t="s">
        <v>135</v>
      </c>
      <c r="K394">
        <v>5</v>
      </c>
      <c r="L394" t="b">
        <f t="shared" si="12"/>
        <v>0</v>
      </c>
      <c r="M394" s="6">
        <v>5</v>
      </c>
      <c r="N394" t="b">
        <f t="shared" si="13"/>
        <v>1</v>
      </c>
    </row>
    <row r="395" spans="1:14" x14ac:dyDescent="0.35">
      <c r="A395" t="s">
        <v>14</v>
      </c>
      <c r="B395" t="str">
        <f>VLOOKUP($A395,forkortelser!$A$2:$B$43,2,FALSE)</f>
        <v>Pb</v>
      </c>
      <c r="C395" t="s">
        <v>13</v>
      </c>
      <c r="D395" t="str">
        <f>VLOOKUP(A395,Kategorier!$A$2:$B$43,2,FALSE)</f>
        <v>metall</v>
      </c>
      <c r="E395" t="str">
        <f>VLOOKUP(A395,Kategorier!$A$2:$C$43,3,FALSE)</f>
        <v>tungmetall</v>
      </c>
      <c r="F395" t="s">
        <v>14</v>
      </c>
      <c r="G395" s="6">
        <f>VLOOKUP(F395,'Tabell 8'!$A$2:$B$24,2,FALSE)</f>
        <v>0.05</v>
      </c>
      <c r="I395" s="1">
        <v>44858</v>
      </c>
      <c r="J395" t="s">
        <v>135</v>
      </c>
      <c r="K395">
        <v>1.1000000000000001</v>
      </c>
      <c r="L395" t="b">
        <f t="shared" si="12"/>
        <v>0</v>
      </c>
      <c r="M395" s="6">
        <v>1.1000000000000001</v>
      </c>
      <c r="N395" t="b">
        <f t="shared" si="13"/>
        <v>1</v>
      </c>
    </row>
    <row r="396" spans="1:14" x14ac:dyDescent="0.35">
      <c r="A396" t="s">
        <v>14</v>
      </c>
      <c r="B396" t="str">
        <f>VLOOKUP($A396,forkortelser!$A$2:$B$43,2,FALSE)</f>
        <v>Pb</v>
      </c>
      <c r="C396" t="s">
        <v>13</v>
      </c>
      <c r="D396" t="str">
        <f>VLOOKUP(A396,Kategorier!$A$2:$B$43,2,FALSE)</f>
        <v>metall</v>
      </c>
      <c r="E396" t="str">
        <f>VLOOKUP(A396,Kategorier!$A$2:$C$43,3,FALSE)</f>
        <v>tungmetall</v>
      </c>
      <c r="F396" t="s">
        <v>14</v>
      </c>
      <c r="G396" s="6">
        <f>VLOOKUP(F396,'Tabell 8'!$A$2:$B$24,2,FALSE)</f>
        <v>0.05</v>
      </c>
      <c r="I396" s="1">
        <v>44865</v>
      </c>
      <c r="J396" t="s">
        <v>135</v>
      </c>
      <c r="K396">
        <v>3.7</v>
      </c>
      <c r="L396" t="b">
        <f t="shared" si="12"/>
        <v>0</v>
      </c>
      <c r="M396" s="6">
        <v>3.7</v>
      </c>
      <c r="N396" t="b">
        <f t="shared" si="13"/>
        <v>1</v>
      </c>
    </row>
    <row r="397" spans="1:14" x14ac:dyDescent="0.35">
      <c r="A397" t="s">
        <v>14</v>
      </c>
      <c r="B397" t="str">
        <f>VLOOKUP($A397,forkortelser!$A$2:$B$43,2,FALSE)</f>
        <v>Pb</v>
      </c>
      <c r="C397" t="s">
        <v>13</v>
      </c>
      <c r="D397" t="str">
        <f>VLOOKUP(A397,Kategorier!$A$2:$B$43,2,FALSE)</f>
        <v>metall</v>
      </c>
      <c r="E397" t="str">
        <f>VLOOKUP(A397,Kategorier!$A$2:$C$43,3,FALSE)</f>
        <v>tungmetall</v>
      </c>
      <c r="F397" t="s">
        <v>14</v>
      </c>
      <c r="G397" s="6">
        <f>VLOOKUP(F397,'Tabell 8'!$A$2:$B$24,2,FALSE)</f>
        <v>0.05</v>
      </c>
      <c r="I397" s="1">
        <v>44872</v>
      </c>
      <c r="J397" t="s">
        <v>135</v>
      </c>
      <c r="K397">
        <v>3.5</v>
      </c>
      <c r="L397" t="b">
        <f t="shared" si="12"/>
        <v>0</v>
      </c>
      <c r="M397" s="6">
        <v>3.5</v>
      </c>
      <c r="N397" t="b">
        <f t="shared" si="13"/>
        <v>1</v>
      </c>
    </row>
    <row r="398" spans="1:14" x14ac:dyDescent="0.35">
      <c r="A398" t="s">
        <v>14</v>
      </c>
      <c r="B398" t="str">
        <f>VLOOKUP($A398,forkortelser!$A$2:$B$43,2,FALSE)</f>
        <v>Pb</v>
      </c>
      <c r="C398" t="s">
        <v>13</v>
      </c>
      <c r="D398" t="str">
        <f>VLOOKUP(A398,Kategorier!$A$2:$B$43,2,FALSE)</f>
        <v>metall</v>
      </c>
      <c r="E398" t="str">
        <f>VLOOKUP(A398,Kategorier!$A$2:$C$43,3,FALSE)</f>
        <v>tungmetall</v>
      </c>
      <c r="F398" t="s">
        <v>14</v>
      </c>
      <c r="G398" s="6">
        <f>VLOOKUP(F398,'Tabell 8'!$A$2:$B$24,2,FALSE)</f>
        <v>0.05</v>
      </c>
      <c r="I398" s="1">
        <v>44879</v>
      </c>
      <c r="J398" t="s">
        <v>135</v>
      </c>
      <c r="K398">
        <v>1.4</v>
      </c>
      <c r="L398" t="b">
        <f t="shared" si="12"/>
        <v>0</v>
      </c>
      <c r="M398" s="6">
        <v>1.4</v>
      </c>
      <c r="N398" t="b">
        <f t="shared" si="13"/>
        <v>1</v>
      </c>
    </row>
    <row r="399" spans="1:14" x14ac:dyDescent="0.35">
      <c r="A399" t="s">
        <v>14</v>
      </c>
      <c r="B399" t="str">
        <f>VLOOKUP($A399,forkortelser!$A$2:$B$43,2,FALSE)</f>
        <v>Pb</v>
      </c>
      <c r="C399" t="s">
        <v>13</v>
      </c>
      <c r="D399" t="str">
        <f>VLOOKUP(A399,Kategorier!$A$2:$B$43,2,FALSE)</f>
        <v>metall</v>
      </c>
      <c r="E399" t="str">
        <f>VLOOKUP(A399,Kategorier!$A$2:$C$43,3,FALSE)</f>
        <v>tungmetall</v>
      </c>
      <c r="F399" t="s">
        <v>14</v>
      </c>
      <c r="G399" s="6">
        <f>VLOOKUP(F399,'Tabell 8'!$A$2:$B$24,2,FALSE)</f>
        <v>0.05</v>
      </c>
      <c r="I399" s="1">
        <v>44886</v>
      </c>
      <c r="J399" t="s">
        <v>135</v>
      </c>
      <c r="K399">
        <v>2.5</v>
      </c>
      <c r="L399" t="b">
        <f t="shared" si="12"/>
        <v>0</v>
      </c>
      <c r="M399" s="6">
        <v>2.5</v>
      </c>
      <c r="N399" t="b">
        <f t="shared" si="13"/>
        <v>1</v>
      </c>
    </row>
    <row r="400" spans="1:14" x14ac:dyDescent="0.35">
      <c r="A400" t="s">
        <v>14</v>
      </c>
      <c r="B400" t="str">
        <f>VLOOKUP($A400,forkortelser!$A$2:$B$43,2,FALSE)</f>
        <v>Pb</v>
      </c>
      <c r="C400" t="s">
        <v>13</v>
      </c>
      <c r="D400" t="str">
        <f>VLOOKUP(A400,Kategorier!$A$2:$B$43,2,FALSE)</f>
        <v>metall</v>
      </c>
      <c r="E400" t="str">
        <f>VLOOKUP(A400,Kategorier!$A$2:$C$43,3,FALSE)</f>
        <v>tungmetall</v>
      </c>
      <c r="F400" t="s">
        <v>14</v>
      </c>
      <c r="G400" s="6">
        <f>VLOOKUP(F400,'Tabell 8'!$A$2:$B$24,2,FALSE)</f>
        <v>0.05</v>
      </c>
      <c r="I400" s="1">
        <v>44907</v>
      </c>
      <c r="J400" t="s">
        <v>135</v>
      </c>
      <c r="K400">
        <v>1.9</v>
      </c>
      <c r="L400" t="b">
        <f t="shared" si="12"/>
        <v>0</v>
      </c>
      <c r="M400" s="6">
        <v>1.9</v>
      </c>
      <c r="N400" t="b">
        <f t="shared" si="13"/>
        <v>1</v>
      </c>
    </row>
    <row r="401" spans="1:14" x14ac:dyDescent="0.35">
      <c r="A401" t="s">
        <v>14</v>
      </c>
      <c r="B401" t="str">
        <f>VLOOKUP($A401,forkortelser!$A$2:$B$43,2,FALSE)</f>
        <v>Pb</v>
      </c>
      <c r="C401" t="s">
        <v>13</v>
      </c>
      <c r="D401" t="str">
        <f>VLOOKUP(A401,Kategorier!$A$2:$B$43,2,FALSE)</f>
        <v>metall</v>
      </c>
      <c r="E401" t="str">
        <f>VLOOKUP(A401,Kategorier!$A$2:$C$43,3,FALSE)</f>
        <v>tungmetall</v>
      </c>
      <c r="F401" t="s">
        <v>14</v>
      </c>
      <c r="G401" s="6">
        <f>VLOOKUP(F401,'Tabell 8'!$A$2:$B$24,2,FALSE)</f>
        <v>0.05</v>
      </c>
      <c r="I401" s="1">
        <v>44970</v>
      </c>
      <c r="J401" t="s">
        <v>135</v>
      </c>
      <c r="K401">
        <v>1.1000000000000001</v>
      </c>
      <c r="L401" t="b">
        <f t="shared" si="12"/>
        <v>0</v>
      </c>
      <c r="M401" s="6">
        <v>1.1000000000000001</v>
      </c>
      <c r="N401" t="b">
        <f t="shared" si="13"/>
        <v>1</v>
      </c>
    </row>
    <row r="402" spans="1:14" x14ac:dyDescent="0.35">
      <c r="A402" t="s">
        <v>14</v>
      </c>
      <c r="B402" t="str">
        <f>VLOOKUP($A402,forkortelser!$A$2:$B$43,2,FALSE)</f>
        <v>Pb</v>
      </c>
      <c r="C402" t="s">
        <v>13</v>
      </c>
      <c r="D402" t="str">
        <f>VLOOKUP(A402,Kategorier!$A$2:$B$43,2,FALSE)</f>
        <v>metall</v>
      </c>
      <c r="E402" t="str">
        <f>VLOOKUP(A402,Kategorier!$A$2:$C$43,3,FALSE)</f>
        <v>tungmetall</v>
      </c>
      <c r="F402" t="s">
        <v>14</v>
      </c>
      <c r="G402" s="6">
        <f>VLOOKUP(F402,'Tabell 8'!$A$2:$B$24,2,FALSE)</f>
        <v>0.05</v>
      </c>
      <c r="I402" s="1">
        <v>44984</v>
      </c>
      <c r="J402" t="s">
        <v>135</v>
      </c>
      <c r="K402" t="s">
        <v>15</v>
      </c>
      <c r="L402" t="b">
        <f t="shared" si="12"/>
        <v>1</v>
      </c>
      <c r="M402" s="6">
        <v>1</v>
      </c>
      <c r="N402" t="b">
        <f t="shared" si="13"/>
        <v>1</v>
      </c>
    </row>
    <row r="403" spans="1:14" x14ac:dyDescent="0.35">
      <c r="A403" t="s">
        <v>23</v>
      </c>
      <c r="B403" t="str">
        <f>VLOOKUP($A403,forkortelser!$A$2:$B$43,2,FALSE)</f>
        <v>Fe</v>
      </c>
      <c r="C403" t="s">
        <v>13</v>
      </c>
      <c r="D403" t="str">
        <f>VLOOKUP(A403,Kategorier!$A$2:$B$43,2,FALSE)</f>
        <v>metall</v>
      </c>
      <c r="E403" t="str">
        <f>VLOOKUP(A403,Kategorier!$A$2:$C$43,3,FALSE)</f>
        <v>tungmetall</v>
      </c>
      <c r="F403" t="s">
        <v>23</v>
      </c>
      <c r="G403" s="6">
        <v>10000000</v>
      </c>
      <c r="I403" s="1">
        <v>44858</v>
      </c>
      <c r="J403" t="s">
        <v>135</v>
      </c>
      <c r="K403">
        <v>1790</v>
      </c>
      <c r="L403" t="b">
        <f t="shared" si="12"/>
        <v>0</v>
      </c>
      <c r="M403" s="6">
        <v>1790</v>
      </c>
      <c r="N403" t="b">
        <f t="shared" si="13"/>
        <v>0</v>
      </c>
    </row>
    <row r="404" spans="1:14" x14ac:dyDescent="0.35">
      <c r="A404" t="s">
        <v>23</v>
      </c>
      <c r="B404" t="str">
        <f>VLOOKUP($A404,forkortelser!$A$2:$B$43,2,FALSE)</f>
        <v>Fe</v>
      </c>
      <c r="C404" t="s">
        <v>13</v>
      </c>
      <c r="D404" t="str">
        <f>VLOOKUP(A404,Kategorier!$A$2:$B$43,2,FALSE)</f>
        <v>metall</v>
      </c>
      <c r="E404" t="str">
        <f>VLOOKUP(A404,Kategorier!$A$2:$C$43,3,FALSE)</f>
        <v>tungmetall</v>
      </c>
      <c r="F404" t="s">
        <v>23</v>
      </c>
      <c r="G404" s="6">
        <v>10000000</v>
      </c>
      <c r="I404" s="1">
        <v>44865</v>
      </c>
      <c r="J404" t="s">
        <v>135</v>
      </c>
      <c r="K404">
        <v>3640</v>
      </c>
      <c r="L404" t="b">
        <f t="shared" ref="L404:L467" si="14">IF(ISNUMBER(K404),FALSE,TRUE)</f>
        <v>0</v>
      </c>
      <c r="M404" s="6">
        <v>3640</v>
      </c>
      <c r="N404" t="b">
        <f t="shared" si="13"/>
        <v>0</v>
      </c>
    </row>
    <row r="405" spans="1:14" x14ac:dyDescent="0.35">
      <c r="A405" t="s">
        <v>23</v>
      </c>
      <c r="B405" t="str">
        <f>VLOOKUP($A405,forkortelser!$A$2:$B$43,2,FALSE)</f>
        <v>Fe</v>
      </c>
      <c r="C405" t="s">
        <v>13</v>
      </c>
      <c r="D405" t="str">
        <f>VLOOKUP(A405,Kategorier!$A$2:$B$43,2,FALSE)</f>
        <v>metall</v>
      </c>
      <c r="E405" t="str">
        <f>VLOOKUP(A405,Kategorier!$A$2:$C$43,3,FALSE)</f>
        <v>tungmetall</v>
      </c>
      <c r="F405" t="s">
        <v>23</v>
      </c>
      <c r="G405" s="6">
        <v>10000000</v>
      </c>
      <c r="I405" s="1">
        <v>44872</v>
      </c>
      <c r="J405" t="s">
        <v>135</v>
      </c>
      <c r="K405">
        <v>1360</v>
      </c>
      <c r="L405" t="b">
        <f t="shared" si="14"/>
        <v>0</v>
      </c>
      <c r="M405" s="6">
        <v>1360</v>
      </c>
      <c r="N405" t="b">
        <f t="shared" si="13"/>
        <v>0</v>
      </c>
    </row>
    <row r="406" spans="1:14" x14ac:dyDescent="0.35">
      <c r="A406" t="s">
        <v>23</v>
      </c>
      <c r="B406" t="str">
        <f>VLOOKUP($A406,forkortelser!$A$2:$B$43,2,FALSE)</f>
        <v>Fe</v>
      </c>
      <c r="C406" t="s">
        <v>13</v>
      </c>
      <c r="D406" t="str">
        <f>VLOOKUP(A406,Kategorier!$A$2:$B$43,2,FALSE)</f>
        <v>metall</v>
      </c>
      <c r="E406" t="str">
        <f>VLOOKUP(A406,Kategorier!$A$2:$C$43,3,FALSE)</f>
        <v>tungmetall</v>
      </c>
      <c r="F406" t="s">
        <v>23</v>
      </c>
      <c r="G406" s="6">
        <v>10000000</v>
      </c>
      <c r="I406" s="1">
        <v>44879</v>
      </c>
      <c r="J406" t="s">
        <v>135</v>
      </c>
      <c r="K406">
        <v>2620</v>
      </c>
      <c r="L406" t="b">
        <f t="shared" si="14"/>
        <v>0</v>
      </c>
      <c r="M406" s="6">
        <v>2620</v>
      </c>
      <c r="N406" t="b">
        <f t="shared" si="13"/>
        <v>0</v>
      </c>
    </row>
    <row r="407" spans="1:14" x14ac:dyDescent="0.35">
      <c r="A407" t="s">
        <v>23</v>
      </c>
      <c r="B407" t="str">
        <f>VLOOKUP($A407,forkortelser!$A$2:$B$43,2,FALSE)</f>
        <v>Fe</v>
      </c>
      <c r="C407" t="s">
        <v>13</v>
      </c>
      <c r="D407" t="str">
        <f>VLOOKUP(A407,Kategorier!$A$2:$B$43,2,FALSE)</f>
        <v>metall</v>
      </c>
      <c r="E407" t="str">
        <f>VLOOKUP(A407,Kategorier!$A$2:$C$43,3,FALSE)</f>
        <v>tungmetall</v>
      </c>
      <c r="F407" t="s">
        <v>23</v>
      </c>
      <c r="G407" s="6">
        <v>10000000</v>
      </c>
      <c r="I407" s="1">
        <v>44886</v>
      </c>
      <c r="J407" t="s">
        <v>135</v>
      </c>
      <c r="K407">
        <v>2250</v>
      </c>
      <c r="L407" t="b">
        <f t="shared" si="14"/>
        <v>0</v>
      </c>
      <c r="M407" s="6">
        <v>2250</v>
      </c>
      <c r="N407" t="b">
        <f t="shared" si="13"/>
        <v>0</v>
      </c>
    </row>
    <row r="408" spans="1:14" x14ac:dyDescent="0.35">
      <c r="A408" t="s">
        <v>23</v>
      </c>
      <c r="B408" t="str">
        <f>VLOOKUP($A408,forkortelser!$A$2:$B$43,2,FALSE)</f>
        <v>Fe</v>
      </c>
      <c r="C408" t="s">
        <v>13</v>
      </c>
      <c r="D408" t="str">
        <f>VLOOKUP(A408,Kategorier!$A$2:$B$43,2,FALSE)</f>
        <v>metall</v>
      </c>
      <c r="E408" t="str">
        <f>VLOOKUP(A408,Kategorier!$A$2:$C$43,3,FALSE)</f>
        <v>tungmetall</v>
      </c>
      <c r="F408" t="s">
        <v>23</v>
      </c>
      <c r="G408" s="6">
        <v>10000000</v>
      </c>
      <c r="I408" s="1">
        <v>44907</v>
      </c>
      <c r="J408" t="s">
        <v>135</v>
      </c>
      <c r="K408">
        <v>10900</v>
      </c>
      <c r="L408" t="b">
        <f t="shared" si="14"/>
        <v>0</v>
      </c>
      <c r="M408" s="6">
        <v>10900</v>
      </c>
      <c r="N408" t="b">
        <f t="shared" si="13"/>
        <v>0</v>
      </c>
    </row>
    <row r="409" spans="1:14" x14ac:dyDescent="0.35">
      <c r="A409" t="s">
        <v>23</v>
      </c>
      <c r="B409" t="str">
        <f>VLOOKUP($A409,forkortelser!$A$2:$B$43,2,FALSE)</f>
        <v>Fe</v>
      </c>
      <c r="C409" t="s">
        <v>13</v>
      </c>
      <c r="D409" t="str">
        <f>VLOOKUP(A409,Kategorier!$A$2:$B$43,2,FALSE)</f>
        <v>metall</v>
      </c>
      <c r="E409" t="str">
        <f>VLOOKUP(A409,Kategorier!$A$2:$C$43,3,FALSE)</f>
        <v>tungmetall</v>
      </c>
      <c r="F409" t="s">
        <v>23</v>
      </c>
      <c r="G409" s="6">
        <v>10000000</v>
      </c>
      <c r="I409" s="1">
        <v>44970</v>
      </c>
      <c r="J409" t="s">
        <v>135</v>
      </c>
      <c r="K409">
        <v>3840</v>
      </c>
      <c r="L409" t="b">
        <f t="shared" si="14"/>
        <v>0</v>
      </c>
      <c r="M409" s="6">
        <v>3840</v>
      </c>
      <c r="N409" t="b">
        <f t="shared" si="13"/>
        <v>0</v>
      </c>
    </row>
    <row r="410" spans="1:14" x14ac:dyDescent="0.35">
      <c r="A410" t="s">
        <v>23</v>
      </c>
      <c r="B410" t="str">
        <f>VLOOKUP($A410,forkortelser!$A$2:$B$43,2,FALSE)</f>
        <v>Fe</v>
      </c>
      <c r="C410" t="s">
        <v>13</v>
      </c>
      <c r="D410" t="str">
        <f>VLOOKUP(A410,Kategorier!$A$2:$B$43,2,FALSE)</f>
        <v>metall</v>
      </c>
      <c r="E410" t="str">
        <f>VLOOKUP(A410,Kategorier!$A$2:$C$43,3,FALSE)</f>
        <v>tungmetall</v>
      </c>
      <c r="F410" t="s">
        <v>23</v>
      </c>
      <c r="G410" s="6">
        <v>10000000</v>
      </c>
      <c r="I410" s="1">
        <v>44984</v>
      </c>
      <c r="J410" t="s">
        <v>135</v>
      </c>
      <c r="K410">
        <v>852</v>
      </c>
      <c r="L410" t="b">
        <f t="shared" si="14"/>
        <v>0</v>
      </c>
      <c r="M410" s="6">
        <v>852</v>
      </c>
      <c r="N410" t="b">
        <f t="shared" si="13"/>
        <v>0</v>
      </c>
    </row>
    <row r="411" spans="1:14" x14ac:dyDescent="0.35">
      <c r="A411" t="s">
        <v>16</v>
      </c>
      <c r="B411" t="str">
        <f>VLOOKUP($A411,forkortelser!$A$2:$B$43,2,FALSE)</f>
        <v>Cd</v>
      </c>
      <c r="C411" t="s">
        <v>13</v>
      </c>
      <c r="D411" t="str">
        <f>VLOOKUP(A411,Kategorier!$A$2:$B$43,2,FALSE)</f>
        <v>metall</v>
      </c>
      <c r="E411" t="str">
        <f>VLOOKUP(A411,Kategorier!$A$2:$C$43,3,FALSE)</f>
        <v>tungmetall</v>
      </c>
      <c r="F411" t="s">
        <v>16</v>
      </c>
      <c r="G411" s="6">
        <f>VLOOKUP(F411,'Tabell 8'!$A$2:$B$24,2,FALSE)</f>
        <v>5.0000000000000001E-3</v>
      </c>
      <c r="I411" s="1">
        <v>44858</v>
      </c>
      <c r="J411" t="s">
        <v>135</v>
      </c>
      <c r="K411" t="s">
        <v>17</v>
      </c>
      <c r="L411" t="b">
        <f t="shared" si="14"/>
        <v>1</v>
      </c>
      <c r="M411" s="6">
        <v>0.2</v>
      </c>
      <c r="N411" t="b">
        <f t="shared" si="13"/>
        <v>1</v>
      </c>
    </row>
    <row r="412" spans="1:14" x14ac:dyDescent="0.35">
      <c r="A412" t="s">
        <v>16</v>
      </c>
      <c r="B412" t="str">
        <f>VLOOKUP($A412,forkortelser!$A$2:$B$43,2,FALSE)</f>
        <v>Cd</v>
      </c>
      <c r="C412" t="s">
        <v>13</v>
      </c>
      <c r="D412" t="str">
        <f>VLOOKUP(A412,Kategorier!$A$2:$B$43,2,FALSE)</f>
        <v>metall</v>
      </c>
      <c r="E412" t="str">
        <f>VLOOKUP(A412,Kategorier!$A$2:$C$43,3,FALSE)</f>
        <v>tungmetall</v>
      </c>
      <c r="F412" t="s">
        <v>16</v>
      </c>
      <c r="G412" s="6">
        <f>VLOOKUP(F412,'Tabell 8'!$A$2:$B$24,2,FALSE)</f>
        <v>5.0000000000000001E-3</v>
      </c>
      <c r="I412" s="1">
        <v>44865</v>
      </c>
      <c r="J412" t="s">
        <v>135</v>
      </c>
      <c r="K412">
        <v>0.24</v>
      </c>
      <c r="L412" t="b">
        <f t="shared" si="14"/>
        <v>0</v>
      </c>
      <c r="M412" s="6">
        <v>0.24</v>
      </c>
      <c r="N412" t="b">
        <f t="shared" si="13"/>
        <v>1</v>
      </c>
    </row>
    <row r="413" spans="1:14" x14ac:dyDescent="0.35">
      <c r="A413" t="s">
        <v>16</v>
      </c>
      <c r="B413" t="str">
        <f>VLOOKUP($A413,forkortelser!$A$2:$B$43,2,FALSE)</f>
        <v>Cd</v>
      </c>
      <c r="C413" t="s">
        <v>13</v>
      </c>
      <c r="D413" t="str">
        <f>VLOOKUP(A413,Kategorier!$A$2:$B$43,2,FALSE)</f>
        <v>metall</v>
      </c>
      <c r="E413" t="str">
        <f>VLOOKUP(A413,Kategorier!$A$2:$C$43,3,FALSE)</f>
        <v>tungmetall</v>
      </c>
      <c r="F413" t="s">
        <v>16</v>
      </c>
      <c r="G413" s="6">
        <f>VLOOKUP(F413,'Tabell 8'!$A$2:$B$24,2,FALSE)</f>
        <v>5.0000000000000001E-3</v>
      </c>
      <c r="I413" s="1">
        <v>44872</v>
      </c>
      <c r="J413" t="s">
        <v>135</v>
      </c>
      <c r="K413">
        <v>0.2</v>
      </c>
      <c r="L413" t="b">
        <f t="shared" si="14"/>
        <v>0</v>
      </c>
      <c r="M413" s="6">
        <v>0.2</v>
      </c>
      <c r="N413" t="b">
        <f t="shared" si="13"/>
        <v>1</v>
      </c>
    </row>
    <row r="414" spans="1:14" x14ac:dyDescent="0.35">
      <c r="A414" t="s">
        <v>16</v>
      </c>
      <c r="B414" t="str">
        <f>VLOOKUP($A414,forkortelser!$A$2:$B$43,2,FALSE)</f>
        <v>Cd</v>
      </c>
      <c r="C414" t="s">
        <v>13</v>
      </c>
      <c r="D414" t="str">
        <f>VLOOKUP(A414,Kategorier!$A$2:$B$43,2,FALSE)</f>
        <v>metall</v>
      </c>
      <c r="E414" t="str">
        <f>VLOOKUP(A414,Kategorier!$A$2:$C$43,3,FALSE)</f>
        <v>tungmetall</v>
      </c>
      <c r="F414" t="s">
        <v>16</v>
      </c>
      <c r="G414" s="6">
        <f>VLOOKUP(F414,'Tabell 8'!$A$2:$B$24,2,FALSE)</f>
        <v>5.0000000000000001E-3</v>
      </c>
      <c r="I414" s="1">
        <v>44879</v>
      </c>
      <c r="J414" t="s">
        <v>135</v>
      </c>
      <c r="K414" t="s">
        <v>17</v>
      </c>
      <c r="L414" t="b">
        <f t="shared" si="14"/>
        <v>1</v>
      </c>
      <c r="M414" s="6">
        <v>0.2</v>
      </c>
      <c r="N414" t="b">
        <f t="shared" si="13"/>
        <v>1</v>
      </c>
    </row>
    <row r="415" spans="1:14" x14ac:dyDescent="0.35">
      <c r="A415" t="s">
        <v>16</v>
      </c>
      <c r="B415" t="str">
        <f>VLOOKUP($A415,forkortelser!$A$2:$B$43,2,FALSE)</f>
        <v>Cd</v>
      </c>
      <c r="C415" t="s">
        <v>13</v>
      </c>
      <c r="D415" t="str">
        <f>VLOOKUP(A415,Kategorier!$A$2:$B$43,2,FALSE)</f>
        <v>metall</v>
      </c>
      <c r="E415" t="str">
        <f>VLOOKUP(A415,Kategorier!$A$2:$C$43,3,FALSE)</f>
        <v>tungmetall</v>
      </c>
      <c r="F415" t="s">
        <v>16</v>
      </c>
      <c r="G415" s="6">
        <f>VLOOKUP(F415,'Tabell 8'!$A$2:$B$24,2,FALSE)</f>
        <v>5.0000000000000001E-3</v>
      </c>
      <c r="I415" s="1">
        <v>44886</v>
      </c>
      <c r="J415" t="s">
        <v>135</v>
      </c>
      <c r="K415" t="s">
        <v>17</v>
      </c>
      <c r="L415" t="b">
        <f t="shared" si="14"/>
        <v>1</v>
      </c>
      <c r="M415" s="6">
        <v>0.2</v>
      </c>
      <c r="N415" t="b">
        <f t="shared" si="13"/>
        <v>1</v>
      </c>
    </row>
    <row r="416" spans="1:14" x14ac:dyDescent="0.35">
      <c r="A416" t="s">
        <v>16</v>
      </c>
      <c r="B416" t="str">
        <f>VLOOKUP($A416,forkortelser!$A$2:$B$43,2,FALSE)</f>
        <v>Cd</v>
      </c>
      <c r="C416" t="s">
        <v>13</v>
      </c>
      <c r="D416" t="str">
        <f>VLOOKUP(A416,Kategorier!$A$2:$B$43,2,FALSE)</f>
        <v>metall</v>
      </c>
      <c r="E416" t="str">
        <f>VLOOKUP(A416,Kategorier!$A$2:$C$43,3,FALSE)</f>
        <v>tungmetall</v>
      </c>
      <c r="F416" t="s">
        <v>16</v>
      </c>
      <c r="G416" s="6">
        <f>VLOOKUP(F416,'Tabell 8'!$A$2:$B$24,2,FALSE)</f>
        <v>5.0000000000000001E-3</v>
      </c>
      <c r="I416" s="1">
        <v>44907</v>
      </c>
      <c r="J416" t="s">
        <v>135</v>
      </c>
      <c r="K416" t="s">
        <v>17</v>
      </c>
      <c r="L416" t="b">
        <f t="shared" si="14"/>
        <v>1</v>
      </c>
      <c r="M416" s="6">
        <v>0.2</v>
      </c>
      <c r="N416" t="b">
        <f t="shared" si="13"/>
        <v>1</v>
      </c>
    </row>
    <row r="417" spans="1:14" x14ac:dyDescent="0.35">
      <c r="A417" t="s">
        <v>16</v>
      </c>
      <c r="B417" t="str">
        <f>VLOOKUP($A417,forkortelser!$A$2:$B$43,2,FALSE)</f>
        <v>Cd</v>
      </c>
      <c r="C417" t="s">
        <v>13</v>
      </c>
      <c r="D417" t="str">
        <f>VLOOKUP(A417,Kategorier!$A$2:$B$43,2,FALSE)</f>
        <v>metall</v>
      </c>
      <c r="E417" t="str">
        <f>VLOOKUP(A417,Kategorier!$A$2:$C$43,3,FALSE)</f>
        <v>tungmetall</v>
      </c>
      <c r="F417" t="s">
        <v>16</v>
      </c>
      <c r="G417" s="6">
        <f>VLOOKUP(F417,'Tabell 8'!$A$2:$B$24,2,FALSE)</f>
        <v>5.0000000000000001E-3</v>
      </c>
      <c r="I417" s="1">
        <v>44970</v>
      </c>
      <c r="J417" t="s">
        <v>135</v>
      </c>
      <c r="K417" t="s">
        <v>17</v>
      </c>
      <c r="L417" t="b">
        <f t="shared" si="14"/>
        <v>1</v>
      </c>
      <c r="M417" s="6">
        <v>0.2</v>
      </c>
      <c r="N417" t="b">
        <f t="shared" si="13"/>
        <v>1</v>
      </c>
    </row>
    <row r="418" spans="1:14" x14ac:dyDescent="0.35">
      <c r="A418" t="s">
        <v>16</v>
      </c>
      <c r="B418" t="str">
        <f>VLOOKUP($A418,forkortelser!$A$2:$B$43,2,FALSE)</f>
        <v>Cd</v>
      </c>
      <c r="C418" t="s">
        <v>13</v>
      </c>
      <c r="D418" t="str">
        <f>VLOOKUP(A418,Kategorier!$A$2:$B$43,2,FALSE)</f>
        <v>metall</v>
      </c>
      <c r="E418" t="str">
        <f>VLOOKUP(A418,Kategorier!$A$2:$C$43,3,FALSE)</f>
        <v>tungmetall</v>
      </c>
      <c r="F418" t="s">
        <v>16</v>
      </c>
      <c r="G418" s="6">
        <f>VLOOKUP(F418,'Tabell 8'!$A$2:$B$24,2,FALSE)</f>
        <v>5.0000000000000001E-3</v>
      </c>
      <c r="I418" s="1">
        <v>44984</v>
      </c>
      <c r="J418" t="s">
        <v>135</v>
      </c>
      <c r="K418" t="s">
        <v>17</v>
      </c>
      <c r="L418" t="b">
        <f t="shared" si="14"/>
        <v>1</v>
      </c>
      <c r="M418" s="6">
        <v>0.2</v>
      </c>
      <c r="N418" t="b">
        <f t="shared" si="13"/>
        <v>1</v>
      </c>
    </row>
    <row r="419" spans="1:14" x14ac:dyDescent="0.35">
      <c r="A419" t="s">
        <v>18</v>
      </c>
      <c r="B419" t="str">
        <f>VLOOKUP($A419,forkortelser!$A$2:$B$43,2,FALSE)</f>
        <v>Cu</v>
      </c>
      <c r="C419" t="s">
        <v>13</v>
      </c>
      <c r="D419" t="str">
        <f>VLOOKUP(A419,Kategorier!$A$2:$B$43,2,FALSE)</f>
        <v>metall</v>
      </c>
      <c r="E419" t="str">
        <f>VLOOKUP(A419,Kategorier!$A$2:$C$43,3,FALSE)</f>
        <v>tungmetall</v>
      </c>
      <c r="F419" t="s">
        <v>18</v>
      </c>
      <c r="G419" s="6">
        <f>VLOOKUP(F419,'Tabell 8'!$A$2:$B$24,2,FALSE)</f>
        <v>0.2</v>
      </c>
      <c r="I419" s="1">
        <v>44858</v>
      </c>
      <c r="J419" t="s">
        <v>135</v>
      </c>
      <c r="K419">
        <v>5</v>
      </c>
      <c r="L419" t="b">
        <f t="shared" si="14"/>
        <v>0</v>
      </c>
      <c r="M419" s="6">
        <v>5</v>
      </c>
      <c r="N419" t="b">
        <f t="shared" si="13"/>
        <v>1</v>
      </c>
    </row>
    <row r="420" spans="1:14" x14ac:dyDescent="0.35">
      <c r="A420" t="s">
        <v>18</v>
      </c>
      <c r="B420" t="str">
        <f>VLOOKUP($A420,forkortelser!$A$2:$B$43,2,FALSE)</f>
        <v>Cu</v>
      </c>
      <c r="C420" t="s">
        <v>13</v>
      </c>
      <c r="D420" t="str">
        <f>VLOOKUP(A420,Kategorier!$A$2:$B$43,2,FALSE)</f>
        <v>metall</v>
      </c>
      <c r="E420" t="str">
        <f>VLOOKUP(A420,Kategorier!$A$2:$C$43,3,FALSE)</f>
        <v>tungmetall</v>
      </c>
      <c r="F420" t="s">
        <v>18</v>
      </c>
      <c r="G420" s="6">
        <f>VLOOKUP(F420,'Tabell 8'!$A$2:$B$24,2,FALSE)</f>
        <v>0.2</v>
      </c>
      <c r="I420" s="1">
        <v>44865</v>
      </c>
      <c r="J420" t="s">
        <v>135</v>
      </c>
      <c r="L420" t="b">
        <v>0</v>
      </c>
      <c r="N420" t="b">
        <f t="shared" si="13"/>
        <v>0</v>
      </c>
    </row>
    <row r="421" spans="1:14" x14ac:dyDescent="0.35">
      <c r="A421" t="s">
        <v>18</v>
      </c>
      <c r="B421" t="str">
        <f>VLOOKUP($A421,forkortelser!$A$2:$B$43,2,FALSE)</f>
        <v>Cu</v>
      </c>
      <c r="C421" t="s">
        <v>13</v>
      </c>
      <c r="D421" t="str">
        <f>VLOOKUP(A421,Kategorier!$A$2:$B$43,2,FALSE)</f>
        <v>metall</v>
      </c>
      <c r="E421" t="str">
        <f>VLOOKUP(A421,Kategorier!$A$2:$C$43,3,FALSE)</f>
        <v>tungmetall</v>
      </c>
      <c r="F421" t="s">
        <v>18</v>
      </c>
      <c r="G421" s="6">
        <f>VLOOKUP(F421,'Tabell 8'!$A$2:$B$24,2,FALSE)</f>
        <v>0.2</v>
      </c>
      <c r="I421" s="1">
        <v>44872</v>
      </c>
      <c r="J421" t="s">
        <v>135</v>
      </c>
      <c r="K421">
        <v>17.3</v>
      </c>
      <c r="L421" t="b">
        <f t="shared" si="14"/>
        <v>0</v>
      </c>
      <c r="M421" s="6">
        <v>17.3</v>
      </c>
      <c r="N421" t="b">
        <f t="shared" si="13"/>
        <v>1</v>
      </c>
    </row>
    <row r="422" spans="1:14" x14ac:dyDescent="0.35">
      <c r="A422" t="s">
        <v>18</v>
      </c>
      <c r="B422" t="str">
        <f>VLOOKUP($A422,forkortelser!$A$2:$B$43,2,FALSE)</f>
        <v>Cu</v>
      </c>
      <c r="C422" t="s">
        <v>13</v>
      </c>
      <c r="D422" t="str">
        <f>VLOOKUP(A422,Kategorier!$A$2:$B$43,2,FALSE)</f>
        <v>metall</v>
      </c>
      <c r="E422" t="str">
        <f>VLOOKUP(A422,Kategorier!$A$2:$C$43,3,FALSE)</f>
        <v>tungmetall</v>
      </c>
      <c r="F422" t="s">
        <v>18</v>
      </c>
      <c r="G422" s="6">
        <f>VLOOKUP(F422,'Tabell 8'!$A$2:$B$24,2,FALSE)</f>
        <v>0.2</v>
      </c>
      <c r="I422" s="1">
        <v>44879</v>
      </c>
      <c r="J422" t="s">
        <v>135</v>
      </c>
      <c r="K422">
        <v>11.1</v>
      </c>
      <c r="L422" t="b">
        <f t="shared" si="14"/>
        <v>0</v>
      </c>
      <c r="M422" s="6">
        <v>11.1</v>
      </c>
      <c r="N422" t="b">
        <f t="shared" si="13"/>
        <v>1</v>
      </c>
    </row>
    <row r="423" spans="1:14" x14ac:dyDescent="0.35">
      <c r="A423" t="s">
        <v>18</v>
      </c>
      <c r="B423" t="str">
        <f>VLOOKUP($A423,forkortelser!$A$2:$B$43,2,FALSE)</f>
        <v>Cu</v>
      </c>
      <c r="C423" t="s">
        <v>13</v>
      </c>
      <c r="D423" t="str">
        <f>VLOOKUP(A423,Kategorier!$A$2:$B$43,2,FALSE)</f>
        <v>metall</v>
      </c>
      <c r="E423" t="str">
        <f>VLOOKUP(A423,Kategorier!$A$2:$C$43,3,FALSE)</f>
        <v>tungmetall</v>
      </c>
      <c r="F423" t="s">
        <v>18</v>
      </c>
      <c r="G423" s="6">
        <f>VLOOKUP(F423,'Tabell 8'!$A$2:$B$24,2,FALSE)</f>
        <v>0.2</v>
      </c>
      <c r="I423" s="1">
        <v>44886</v>
      </c>
      <c r="J423" t="s">
        <v>135</v>
      </c>
      <c r="K423">
        <v>11.3</v>
      </c>
      <c r="L423" t="b">
        <f t="shared" si="14"/>
        <v>0</v>
      </c>
      <c r="M423" s="6">
        <v>11.3</v>
      </c>
      <c r="N423" t="b">
        <f t="shared" si="13"/>
        <v>1</v>
      </c>
    </row>
    <row r="424" spans="1:14" x14ac:dyDescent="0.35">
      <c r="A424" t="s">
        <v>18</v>
      </c>
      <c r="B424" t="str">
        <f>VLOOKUP($A424,forkortelser!$A$2:$B$43,2,FALSE)</f>
        <v>Cu</v>
      </c>
      <c r="C424" t="s">
        <v>13</v>
      </c>
      <c r="D424" t="str">
        <f>VLOOKUP(A424,Kategorier!$A$2:$B$43,2,FALSE)</f>
        <v>metall</v>
      </c>
      <c r="E424" t="str">
        <f>VLOOKUP(A424,Kategorier!$A$2:$C$43,3,FALSE)</f>
        <v>tungmetall</v>
      </c>
      <c r="F424" t="s">
        <v>18</v>
      </c>
      <c r="G424" s="6">
        <f>VLOOKUP(F424,'Tabell 8'!$A$2:$B$24,2,FALSE)</f>
        <v>0.2</v>
      </c>
      <c r="I424" s="1">
        <v>44907</v>
      </c>
      <c r="J424" t="s">
        <v>135</v>
      </c>
      <c r="K424">
        <v>14.2</v>
      </c>
      <c r="L424" t="b">
        <f t="shared" si="14"/>
        <v>0</v>
      </c>
      <c r="M424" s="6">
        <v>14.2</v>
      </c>
      <c r="N424" t="b">
        <f t="shared" si="13"/>
        <v>1</v>
      </c>
    </row>
    <row r="425" spans="1:14" x14ac:dyDescent="0.35">
      <c r="A425" t="s">
        <v>18</v>
      </c>
      <c r="B425" t="str">
        <f>VLOOKUP($A425,forkortelser!$A$2:$B$43,2,FALSE)</f>
        <v>Cu</v>
      </c>
      <c r="C425" t="s">
        <v>13</v>
      </c>
      <c r="D425" t="str">
        <f>VLOOKUP(A425,Kategorier!$A$2:$B$43,2,FALSE)</f>
        <v>metall</v>
      </c>
      <c r="E425" t="str">
        <f>VLOOKUP(A425,Kategorier!$A$2:$C$43,3,FALSE)</f>
        <v>tungmetall</v>
      </c>
      <c r="F425" t="s">
        <v>18</v>
      </c>
      <c r="G425" s="6">
        <f>VLOOKUP(F425,'Tabell 8'!$A$2:$B$24,2,FALSE)</f>
        <v>0.2</v>
      </c>
      <c r="I425" s="1">
        <v>44970</v>
      </c>
      <c r="J425" t="s">
        <v>135</v>
      </c>
      <c r="K425">
        <v>8.6</v>
      </c>
      <c r="L425" t="b">
        <f t="shared" si="14"/>
        <v>0</v>
      </c>
      <c r="M425" s="6">
        <v>8.6</v>
      </c>
      <c r="N425" t="b">
        <f t="shared" si="13"/>
        <v>1</v>
      </c>
    </row>
    <row r="426" spans="1:14" x14ac:dyDescent="0.35">
      <c r="A426" t="s">
        <v>18</v>
      </c>
      <c r="B426" t="str">
        <f>VLOOKUP($A426,forkortelser!$A$2:$B$43,2,FALSE)</f>
        <v>Cu</v>
      </c>
      <c r="C426" t="s">
        <v>13</v>
      </c>
      <c r="D426" t="str">
        <f>VLOOKUP(A426,Kategorier!$A$2:$B$43,2,FALSE)</f>
        <v>metall</v>
      </c>
      <c r="E426" t="str">
        <f>VLOOKUP(A426,Kategorier!$A$2:$C$43,3,FALSE)</f>
        <v>tungmetall</v>
      </c>
      <c r="F426" t="s">
        <v>18</v>
      </c>
      <c r="G426" s="6">
        <f>VLOOKUP(F426,'Tabell 8'!$A$2:$B$24,2,FALSE)</f>
        <v>0.2</v>
      </c>
      <c r="I426" s="1">
        <v>44984</v>
      </c>
      <c r="J426" t="s">
        <v>135</v>
      </c>
      <c r="K426">
        <v>5.9</v>
      </c>
      <c r="L426" t="b">
        <f t="shared" si="14"/>
        <v>0</v>
      </c>
      <c r="M426" s="6">
        <v>5.9</v>
      </c>
      <c r="N426" t="b">
        <f t="shared" si="13"/>
        <v>1</v>
      </c>
    </row>
    <row r="427" spans="1:14" x14ac:dyDescent="0.35">
      <c r="A427" t="s">
        <v>19</v>
      </c>
      <c r="B427" t="str">
        <f>VLOOKUP($A427,forkortelser!$A$2:$B$43,2,FALSE)</f>
        <v>Cr</v>
      </c>
      <c r="C427" t="s">
        <v>13</v>
      </c>
      <c r="D427" t="str">
        <f>VLOOKUP(A427,Kategorier!$A$2:$B$43,2,FALSE)</f>
        <v>metall</v>
      </c>
      <c r="E427" t="str">
        <f>VLOOKUP(A427,Kategorier!$A$2:$C$43,3,FALSE)</f>
        <v>tungmetall</v>
      </c>
      <c r="F427" t="s">
        <v>19</v>
      </c>
      <c r="G427" s="6">
        <f>VLOOKUP(F427,'Tabell 8'!$A$2:$B$24,2,FALSE)</f>
        <v>0.05</v>
      </c>
      <c r="I427" s="1">
        <v>44858</v>
      </c>
      <c r="J427" t="s">
        <v>135</v>
      </c>
      <c r="K427">
        <v>3.7</v>
      </c>
      <c r="L427" t="b">
        <f t="shared" si="14"/>
        <v>0</v>
      </c>
      <c r="M427" s="6">
        <v>3.7</v>
      </c>
      <c r="N427" t="b">
        <f t="shared" si="13"/>
        <v>1</v>
      </c>
    </row>
    <row r="428" spans="1:14" x14ac:dyDescent="0.35">
      <c r="A428" t="s">
        <v>19</v>
      </c>
      <c r="B428" t="str">
        <f>VLOOKUP($A428,forkortelser!$A$2:$B$43,2,FALSE)</f>
        <v>Cr</v>
      </c>
      <c r="C428" t="s">
        <v>13</v>
      </c>
      <c r="D428" t="str">
        <f>VLOOKUP(A428,Kategorier!$A$2:$B$43,2,FALSE)</f>
        <v>metall</v>
      </c>
      <c r="E428" t="str">
        <f>VLOOKUP(A428,Kategorier!$A$2:$C$43,3,FALSE)</f>
        <v>tungmetall</v>
      </c>
      <c r="F428" t="s">
        <v>19</v>
      </c>
      <c r="G428" s="6">
        <f>VLOOKUP(F428,'Tabell 8'!$A$2:$B$24,2,FALSE)</f>
        <v>0.05</v>
      </c>
      <c r="I428" s="1">
        <v>44865</v>
      </c>
      <c r="J428" t="s">
        <v>135</v>
      </c>
      <c r="K428">
        <v>4.9000000000000004</v>
      </c>
      <c r="L428" t="b">
        <f t="shared" si="14"/>
        <v>0</v>
      </c>
      <c r="M428" s="6">
        <v>4.9000000000000004</v>
      </c>
      <c r="N428" t="b">
        <f t="shared" si="13"/>
        <v>1</v>
      </c>
    </row>
    <row r="429" spans="1:14" x14ac:dyDescent="0.35">
      <c r="A429" t="s">
        <v>19</v>
      </c>
      <c r="B429" t="str">
        <f>VLOOKUP($A429,forkortelser!$A$2:$B$43,2,FALSE)</f>
        <v>Cr</v>
      </c>
      <c r="C429" t="s">
        <v>13</v>
      </c>
      <c r="D429" t="str">
        <f>VLOOKUP(A429,Kategorier!$A$2:$B$43,2,FALSE)</f>
        <v>metall</v>
      </c>
      <c r="E429" t="str">
        <f>VLOOKUP(A429,Kategorier!$A$2:$C$43,3,FALSE)</f>
        <v>tungmetall</v>
      </c>
      <c r="F429" t="s">
        <v>19</v>
      </c>
      <c r="G429" s="6">
        <f>VLOOKUP(F429,'Tabell 8'!$A$2:$B$24,2,FALSE)</f>
        <v>0.05</v>
      </c>
      <c r="I429" s="1">
        <v>44872</v>
      </c>
      <c r="J429" t="s">
        <v>135</v>
      </c>
      <c r="K429">
        <v>4</v>
      </c>
      <c r="L429" t="b">
        <f t="shared" si="14"/>
        <v>0</v>
      </c>
      <c r="M429" s="6">
        <v>4</v>
      </c>
      <c r="N429" t="b">
        <f t="shared" si="13"/>
        <v>1</v>
      </c>
    </row>
    <row r="430" spans="1:14" x14ac:dyDescent="0.35">
      <c r="A430" t="s">
        <v>19</v>
      </c>
      <c r="B430" t="str">
        <f>VLOOKUP($A430,forkortelser!$A$2:$B$43,2,FALSE)</f>
        <v>Cr</v>
      </c>
      <c r="C430" t="s">
        <v>13</v>
      </c>
      <c r="D430" t="str">
        <f>VLOOKUP(A430,Kategorier!$A$2:$B$43,2,FALSE)</f>
        <v>metall</v>
      </c>
      <c r="E430" t="str">
        <f>VLOOKUP(A430,Kategorier!$A$2:$C$43,3,FALSE)</f>
        <v>tungmetall</v>
      </c>
      <c r="F430" t="s">
        <v>19</v>
      </c>
      <c r="G430" s="6">
        <f>VLOOKUP(F430,'Tabell 8'!$A$2:$B$24,2,FALSE)</f>
        <v>0.05</v>
      </c>
      <c r="I430" s="1">
        <v>44879</v>
      </c>
      <c r="J430" t="s">
        <v>135</v>
      </c>
      <c r="K430">
        <v>6.2</v>
      </c>
      <c r="L430" t="b">
        <f t="shared" si="14"/>
        <v>0</v>
      </c>
      <c r="M430" s="6">
        <v>6.2</v>
      </c>
      <c r="N430" t="b">
        <f t="shared" si="13"/>
        <v>1</v>
      </c>
    </row>
    <row r="431" spans="1:14" x14ac:dyDescent="0.35">
      <c r="A431" t="s">
        <v>19</v>
      </c>
      <c r="B431" t="str">
        <f>VLOOKUP($A431,forkortelser!$A$2:$B$43,2,FALSE)</f>
        <v>Cr</v>
      </c>
      <c r="C431" t="s">
        <v>13</v>
      </c>
      <c r="D431" t="str">
        <f>VLOOKUP(A431,Kategorier!$A$2:$B$43,2,FALSE)</f>
        <v>metall</v>
      </c>
      <c r="E431" t="str">
        <f>VLOOKUP(A431,Kategorier!$A$2:$C$43,3,FALSE)</f>
        <v>tungmetall</v>
      </c>
      <c r="F431" t="s">
        <v>19</v>
      </c>
      <c r="G431" s="6">
        <f>VLOOKUP(F431,'Tabell 8'!$A$2:$B$24,2,FALSE)</f>
        <v>0.05</v>
      </c>
      <c r="I431" s="1">
        <v>44886</v>
      </c>
      <c r="J431" t="s">
        <v>135</v>
      </c>
      <c r="K431">
        <v>8</v>
      </c>
      <c r="L431" t="b">
        <f t="shared" si="14"/>
        <v>0</v>
      </c>
      <c r="M431" s="6">
        <v>8</v>
      </c>
      <c r="N431" t="b">
        <f t="shared" si="13"/>
        <v>1</v>
      </c>
    </row>
    <row r="432" spans="1:14" x14ac:dyDescent="0.35">
      <c r="A432" t="s">
        <v>19</v>
      </c>
      <c r="B432" t="str">
        <f>VLOOKUP($A432,forkortelser!$A$2:$B$43,2,FALSE)</f>
        <v>Cr</v>
      </c>
      <c r="C432" t="s">
        <v>13</v>
      </c>
      <c r="D432" t="str">
        <f>VLOOKUP(A432,Kategorier!$A$2:$B$43,2,FALSE)</f>
        <v>metall</v>
      </c>
      <c r="E432" t="str">
        <f>VLOOKUP(A432,Kategorier!$A$2:$C$43,3,FALSE)</f>
        <v>tungmetall</v>
      </c>
      <c r="F432" t="s">
        <v>19</v>
      </c>
      <c r="G432" s="6">
        <f>VLOOKUP(F432,'Tabell 8'!$A$2:$B$24,2,FALSE)</f>
        <v>0.05</v>
      </c>
      <c r="I432" s="1">
        <v>44907</v>
      </c>
      <c r="J432" t="s">
        <v>135</v>
      </c>
      <c r="K432">
        <v>7.4</v>
      </c>
      <c r="L432" t="b">
        <f t="shared" si="14"/>
        <v>0</v>
      </c>
      <c r="M432" s="6">
        <v>7.4</v>
      </c>
      <c r="N432" t="b">
        <f t="shared" si="13"/>
        <v>1</v>
      </c>
    </row>
    <row r="433" spans="1:14" x14ac:dyDescent="0.35">
      <c r="A433" t="s">
        <v>19</v>
      </c>
      <c r="B433" t="str">
        <f>VLOOKUP($A433,forkortelser!$A$2:$B$43,2,FALSE)</f>
        <v>Cr</v>
      </c>
      <c r="C433" t="s">
        <v>13</v>
      </c>
      <c r="D433" t="str">
        <f>VLOOKUP(A433,Kategorier!$A$2:$B$43,2,FALSE)</f>
        <v>metall</v>
      </c>
      <c r="E433" t="str">
        <f>VLOOKUP(A433,Kategorier!$A$2:$C$43,3,FALSE)</f>
        <v>tungmetall</v>
      </c>
      <c r="F433" t="s">
        <v>19</v>
      </c>
      <c r="G433" s="6">
        <f>VLOOKUP(F433,'Tabell 8'!$A$2:$B$24,2,FALSE)</f>
        <v>0.05</v>
      </c>
      <c r="I433" s="1">
        <v>44970</v>
      </c>
      <c r="J433" t="s">
        <v>135</v>
      </c>
      <c r="K433">
        <v>5.4</v>
      </c>
      <c r="L433" t="b">
        <f t="shared" si="14"/>
        <v>0</v>
      </c>
      <c r="M433" s="6">
        <v>5.4</v>
      </c>
      <c r="N433" t="b">
        <f t="shared" si="13"/>
        <v>1</v>
      </c>
    </row>
    <row r="434" spans="1:14" x14ac:dyDescent="0.35">
      <c r="A434" t="s">
        <v>19</v>
      </c>
      <c r="B434" t="str">
        <f>VLOOKUP($A434,forkortelser!$A$2:$B$43,2,FALSE)</f>
        <v>Cr</v>
      </c>
      <c r="C434" t="s">
        <v>13</v>
      </c>
      <c r="D434" t="str">
        <f>VLOOKUP(A434,Kategorier!$A$2:$B$43,2,FALSE)</f>
        <v>metall</v>
      </c>
      <c r="E434" t="str">
        <f>VLOOKUP(A434,Kategorier!$A$2:$C$43,3,FALSE)</f>
        <v>tungmetall</v>
      </c>
      <c r="F434" t="s">
        <v>19</v>
      </c>
      <c r="G434" s="6">
        <f>VLOOKUP(F434,'Tabell 8'!$A$2:$B$24,2,FALSE)</f>
        <v>0.05</v>
      </c>
      <c r="I434" s="1">
        <v>44984</v>
      </c>
      <c r="J434" t="s">
        <v>135</v>
      </c>
      <c r="K434">
        <v>16.5</v>
      </c>
      <c r="L434" t="b">
        <f t="shared" si="14"/>
        <v>0</v>
      </c>
      <c r="M434" s="6">
        <v>16.5</v>
      </c>
      <c r="N434" t="b">
        <f t="shared" si="13"/>
        <v>1</v>
      </c>
    </row>
    <row r="435" spans="1:14" x14ac:dyDescent="0.35">
      <c r="A435" t="s">
        <v>20</v>
      </c>
      <c r="B435" t="str">
        <f>VLOOKUP($A435,forkortelser!$A$2:$B$43,2,FALSE)</f>
        <v>Hg</v>
      </c>
      <c r="C435" t="s">
        <v>13</v>
      </c>
      <c r="D435" t="str">
        <f>VLOOKUP(A435,Kategorier!$A$2:$B$43,2,FALSE)</f>
        <v>metall</v>
      </c>
      <c r="E435" t="str">
        <f>VLOOKUP(A435,Kategorier!$A$2:$C$43,3,FALSE)</f>
        <v>tungmetall</v>
      </c>
      <c r="F435" t="s">
        <v>20</v>
      </c>
      <c r="G435" s="6">
        <f>VLOOKUP(F435,'Tabell 8'!$A$2:$B$24,2,FALSE)</f>
        <v>2</v>
      </c>
      <c r="I435" s="1">
        <v>44858</v>
      </c>
      <c r="J435" t="s">
        <v>135</v>
      </c>
      <c r="K435">
        <v>2.8199999999999999E-2</v>
      </c>
      <c r="L435" t="b">
        <f t="shared" si="14"/>
        <v>0</v>
      </c>
      <c r="M435" s="6">
        <v>2.8199999999999999E-2</v>
      </c>
      <c r="N435" t="b">
        <f t="shared" si="13"/>
        <v>0</v>
      </c>
    </row>
    <row r="436" spans="1:14" x14ac:dyDescent="0.35">
      <c r="A436" t="s">
        <v>20</v>
      </c>
      <c r="B436" t="str">
        <f>VLOOKUP($A436,forkortelser!$A$2:$B$43,2,FALSE)</f>
        <v>Hg</v>
      </c>
      <c r="C436" t="s">
        <v>13</v>
      </c>
      <c r="D436" t="str">
        <f>VLOOKUP(A436,Kategorier!$A$2:$B$43,2,FALSE)</f>
        <v>metall</v>
      </c>
      <c r="E436" t="str">
        <f>VLOOKUP(A436,Kategorier!$A$2:$C$43,3,FALSE)</f>
        <v>tungmetall</v>
      </c>
      <c r="F436" t="s">
        <v>20</v>
      </c>
      <c r="G436" s="6">
        <f>VLOOKUP(F436,'Tabell 8'!$A$2:$B$24,2,FALSE)</f>
        <v>2</v>
      </c>
      <c r="I436" s="1">
        <v>44865</v>
      </c>
      <c r="J436" t="s">
        <v>135</v>
      </c>
      <c r="K436">
        <v>2.98E-2</v>
      </c>
      <c r="L436" t="b">
        <f t="shared" si="14"/>
        <v>0</v>
      </c>
      <c r="M436" s="6">
        <v>2.98E-2</v>
      </c>
      <c r="N436" t="b">
        <f t="shared" si="13"/>
        <v>0</v>
      </c>
    </row>
    <row r="437" spans="1:14" x14ac:dyDescent="0.35">
      <c r="A437" t="s">
        <v>20</v>
      </c>
      <c r="B437" t="str">
        <f>VLOOKUP($A437,forkortelser!$A$2:$B$43,2,FALSE)</f>
        <v>Hg</v>
      </c>
      <c r="C437" t="s">
        <v>13</v>
      </c>
      <c r="D437" t="str">
        <f>VLOOKUP(A437,Kategorier!$A$2:$B$43,2,FALSE)</f>
        <v>metall</v>
      </c>
      <c r="E437" t="str">
        <f>VLOOKUP(A437,Kategorier!$A$2:$C$43,3,FALSE)</f>
        <v>tungmetall</v>
      </c>
      <c r="F437" t="s">
        <v>20</v>
      </c>
      <c r="G437" s="6">
        <f>VLOOKUP(F437,'Tabell 8'!$A$2:$B$24,2,FALSE)</f>
        <v>2</v>
      </c>
      <c r="I437" s="1">
        <v>44872</v>
      </c>
      <c r="J437" t="s">
        <v>135</v>
      </c>
      <c r="L437" t="b">
        <v>0</v>
      </c>
      <c r="N437" t="b">
        <f t="shared" si="13"/>
        <v>0</v>
      </c>
    </row>
    <row r="438" spans="1:14" x14ac:dyDescent="0.35">
      <c r="A438" t="s">
        <v>20</v>
      </c>
      <c r="B438" t="str">
        <f>VLOOKUP($A438,forkortelser!$A$2:$B$43,2,FALSE)</f>
        <v>Hg</v>
      </c>
      <c r="C438" t="s">
        <v>13</v>
      </c>
      <c r="D438" t="str">
        <f>VLOOKUP(A438,Kategorier!$A$2:$B$43,2,FALSE)</f>
        <v>metall</v>
      </c>
      <c r="E438" t="str">
        <f>VLOOKUP(A438,Kategorier!$A$2:$C$43,3,FALSE)</f>
        <v>tungmetall</v>
      </c>
      <c r="F438" t="s">
        <v>20</v>
      </c>
      <c r="G438" s="6">
        <f>VLOOKUP(F438,'Tabell 8'!$A$2:$B$24,2,FALSE)</f>
        <v>2</v>
      </c>
      <c r="I438" s="1">
        <v>44879</v>
      </c>
      <c r="J438" t="s">
        <v>135</v>
      </c>
      <c r="K438">
        <v>0.02</v>
      </c>
      <c r="L438" t="b">
        <f t="shared" si="14"/>
        <v>0</v>
      </c>
      <c r="M438" s="6">
        <v>0.02</v>
      </c>
      <c r="N438" t="b">
        <f t="shared" si="13"/>
        <v>0</v>
      </c>
    </row>
    <row r="439" spans="1:14" x14ac:dyDescent="0.35">
      <c r="A439" t="s">
        <v>20</v>
      </c>
      <c r="B439" t="str">
        <f>VLOOKUP($A439,forkortelser!$A$2:$B$43,2,FALSE)</f>
        <v>Hg</v>
      </c>
      <c r="C439" t="s">
        <v>13</v>
      </c>
      <c r="D439" t="str">
        <f>VLOOKUP(A439,Kategorier!$A$2:$B$43,2,FALSE)</f>
        <v>metall</v>
      </c>
      <c r="E439" t="str">
        <f>VLOOKUP(A439,Kategorier!$A$2:$C$43,3,FALSE)</f>
        <v>tungmetall</v>
      </c>
      <c r="F439" t="s">
        <v>20</v>
      </c>
      <c r="G439" s="6">
        <f>VLOOKUP(F439,'Tabell 8'!$A$2:$B$24,2,FALSE)</f>
        <v>2</v>
      </c>
      <c r="I439" s="1">
        <v>44886</v>
      </c>
      <c r="J439" t="s">
        <v>135</v>
      </c>
      <c r="K439">
        <v>3.9600000000000003E-2</v>
      </c>
      <c r="L439" t="b">
        <f t="shared" si="14"/>
        <v>0</v>
      </c>
      <c r="M439" s="6">
        <v>3.9600000000000003E-2</v>
      </c>
      <c r="N439" t="b">
        <f t="shared" si="13"/>
        <v>0</v>
      </c>
    </row>
    <row r="440" spans="1:14" x14ac:dyDescent="0.35">
      <c r="A440" t="s">
        <v>20</v>
      </c>
      <c r="B440" t="str">
        <f>VLOOKUP($A440,forkortelser!$A$2:$B$43,2,FALSE)</f>
        <v>Hg</v>
      </c>
      <c r="C440" t="s">
        <v>13</v>
      </c>
      <c r="D440" t="str">
        <f>VLOOKUP(A440,Kategorier!$A$2:$B$43,2,FALSE)</f>
        <v>metall</v>
      </c>
      <c r="E440" t="str">
        <f>VLOOKUP(A440,Kategorier!$A$2:$C$43,3,FALSE)</f>
        <v>tungmetall</v>
      </c>
      <c r="F440" t="s">
        <v>20</v>
      </c>
      <c r="G440" s="6">
        <f>VLOOKUP(F440,'Tabell 8'!$A$2:$B$24,2,FALSE)</f>
        <v>2</v>
      </c>
      <c r="I440" s="1">
        <v>44907</v>
      </c>
      <c r="J440" t="s">
        <v>135</v>
      </c>
      <c r="K440">
        <v>3.6499999999999998E-2</v>
      </c>
      <c r="L440" t="b">
        <f t="shared" si="14"/>
        <v>0</v>
      </c>
      <c r="M440" s="6">
        <v>3.6499999999999998E-2</v>
      </c>
      <c r="N440" t="b">
        <f t="shared" si="13"/>
        <v>0</v>
      </c>
    </row>
    <row r="441" spans="1:14" x14ac:dyDescent="0.35">
      <c r="A441" t="s">
        <v>20</v>
      </c>
      <c r="B441" t="str">
        <f>VLOOKUP($A441,forkortelser!$A$2:$B$43,2,FALSE)</f>
        <v>Hg</v>
      </c>
      <c r="C441" t="s">
        <v>13</v>
      </c>
      <c r="D441" t="str">
        <f>VLOOKUP(A441,Kategorier!$A$2:$B$43,2,FALSE)</f>
        <v>metall</v>
      </c>
      <c r="E441" t="str">
        <f>VLOOKUP(A441,Kategorier!$A$2:$C$43,3,FALSE)</f>
        <v>tungmetall</v>
      </c>
      <c r="F441" t="s">
        <v>20</v>
      </c>
      <c r="G441" s="6">
        <f>VLOOKUP(F441,'Tabell 8'!$A$2:$B$24,2,FALSE)</f>
        <v>2</v>
      </c>
      <c r="I441" s="1">
        <v>44970</v>
      </c>
      <c r="J441" t="s">
        <v>135</v>
      </c>
      <c r="K441">
        <v>6.2E-2</v>
      </c>
      <c r="L441" t="b">
        <f t="shared" si="14"/>
        <v>0</v>
      </c>
      <c r="M441" s="6">
        <v>6.2E-2</v>
      </c>
      <c r="N441" t="b">
        <f t="shared" si="13"/>
        <v>0</v>
      </c>
    </row>
    <row r="442" spans="1:14" x14ac:dyDescent="0.35">
      <c r="A442" t="s">
        <v>20</v>
      </c>
      <c r="B442" t="str">
        <f>VLOOKUP($A442,forkortelser!$A$2:$B$43,2,FALSE)</f>
        <v>Hg</v>
      </c>
      <c r="C442" t="s">
        <v>13</v>
      </c>
      <c r="D442" t="str">
        <f>VLOOKUP(A442,Kategorier!$A$2:$B$43,2,FALSE)</f>
        <v>metall</v>
      </c>
      <c r="E442" t="str">
        <f>VLOOKUP(A442,Kategorier!$A$2:$C$43,3,FALSE)</f>
        <v>tungmetall</v>
      </c>
      <c r="F442" t="s">
        <v>20</v>
      </c>
      <c r="G442" s="6">
        <f>VLOOKUP(F442,'Tabell 8'!$A$2:$B$24,2,FALSE)</f>
        <v>2</v>
      </c>
      <c r="I442" s="1">
        <v>44984</v>
      </c>
      <c r="J442" t="s">
        <v>135</v>
      </c>
      <c r="K442">
        <v>2.6499999999999999E-2</v>
      </c>
      <c r="L442" t="b">
        <f t="shared" si="14"/>
        <v>0</v>
      </c>
      <c r="M442" s="6">
        <v>2.6499999999999999E-2</v>
      </c>
      <c r="N442" t="b">
        <f t="shared" si="13"/>
        <v>0</v>
      </c>
    </row>
    <row r="443" spans="1:14" x14ac:dyDescent="0.35">
      <c r="A443" t="s">
        <v>24</v>
      </c>
      <c r="B443" t="str">
        <f>VLOOKUP($A443,forkortelser!$A$2:$B$43,2,FALSE)</f>
        <v>Mn</v>
      </c>
      <c r="C443" t="s">
        <v>13</v>
      </c>
      <c r="D443" t="str">
        <f>VLOOKUP(A443,Kategorier!$A$2:$B$43,2,FALSE)</f>
        <v>metall</v>
      </c>
      <c r="E443" t="str">
        <f>VLOOKUP(A443,Kategorier!$A$2:$C$43,3,FALSE)</f>
        <v>tungmetall</v>
      </c>
      <c r="F443" t="s">
        <v>24</v>
      </c>
      <c r="G443" s="6">
        <v>1000000</v>
      </c>
      <c r="I443" s="1">
        <v>44858</v>
      </c>
      <c r="J443" t="s">
        <v>135</v>
      </c>
      <c r="K443">
        <v>324</v>
      </c>
      <c r="L443" t="b">
        <f t="shared" si="14"/>
        <v>0</v>
      </c>
      <c r="M443" s="6">
        <v>324</v>
      </c>
      <c r="N443" t="b">
        <f t="shared" si="13"/>
        <v>0</v>
      </c>
    </row>
    <row r="444" spans="1:14" x14ac:dyDescent="0.35">
      <c r="A444" t="s">
        <v>24</v>
      </c>
      <c r="B444" t="str">
        <f>VLOOKUP($A444,forkortelser!$A$2:$B$43,2,FALSE)</f>
        <v>Mn</v>
      </c>
      <c r="C444" t="s">
        <v>13</v>
      </c>
      <c r="D444" t="str">
        <f>VLOOKUP(A444,Kategorier!$A$2:$B$43,2,FALSE)</f>
        <v>metall</v>
      </c>
      <c r="E444" t="str">
        <f>VLOOKUP(A444,Kategorier!$A$2:$C$43,3,FALSE)</f>
        <v>tungmetall</v>
      </c>
      <c r="F444" t="s">
        <v>24</v>
      </c>
      <c r="G444" s="6">
        <v>1000000</v>
      </c>
      <c r="I444" s="1">
        <v>44865</v>
      </c>
      <c r="J444" t="s">
        <v>135</v>
      </c>
      <c r="K444">
        <v>312</v>
      </c>
      <c r="L444" t="b">
        <f t="shared" si="14"/>
        <v>0</v>
      </c>
      <c r="M444" s="6">
        <v>312</v>
      </c>
      <c r="N444" t="b">
        <f t="shared" si="13"/>
        <v>0</v>
      </c>
    </row>
    <row r="445" spans="1:14" x14ac:dyDescent="0.35">
      <c r="A445" t="s">
        <v>24</v>
      </c>
      <c r="B445" t="str">
        <f>VLOOKUP($A445,forkortelser!$A$2:$B$43,2,FALSE)</f>
        <v>Mn</v>
      </c>
      <c r="C445" t="s">
        <v>13</v>
      </c>
      <c r="D445" t="str">
        <f>VLOOKUP(A445,Kategorier!$A$2:$B$43,2,FALSE)</f>
        <v>metall</v>
      </c>
      <c r="E445" t="str">
        <f>VLOOKUP(A445,Kategorier!$A$2:$C$43,3,FALSE)</f>
        <v>tungmetall</v>
      </c>
      <c r="F445" t="s">
        <v>24</v>
      </c>
      <c r="G445" s="6">
        <v>1000000</v>
      </c>
      <c r="I445" s="1">
        <v>44872</v>
      </c>
      <c r="J445" t="s">
        <v>135</v>
      </c>
      <c r="K445">
        <v>154</v>
      </c>
      <c r="L445" t="b">
        <f t="shared" si="14"/>
        <v>0</v>
      </c>
      <c r="M445" s="6">
        <v>154</v>
      </c>
      <c r="N445" t="b">
        <f t="shared" si="13"/>
        <v>0</v>
      </c>
    </row>
    <row r="446" spans="1:14" x14ac:dyDescent="0.35">
      <c r="A446" t="s">
        <v>24</v>
      </c>
      <c r="B446" t="str">
        <f>VLOOKUP($A446,forkortelser!$A$2:$B$43,2,FALSE)</f>
        <v>Mn</v>
      </c>
      <c r="C446" t="s">
        <v>13</v>
      </c>
      <c r="D446" t="str">
        <f>VLOOKUP(A446,Kategorier!$A$2:$B$43,2,FALSE)</f>
        <v>metall</v>
      </c>
      <c r="E446" t="str">
        <f>VLOOKUP(A446,Kategorier!$A$2:$C$43,3,FALSE)</f>
        <v>tungmetall</v>
      </c>
      <c r="F446" t="s">
        <v>24</v>
      </c>
      <c r="G446" s="6">
        <v>1000000</v>
      </c>
      <c r="I446" s="1">
        <v>44879</v>
      </c>
      <c r="J446" t="s">
        <v>135</v>
      </c>
      <c r="K446">
        <v>188</v>
      </c>
      <c r="L446" t="b">
        <f t="shared" si="14"/>
        <v>0</v>
      </c>
      <c r="M446" s="6">
        <v>188</v>
      </c>
      <c r="N446" t="b">
        <f t="shared" si="13"/>
        <v>0</v>
      </c>
    </row>
    <row r="447" spans="1:14" x14ac:dyDescent="0.35">
      <c r="A447" t="s">
        <v>24</v>
      </c>
      <c r="B447" t="str">
        <f>VLOOKUP($A447,forkortelser!$A$2:$B$43,2,FALSE)</f>
        <v>Mn</v>
      </c>
      <c r="C447" t="s">
        <v>13</v>
      </c>
      <c r="D447" t="str">
        <f>VLOOKUP(A447,Kategorier!$A$2:$B$43,2,FALSE)</f>
        <v>metall</v>
      </c>
      <c r="E447" t="str">
        <f>VLOOKUP(A447,Kategorier!$A$2:$C$43,3,FALSE)</f>
        <v>tungmetall</v>
      </c>
      <c r="F447" t="s">
        <v>24</v>
      </c>
      <c r="G447" s="6">
        <v>1000000</v>
      </c>
      <c r="I447" s="1">
        <v>44886</v>
      </c>
      <c r="J447" t="s">
        <v>135</v>
      </c>
      <c r="K447">
        <v>212</v>
      </c>
      <c r="L447" t="b">
        <f t="shared" si="14"/>
        <v>0</v>
      </c>
      <c r="M447" s="6">
        <v>212</v>
      </c>
      <c r="N447" t="b">
        <f t="shared" si="13"/>
        <v>0</v>
      </c>
    </row>
    <row r="448" spans="1:14" x14ac:dyDescent="0.35">
      <c r="A448" t="s">
        <v>24</v>
      </c>
      <c r="B448" t="str">
        <f>VLOOKUP($A448,forkortelser!$A$2:$B$43,2,FALSE)</f>
        <v>Mn</v>
      </c>
      <c r="C448" t="s">
        <v>13</v>
      </c>
      <c r="D448" t="str">
        <f>VLOOKUP(A448,Kategorier!$A$2:$B$43,2,FALSE)</f>
        <v>metall</v>
      </c>
      <c r="E448" t="str">
        <f>VLOOKUP(A448,Kategorier!$A$2:$C$43,3,FALSE)</f>
        <v>tungmetall</v>
      </c>
      <c r="F448" t="s">
        <v>24</v>
      </c>
      <c r="G448" s="6">
        <v>1000000</v>
      </c>
      <c r="I448" s="1">
        <v>44907</v>
      </c>
      <c r="J448" t="s">
        <v>135</v>
      </c>
      <c r="K448">
        <v>627</v>
      </c>
      <c r="L448" t="b">
        <f t="shared" si="14"/>
        <v>0</v>
      </c>
      <c r="M448" s="6">
        <v>627</v>
      </c>
      <c r="N448" t="b">
        <f t="shared" si="13"/>
        <v>0</v>
      </c>
    </row>
    <row r="449" spans="1:14" x14ac:dyDescent="0.35">
      <c r="A449" t="s">
        <v>24</v>
      </c>
      <c r="B449" t="str">
        <f>VLOOKUP($A449,forkortelser!$A$2:$B$43,2,FALSE)</f>
        <v>Mn</v>
      </c>
      <c r="C449" t="s">
        <v>13</v>
      </c>
      <c r="D449" t="str">
        <f>VLOOKUP(A449,Kategorier!$A$2:$B$43,2,FALSE)</f>
        <v>metall</v>
      </c>
      <c r="E449" t="str">
        <f>VLOOKUP(A449,Kategorier!$A$2:$C$43,3,FALSE)</f>
        <v>tungmetall</v>
      </c>
      <c r="F449" t="s">
        <v>24</v>
      </c>
      <c r="G449" s="6">
        <v>1000000</v>
      </c>
      <c r="I449" s="1">
        <v>44970</v>
      </c>
      <c r="J449" t="s">
        <v>135</v>
      </c>
      <c r="K449">
        <v>796</v>
      </c>
      <c r="L449" t="b">
        <f t="shared" si="14"/>
        <v>0</v>
      </c>
      <c r="M449" s="6">
        <v>796</v>
      </c>
      <c r="N449" t="b">
        <f t="shared" si="13"/>
        <v>0</v>
      </c>
    </row>
    <row r="450" spans="1:14" x14ac:dyDescent="0.35">
      <c r="A450" t="s">
        <v>24</v>
      </c>
      <c r="B450" t="str">
        <f>VLOOKUP($A450,forkortelser!$A$2:$B$43,2,FALSE)</f>
        <v>Mn</v>
      </c>
      <c r="C450" t="s">
        <v>13</v>
      </c>
      <c r="D450" t="str">
        <f>VLOOKUP(A450,Kategorier!$A$2:$B$43,2,FALSE)</f>
        <v>metall</v>
      </c>
      <c r="E450" t="str">
        <f>VLOOKUP(A450,Kategorier!$A$2:$C$43,3,FALSE)</f>
        <v>tungmetall</v>
      </c>
      <c r="F450" t="s">
        <v>24</v>
      </c>
      <c r="G450" s="6">
        <v>1000000</v>
      </c>
      <c r="I450" s="1">
        <v>44984</v>
      </c>
      <c r="J450" t="s">
        <v>135</v>
      </c>
      <c r="K450">
        <v>1150</v>
      </c>
      <c r="L450" t="b">
        <f t="shared" si="14"/>
        <v>0</v>
      </c>
      <c r="M450" s="6">
        <v>1150</v>
      </c>
      <c r="N450" t="b">
        <f t="shared" si="13"/>
        <v>0</v>
      </c>
    </row>
    <row r="451" spans="1:14" x14ac:dyDescent="0.35">
      <c r="A451" t="s">
        <v>21</v>
      </c>
      <c r="B451" t="str">
        <f>VLOOKUP($A451,forkortelser!$A$2:$B$43,2,FALSE)</f>
        <v>Ni</v>
      </c>
      <c r="C451" t="s">
        <v>13</v>
      </c>
      <c r="D451" t="str">
        <f>VLOOKUP(A451,Kategorier!$A$2:$B$43,2,FALSE)</f>
        <v>metall</v>
      </c>
      <c r="E451" t="str">
        <f>VLOOKUP(A451,Kategorier!$A$2:$C$43,3,FALSE)</f>
        <v>tungmetall</v>
      </c>
      <c r="F451" t="s">
        <v>21</v>
      </c>
      <c r="G451" s="6">
        <f>VLOOKUP(F451,'Tabell 8'!$A$2:$B$24,2,FALSE)</f>
        <v>0.05</v>
      </c>
      <c r="I451" s="1">
        <v>44858</v>
      </c>
      <c r="J451" t="s">
        <v>135</v>
      </c>
      <c r="K451">
        <v>27.5</v>
      </c>
      <c r="L451" t="b">
        <f t="shared" si="14"/>
        <v>0</v>
      </c>
      <c r="M451" s="6">
        <v>27.5</v>
      </c>
      <c r="N451" t="b">
        <f t="shared" ref="N451:N514" si="15">IF(K451&gt;G451,TRUE,FALSE)</f>
        <v>1</v>
      </c>
    </row>
    <row r="452" spans="1:14" x14ac:dyDescent="0.35">
      <c r="A452" t="s">
        <v>21</v>
      </c>
      <c r="B452" t="str">
        <f>VLOOKUP($A452,forkortelser!$A$2:$B$43,2,FALSE)</f>
        <v>Ni</v>
      </c>
      <c r="C452" t="s">
        <v>13</v>
      </c>
      <c r="D452" t="str">
        <f>VLOOKUP(A452,Kategorier!$A$2:$B$43,2,FALSE)</f>
        <v>metall</v>
      </c>
      <c r="E452" t="str">
        <f>VLOOKUP(A452,Kategorier!$A$2:$C$43,3,FALSE)</f>
        <v>tungmetall</v>
      </c>
      <c r="F452" t="s">
        <v>21</v>
      </c>
      <c r="G452" s="6">
        <f>VLOOKUP(F452,'Tabell 8'!$A$2:$B$24,2,FALSE)</f>
        <v>0.05</v>
      </c>
      <c r="I452" s="1">
        <v>44865</v>
      </c>
      <c r="J452" t="s">
        <v>135</v>
      </c>
      <c r="K452">
        <v>28.9</v>
      </c>
      <c r="L452" t="b">
        <f t="shared" si="14"/>
        <v>0</v>
      </c>
      <c r="M452" s="6">
        <v>28.9</v>
      </c>
      <c r="N452" t="b">
        <f t="shared" si="15"/>
        <v>1</v>
      </c>
    </row>
    <row r="453" spans="1:14" x14ac:dyDescent="0.35">
      <c r="A453" t="s">
        <v>21</v>
      </c>
      <c r="B453" t="str">
        <f>VLOOKUP($A453,forkortelser!$A$2:$B$43,2,FALSE)</f>
        <v>Ni</v>
      </c>
      <c r="C453" t="s">
        <v>13</v>
      </c>
      <c r="D453" t="str">
        <f>VLOOKUP(A453,Kategorier!$A$2:$B$43,2,FALSE)</f>
        <v>metall</v>
      </c>
      <c r="E453" t="str">
        <f>VLOOKUP(A453,Kategorier!$A$2:$C$43,3,FALSE)</f>
        <v>tungmetall</v>
      </c>
      <c r="F453" t="s">
        <v>21</v>
      </c>
      <c r="G453" s="6">
        <f>VLOOKUP(F453,'Tabell 8'!$A$2:$B$24,2,FALSE)</f>
        <v>0.05</v>
      </c>
      <c r="I453" s="1">
        <v>44872</v>
      </c>
      <c r="J453" t="s">
        <v>135</v>
      </c>
      <c r="K453">
        <v>26.4</v>
      </c>
      <c r="L453" t="b">
        <f t="shared" si="14"/>
        <v>0</v>
      </c>
      <c r="M453" s="6">
        <v>26.4</v>
      </c>
      <c r="N453" t="b">
        <f t="shared" si="15"/>
        <v>1</v>
      </c>
    </row>
    <row r="454" spans="1:14" x14ac:dyDescent="0.35">
      <c r="A454" t="s">
        <v>21</v>
      </c>
      <c r="B454" t="str">
        <f>VLOOKUP($A454,forkortelser!$A$2:$B$43,2,FALSE)</f>
        <v>Ni</v>
      </c>
      <c r="C454" t="s">
        <v>13</v>
      </c>
      <c r="D454" t="str">
        <f>VLOOKUP(A454,Kategorier!$A$2:$B$43,2,FALSE)</f>
        <v>metall</v>
      </c>
      <c r="E454" t="str">
        <f>VLOOKUP(A454,Kategorier!$A$2:$C$43,3,FALSE)</f>
        <v>tungmetall</v>
      </c>
      <c r="F454" t="s">
        <v>21</v>
      </c>
      <c r="G454" s="6">
        <f>VLOOKUP(F454,'Tabell 8'!$A$2:$B$24,2,FALSE)</f>
        <v>0.05</v>
      </c>
      <c r="I454" s="1">
        <v>44879</v>
      </c>
      <c r="J454" t="s">
        <v>135</v>
      </c>
      <c r="K454">
        <v>31.8</v>
      </c>
      <c r="L454" t="b">
        <f t="shared" si="14"/>
        <v>0</v>
      </c>
      <c r="M454" s="6">
        <v>31.8</v>
      </c>
      <c r="N454" t="b">
        <f t="shared" si="15"/>
        <v>1</v>
      </c>
    </row>
    <row r="455" spans="1:14" x14ac:dyDescent="0.35">
      <c r="A455" t="s">
        <v>21</v>
      </c>
      <c r="B455" t="str">
        <f>VLOOKUP($A455,forkortelser!$A$2:$B$43,2,FALSE)</f>
        <v>Ni</v>
      </c>
      <c r="C455" t="s">
        <v>13</v>
      </c>
      <c r="D455" t="str">
        <f>VLOOKUP(A455,Kategorier!$A$2:$B$43,2,FALSE)</f>
        <v>metall</v>
      </c>
      <c r="E455" t="str">
        <f>VLOOKUP(A455,Kategorier!$A$2:$C$43,3,FALSE)</f>
        <v>tungmetall</v>
      </c>
      <c r="F455" t="s">
        <v>21</v>
      </c>
      <c r="G455" s="6">
        <f>VLOOKUP(F455,'Tabell 8'!$A$2:$B$24,2,FALSE)</f>
        <v>0.05</v>
      </c>
      <c r="I455" s="1">
        <v>44886</v>
      </c>
      <c r="J455" t="s">
        <v>135</v>
      </c>
      <c r="K455">
        <v>35</v>
      </c>
      <c r="L455" t="b">
        <f t="shared" si="14"/>
        <v>0</v>
      </c>
      <c r="M455" s="6">
        <v>35</v>
      </c>
      <c r="N455" t="b">
        <f t="shared" si="15"/>
        <v>1</v>
      </c>
    </row>
    <row r="456" spans="1:14" x14ac:dyDescent="0.35">
      <c r="A456" t="s">
        <v>21</v>
      </c>
      <c r="B456" t="str">
        <f>VLOOKUP($A456,forkortelser!$A$2:$B$43,2,FALSE)</f>
        <v>Ni</v>
      </c>
      <c r="C456" t="s">
        <v>13</v>
      </c>
      <c r="D456" t="str">
        <f>VLOOKUP(A456,Kategorier!$A$2:$B$43,2,FALSE)</f>
        <v>metall</v>
      </c>
      <c r="E456" t="str">
        <f>VLOOKUP(A456,Kategorier!$A$2:$C$43,3,FALSE)</f>
        <v>tungmetall</v>
      </c>
      <c r="F456" t="s">
        <v>21</v>
      </c>
      <c r="G456" s="6">
        <f>VLOOKUP(F456,'Tabell 8'!$A$2:$B$24,2,FALSE)</f>
        <v>0.05</v>
      </c>
      <c r="I456" s="1">
        <v>44907</v>
      </c>
      <c r="J456" t="s">
        <v>135</v>
      </c>
      <c r="K456">
        <v>32.5</v>
      </c>
      <c r="L456" t="b">
        <f t="shared" si="14"/>
        <v>0</v>
      </c>
      <c r="M456" s="6">
        <v>32.5</v>
      </c>
      <c r="N456" t="b">
        <f t="shared" si="15"/>
        <v>1</v>
      </c>
    </row>
    <row r="457" spans="1:14" x14ac:dyDescent="0.35">
      <c r="A457" t="s">
        <v>21</v>
      </c>
      <c r="B457" t="str">
        <f>VLOOKUP($A457,forkortelser!$A$2:$B$43,2,FALSE)</f>
        <v>Ni</v>
      </c>
      <c r="C457" t="s">
        <v>13</v>
      </c>
      <c r="D457" t="str">
        <f>VLOOKUP(A457,Kategorier!$A$2:$B$43,2,FALSE)</f>
        <v>metall</v>
      </c>
      <c r="E457" t="str">
        <f>VLOOKUP(A457,Kategorier!$A$2:$C$43,3,FALSE)</f>
        <v>tungmetall</v>
      </c>
      <c r="F457" t="s">
        <v>21</v>
      </c>
      <c r="G457" s="6">
        <f>VLOOKUP(F457,'Tabell 8'!$A$2:$B$24,2,FALSE)</f>
        <v>0.05</v>
      </c>
      <c r="I457" s="1">
        <v>44970</v>
      </c>
      <c r="J457" t="s">
        <v>135</v>
      </c>
      <c r="K457">
        <v>36.1</v>
      </c>
      <c r="L457" t="b">
        <f t="shared" si="14"/>
        <v>0</v>
      </c>
      <c r="M457" s="6">
        <v>36.1</v>
      </c>
      <c r="N457" t="b">
        <f t="shared" si="15"/>
        <v>1</v>
      </c>
    </row>
    <row r="458" spans="1:14" x14ac:dyDescent="0.35">
      <c r="A458" t="s">
        <v>21</v>
      </c>
      <c r="B458" t="str">
        <f>VLOOKUP($A458,forkortelser!$A$2:$B$43,2,FALSE)</f>
        <v>Ni</v>
      </c>
      <c r="C458" t="s">
        <v>13</v>
      </c>
      <c r="D458" t="str">
        <f>VLOOKUP(A458,Kategorier!$A$2:$B$43,2,FALSE)</f>
        <v>metall</v>
      </c>
      <c r="E458" t="str">
        <f>VLOOKUP(A458,Kategorier!$A$2:$C$43,3,FALSE)</f>
        <v>tungmetall</v>
      </c>
      <c r="F458" t="s">
        <v>21</v>
      </c>
      <c r="G458" s="6">
        <f>VLOOKUP(F458,'Tabell 8'!$A$2:$B$24,2,FALSE)</f>
        <v>0.05</v>
      </c>
      <c r="I458" s="1">
        <v>44984</v>
      </c>
      <c r="J458" t="s">
        <v>135</v>
      </c>
      <c r="K458">
        <v>29.8</v>
      </c>
      <c r="L458" t="b">
        <f t="shared" si="14"/>
        <v>0</v>
      </c>
      <c r="M458" s="6">
        <v>29.8</v>
      </c>
      <c r="N458" t="b">
        <f t="shared" si="15"/>
        <v>1</v>
      </c>
    </row>
    <row r="459" spans="1:14" x14ac:dyDescent="0.35">
      <c r="A459" t="s">
        <v>22</v>
      </c>
      <c r="B459" t="str">
        <f>VLOOKUP($A459,forkortelser!$A$2:$B$43,2,FALSE)</f>
        <v>Zn</v>
      </c>
      <c r="C459" t="s">
        <v>13</v>
      </c>
      <c r="D459" t="str">
        <f>VLOOKUP(A459,Kategorier!$A$2:$B$43,2,FALSE)</f>
        <v>metall</v>
      </c>
      <c r="E459" t="str">
        <f>VLOOKUP(A459,Kategorier!$A$2:$C$43,3,FALSE)</f>
        <v>tungmetall</v>
      </c>
      <c r="F459" t="s">
        <v>22</v>
      </c>
      <c r="G459" s="6">
        <f>VLOOKUP(F459,'Tabell 8'!$A$2:$B$24,2,FALSE)</f>
        <v>0.5</v>
      </c>
      <c r="I459" s="1">
        <v>44858</v>
      </c>
      <c r="J459" t="s">
        <v>135</v>
      </c>
      <c r="K459">
        <v>42.7</v>
      </c>
      <c r="L459" t="b">
        <f t="shared" si="14"/>
        <v>0</v>
      </c>
      <c r="M459" s="6">
        <v>42.7</v>
      </c>
      <c r="N459" t="b">
        <f t="shared" si="15"/>
        <v>1</v>
      </c>
    </row>
    <row r="460" spans="1:14" x14ac:dyDescent="0.35">
      <c r="A460" t="s">
        <v>22</v>
      </c>
      <c r="B460" t="str">
        <f>VLOOKUP($A460,forkortelser!$A$2:$B$43,2,FALSE)</f>
        <v>Zn</v>
      </c>
      <c r="C460" t="s">
        <v>13</v>
      </c>
      <c r="D460" t="str">
        <f>VLOOKUP(A460,Kategorier!$A$2:$B$43,2,FALSE)</f>
        <v>metall</v>
      </c>
      <c r="E460" t="str">
        <f>VLOOKUP(A460,Kategorier!$A$2:$C$43,3,FALSE)</f>
        <v>tungmetall</v>
      </c>
      <c r="F460" t="s">
        <v>22</v>
      </c>
      <c r="G460" s="6">
        <f>VLOOKUP(F460,'Tabell 8'!$A$2:$B$24,2,FALSE)</f>
        <v>0.5</v>
      </c>
      <c r="I460" s="1">
        <v>44865</v>
      </c>
      <c r="J460" t="s">
        <v>135</v>
      </c>
      <c r="K460">
        <v>68.7</v>
      </c>
      <c r="L460" t="b">
        <f t="shared" si="14"/>
        <v>0</v>
      </c>
      <c r="M460" s="6">
        <v>68.7</v>
      </c>
      <c r="N460" t="b">
        <f t="shared" si="15"/>
        <v>1</v>
      </c>
    </row>
    <row r="461" spans="1:14" x14ac:dyDescent="0.35">
      <c r="A461" t="s">
        <v>22</v>
      </c>
      <c r="B461" t="str">
        <f>VLOOKUP($A461,forkortelser!$A$2:$B$43,2,FALSE)</f>
        <v>Zn</v>
      </c>
      <c r="C461" t="s">
        <v>13</v>
      </c>
      <c r="D461" t="str">
        <f>VLOOKUP(A461,Kategorier!$A$2:$B$43,2,FALSE)</f>
        <v>metall</v>
      </c>
      <c r="E461" t="str">
        <f>VLOOKUP(A461,Kategorier!$A$2:$C$43,3,FALSE)</f>
        <v>tungmetall</v>
      </c>
      <c r="F461" t="s">
        <v>22</v>
      </c>
      <c r="G461" s="6">
        <f>VLOOKUP(F461,'Tabell 8'!$A$2:$B$24,2,FALSE)</f>
        <v>0.5</v>
      </c>
      <c r="I461" s="1">
        <v>44872</v>
      </c>
      <c r="J461" t="s">
        <v>135</v>
      </c>
      <c r="K461">
        <v>69.5</v>
      </c>
      <c r="L461" t="b">
        <f t="shared" si="14"/>
        <v>0</v>
      </c>
      <c r="M461" s="6">
        <v>69.5</v>
      </c>
      <c r="N461" t="b">
        <f t="shared" si="15"/>
        <v>1</v>
      </c>
    </row>
    <row r="462" spans="1:14" x14ac:dyDescent="0.35">
      <c r="A462" t="s">
        <v>22</v>
      </c>
      <c r="B462" t="str">
        <f>VLOOKUP($A462,forkortelser!$A$2:$B$43,2,FALSE)</f>
        <v>Zn</v>
      </c>
      <c r="C462" t="s">
        <v>13</v>
      </c>
      <c r="D462" t="str">
        <f>VLOOKUP(A462,Kategorier!$A$2:$B$43,2,FALSE)</f>
        <v>metall</v>
      </c>
      <c r="E462" t="str">
        <f>VLOOKUP(A462,Kategorier!$A$2:$C$43,3,FALSE)</f>
        <v>tungmetall</v>
      </c>
      <c r="F462" t="s">
        <v>22</v>
      </c>
      <c r="G462" s="6">
        <f>VLOOKUP(F462,'Tabell 8'!$A$2:$B$24,2,FALSE)</f>
        <v>0.5</v>
      </c>
      <c r="I462" s="1">
        <v>44879</v>
      </c>
      <c r="J462" t="s">
        <v>135</v>
      </c>
      <c r="K462">
        <v>61.2</v>
      </c>
      <c r="L462" t="b">
        <f t="shared" si="14"/>
        <v>0</v>
      </c>
      <c r="M462" s="6">
        <v>61.2</v>
      </c>
      <c r="N462" t="b">
        <f t="shared" si="15"/>
        <v>1</v>
      </c>
    </row>
    <row r="463" spans="1:14" x14ac:dyDescent="0.35">
      <c r="A463" t="s">
        <v>22</v>
      </c>
      <c r="B463" t="str">
        <f>VLOOKUP($A463,forkortelser!$A$2:$B$43,2,FALSE)</f>
        <v>Zn</v>
      </c>
      <c r="C463" t="s">
        <v>13</v>
      </c>
      <c r="D463" t="str">
        <f>VLOOKUP(A463,Kategorier!$A$2:$B$43,2,FALSE)</f>
        <v>metall</v>
      </c>
      <c r="E463" t="str">
        <f>VLOOKUP(A463,Kategorier!$A$2:$C$43,3,FALSE)</f>
        <v>tungmetall</v>
      </c>
      <c r="F463" t="s">
        <v>22</v>
      </c>
      <c r="G463" s="6">
        <f>VLOOKUP(F463,'Tabell 8'!$A$2:$B$24,2,FALSE)</f>
        <v>0.5</v>
      </c>
      <c r="I463" s="1">
        <v>44886</v>
      </c>
      <c r="J463" t="s">
        <v>135</v>
      </c>
      <c r="K463">
        <v>96.6</v>
      </c>
      <c r="L463" t="b">
        <f t="shared" si="14"/>
        <v>0</v>
      </c>
      <c r="M463" s="6">
        <v>96.6</v>
      </c>
      <c r="N463" t="b">
        <f t="shared" si="15"/>
        <v>1</v>
      </c>
    </row>
    <row r="464" spans="1:14" x14ac:dyDescent="0.35">
      <c r="A464" t="s">
        <v>22</v>
      </c>
      <c r="B464" t="str">
        <f>VLOOKUP($A464,forkortelser!$A$2:$B$43,2,FALSE)</f>
        <v>Zn</v>
      </c>
      <c r="C464" t="s">
        <v>13</v>
      </c>
      <c r="D464" t="str">
        <f>VLOOKUP(A464,Kategorier!$A$2:$B$43,2,FALSE)</f>
        <v>metall</v>
      </c>
      <c r="E464" t="str">
        <f>VLOOKUP(A464,Kategorier!$A$2:$C$43,3,FALSE)</f>
        <v>tungmetall</v>
      </c>
      <c r="F464" t="s">
        <v>22</v>
      </c>
      <c r="G464" s="6">
        <f>VLOOKUP(F464,'Tabell 8'!$A$2:$B$24,2,FALSE)</f>
        <v>0.5</v>
      </c>
      <c r="I464" s="1">
        <v>44907</v>
      </c>
      <c r="J464" t="s">
        <v>135</v>
      </c>
      <c r="K464">
        <v>59</v>
      </c>
      <c r="L464" t="b">
        <f t="shared" si="14"/>
        <v>0</v>
      </c>
      <c r="M464" s="6">
        <v>59</v>
      </c>
      <c r="N464" t="b">
        <f t="shared" si="15"/>
        <v>1</v>
      </c>
    </row>
    <row r="465" spans="1:14" x14ac:dyDescent="0.35">
      <c r="A465" t="s">
        <v>22</v>
      </c>
      <c r="B465" t="str">
        <f>VLOOKUP($A465,forkortelser!$A$2:$B$43,2,FALSE)</f>
        <v>Zn</v>
      </c>
      <c r="C465" t="s">
        <v>13</v>
      </c>
      <c r="D465" t="str">
        <f>VLOOKUP(A465,Kategorier!$A$2:$B$43,2,FALSE)</f>
        <v>metall</v>
      </c>
      <c r="E465" t="str">
        <f>VLOOKUP(A465,Kategorier!$A$2:$C$43,3,FALSE)</f>
        <v>tungmetall</v>
      </c>
      <c r="F465" t="s">
        <v>22</v>
      </c>
      <c r="G465" s="6">
        <f>VLOOKUP(F465,'Tabell 8'!$A$2:$B$24,2,FALSE)</f>
        <v>0.5</v>
      </c>
      <c r="I465" s="1">
        <v>44970</v>
      </c>
      <c r="J465" t="s">
        <v>135</v>
      </c>
      <c r="K465">
        <v>37.4</v>
      </c>
      <c r="L465" t="b">
        <f t="shared" si="14"/>
        <v>0</v>
      </c>
      <c r="M465" s="6">
        <v>37.4</v>
      </c>
      <c r="N465" t="b">
        <f t="shared" si="15"/>
        <v>1</v>
      </c>
    </row>
    <row r="466" spans="1:14" x14ac:dyDescent="0.35">
      <c r="A466" t="s">
        <v>22</v>
      </c>
      <c r="B466" t="str">
        <f>VLOOKUP($A466,forkortelser!$A$2:$B$43,2,FALSE)</f>
        <v>Zn</v>
      </c>
      <c r="C466" t="s">
        <v>13</v>
      </c>
      <c r="D466" t="str">
        <f>VLOOKUP(A466,Kategorier!$A$2:$B$43,2,FALSE)</f>
        <v>metall</v>
      </c>
      <c r="E466" t="str">
        <f>VLOOKUP(A466,Kategorier!$A$2:$C$43,3,FALSE)</f>
        <v>tungmetall</v>
      </c>
      <c r="F466" t="s">
        <v>22</v>
      </c>
      <c r="G466" s="6">
        <f>VLOOKUP(F466,'Tabell 8'!$A$2:$B$24,2,FALSE)</f>
        <v>0.5</v>
      </c>
      <c r="I466" s="1">
        <v>44984</v>
      </c>
      <c r="J466" t="s">
        <v>135</v>
      </c>
      <c r="K466">
        <v>40.6</v>
      </c>
      <c r="L466" t="b">
        <f t="shared" si="14"/>
        <v>0</v>
      </c>
      <c r="M466" s="6">
        <v>40.6</v>
      </c>
      <c r="N466" t="b">
        <f t="shared" si="15"/>
        <v>1</v>
      </c>
    </row>
    <row r="467" spans="1:14" x14ac:dyDescent="0.35">
      <c r="A467" t="s">
        <v>53</v>
      </c>
      <c r="B467" t="str">
        <f>VLOOKUP($A467,forkortelser!$A$2:$B$43,2,FALSE)</f>
        <v>6:2 FTS</v>
      </c>
      <c r="C467" t="s">
        <v>13</v>
      </c>
      <c r="D467" t="str">
        <f>VLOOKUP(A467,Kategorier!$A$2:$B$43,2,FALSE)</f>
        <v>org milj</v>
      </c>
      <c r="E467" t="str">
        <f>VLOOKUP(A467,Kategorier!$A$2:$C$43,3,FALSE)</f>
        <v>PFAS</v>
      </c>
      <c r="F467" t="s">
        <v>94</v>
      </c>
      <c r="G467" s="6">
        <f>VLOOKUP(F467,'Tabell 8'!$A$2:$B$24,2,FALSE)</f>
        <v>1000000000</v>
      </c>
      <c r="I467" s="1">
        <v>44858</v>
      </c>
      <c r="J467" t="s">
        <v>135</v>
      </c>
      <c r="L467" t="b">
        <f t="shared" si="14"/>
        <v>1</v>
      </c>
      <c r="N467" t="b">
        <f t="shared" si="15"/>
        <v>0</v>
      </c>
    </row>
    <row r="468" spans="1:14" x14ac:dyDescent="0.35">
      <c r="A468" t="s">
        <v>53</v>
      </c>
      <c r="B468" t="str">
        <f>VLOOKUP($A468,forkortelser!$A$2:$B$43,2,FALSE)</f>
        <v>6:2 FTS</v>
      </c>
      <c r="C468" t="s">
        <v>13</v>
      </c>
      <c r="D468" t="str">
        <f>VLOOKUP(A468,Kategorier!$A$2:$B$43,2,FALSE)</f>
        <v>org milj</v>
      </c>
      <c r="E468" t="str">
        <f>VLOOKUP(A468,Kategorier!$A$2:$C$43,3,FALSE)</f>
        <v>PFAS</v>
      </c>
      <c r="F468" t="s">
        <v>94</v>
      </c>
      <c r="G468" s="6">
        <f>VLOOKUP(F468,'Tabell 8'!$A$2:$B$24,2,FALSE)</f>
        <v>1000000000</v>
      </c>
      <c r="I468" s="1">
        <v>44865</v>
      </c>
      <c r="J468" t="s">
        <v>135</v>
      </c>
      <c r="L468" t="b">
        <f t="shared" ref="L468:L531" si="16">IF(ISNUMBER(K468),FALSE,TRUE)</f>
        <v>1</v>
      </c>
      <c r="N468" t="b">
        <f t="shared" si="15"/>
        <v>0</v>
      </c>
    </row>
    <row r="469" spans="1:14" x14ac:dyDescent="0.35">
      <c r="A469" t="s">
        <v>53</v>
      </c>
      <c r="B469" t="str">
        <f>VLOOKUP($A469,forkortelser!$A$2:$B$43,2,FALSE)</f>
        <v>6:2 FTS</v>
      </c>
      <c r="C469" t="s">
        <v>13</v>
      </c>
      <c r="D469" t="str">
        <f>VLOOKUP(A469,Kategorier!$A$2:$B$43,2,FALSE)</f>
        <v>org milj</v>
      </c>
      <c r="E469" t="str">
        <f>VLOOKUP(A469,Kategorier!$A$2:$C$43,3,FALSE)</f>
        <v>PFAS</v>
      </c>
      <c r="F469" t="s">
        <v>94</v>
      </c>
      <c r="G469" s="6">
        <f>VLOOKUP(F469,'Tabell 8'!$A$2:$B$24,2,FALSE)</f>
        <v>1000000000</v>
      </c>
      <c r="I469" s="1">
        <v>44872</v>
      </c>
      <c r="J469" t="s">
        <v>135</v>
      </c>
      <c r="L469" t="b">
        <f t="shared" si="16"/>
        <v>1</v>
      </c>
      <c r="N469" t="b">
        <f t="shared" si="15"/>
        <v>0</v>
      </c>
    </row>
    <row r="470" spans="1:14" x14ac:dyDescent="0.35">
      <c r="A470" t="s">
        <v>53</v>
      </c>
      <c r="B470" t="str">
        <f>VLOOKUP($A470,forkortelser!$A$2:$B$43,2,FALSE)</f>
        <v>6:2 FTS</v>
      </c>
      <c r="C470" t="s">
        <v>13</v>
      </c>
      <c r="D470" t="str">
        <f>VLOOKUP(A470,Kategorier!$A$2:$B$43,2,FALSE)</f>
        <v>org milj</v>
      </c>
      <c r="E470" t="str">
        <f>VLOOKUP(A470,Kategorier!$A$2:$C$43,3,FALSE)</f>
        <v>PFAS</v>
      </c>
      <c r="F470" t="s">
        <v>94</v>
      </c>
      <c r="G470" s="6">
        <f>VLOOKUP(F470,'Tabell 8'!$A$2:$B$24,2,FALSE)</f>
        <v>1000000000</v>
      </c>
      <c r="I470" s="1">
        <v>44879</v>
      </c>
      <c r="J470" t="s">
        <v>135</v>
      </c>
      <c r="K470">
        <v>6.7000000000000004E-2</v>
      </c>
      <c r="L470" t="b">
        <f t="shared" si="16"/>
        <v>0</v>
      </c>
      <c r="M470" s="6">
        <v>6.7000000000000004E-2</v>
      </c>
      <c r="N470" t="b">
        <f t="shared" si="15"/>
        <v>0</v>
      </c>
    </row>
    <row r="471" spans="1:14" x14ac:dyDescent="0.35">
      <c r="A471" t="s">
        <v>53</v>
      </c>
      <c r="B471" t="str">
        <f>VLOOKUP($A471,forkortelser!$A$2:$B$43,2,FALSE)</f>
        <v>6:2 FTS</v>
      </c>
      <c r="C471" t="s">
        <v>13</v>
      </c>
      <c r="D471" t="str">
        <f>VLOOKUP(A471,Kategorier!$A$2:$B$43,2,FALSE)</f>
        <v>org milj</v>
      </c>
      <c r="E471" t="str">
        <f>VLOOKUP(A471,Kategorier!$A$2:$C$43,3,FALSE)</f>
        <v>PFAS</v>
      </c>
      <c r="F471" t="s">
        <v>94</v>
      </c>
      <c r="G471" s="6">
        <f>VLOOKUP(F471,'Tabell 8'!$A$2:$B$24,2,FALSE)</f>
        <v>1000000000</v>
      </c>
      <c r="I471" s="1">
        <v>44886</v>
      </c>
      <c r="J471" t="s">
        <v>135</v>
      </c>
      <c r="L471" t="b">
        <f t="shared" si="16"/>
        <v>1</v>
      </c>
      <c r="N471" t="b">
        <f t="shared" si="15"/>
        <v>0</v>
      </c>
    </row>
    <row r="472" spans="1:14" x14ac:dyDescent="0.35">
      <c r="A472" t="s">
        <v>53</v>
      </c>
      <c r="B472" t="str">
        <f>VLOOKUP($A472,forkortelser!$A$2:$B$43,2,FALSE)</f>
        <v>6:2 FTS</v>
      </c>
      <c r="C472" t="s">
        <v>13</v>
      </c>
      <c r="D472" t="str">
        <f>VLOOKUP(A472,Kategorier!$A$2:$B$43,2,FALSE)</f>
        <v>org milj</v>
      </c>
      <c r="E472" t="str">
        <f>VLOOKUP(A472,Kategorier!$A$2:$C$43,3,FALSE)</f>
        <v>PFAS</v>
      </c>
      <c r="F472" t="s">
        <v>94</v>
      </c>
      <c r="G472" s="6">
        <f>VLOOKUP(F472,'Tabell 8'!$A$2:$B$24,2,FALSE)</f>
        <v>1000000000</v>
      </c>
      <c r="I472" s="1">
        <v>44907</v>
      </c>
      <c r="J472" t="s">
        <v>135</v>
      </c>
      <c r="L472" t="b">
        <f t="shared" si="16"/>
        <v>1</v>
      </c>
      <c r="N472" t="b">
        <f t="shared" si="15"/>
        <v>0</v>
      </c>
    </row>
    <row r="473" spans="1:14" x14ac:dyDescent="0.35">
      <c r="A473" t="s">
        <v>53</v>
      </c>
      <c r="B473" t="str">
        <f>VLOOKUP($A473,forkortelser!$A$2:$B$43,2,FALSE)</f>
        <v>6:2 FTS</v>
      </c>
      <c r="C473" t="s">
        <v>13</v>
      </c>
      <c r="D473" t="str">
        <f>VLOOKUP(A473,Kategorier!$A$2:$B$43,2,FALSE)</f>
        <v>org milj</v>
      </c>
      <c r="E473" t="str">
        <f>VLOOKUP(A473,Kategorier!$A$2:$C$43,3,FALSE)</f>
        <v>PFAS</v>
      </c>
      <c r="F473" t="s">
        <v>94</v>
      </c>
      <c r="G473" s="6">
        <f>VLOOKUP(F473,'Tabell 8'!$A$2:$B$24,2,FALSE)</f>
        <v>1000000000</v>
      </c>
      <c r="I473" s="1">
        <v>44970</v>
      </c>
      <c r="J473" t="s">
        <v>135</v>
      </c>
      <c r="L473" t="b">
        <f t="shared" si="16"/>
        <v>1</v>
      </c>
      <c r="N473" t="b">
        <f t="shared" si="15"/>
        <v>0</v>
      </c>
    </row>
    <row r="474" spans="1:14" x14ac:dyDescent="0.35">
      <c r="A474" t="s">
        <v>53</v>
      </c>
      <c r="B474" t="str">
        <f>VLOOKUP($A474,forkortelser!$A$2:$B$43,2,FALSE)</f>
        <v>6:2 FTS</v>
      </c>
      <c r="C474" t="s">
        <v>13</v>
      </c>
      <c r="D474" t="str">
        <f>VLOOKUP(A474,Kategorier!$A$2:$B$43,2,FALSE)</f>
        <v>org milj</v>
      </c>
      <c r="E474" t="str">
        <f>VLOOKUP(A474,Kategorier!$A$2:$C$43,3,FALSE)</f>
        <v>PFAS</v>
      </c>
      <c r="F474" t="s">
        <v>94</v>
      </c>
      <c r="G474" s="6">
        <f>VLOOKUP(F474,'Tabell 8'!$A$2:$B$24,2,FALSE)</f>
        <v>1000000000</v>
      </c>
      <c r="I474" s="1">
        <v>44984</v>
      </c>
      <c r="J474" t="s">
        <v>135</v>
      </c>
      <c r="L474" t="b">
        <f t="shared" si="16"/>
        <v>1</v>
      </c>
      <c r="N474" t="b">
        <f t="shared" si="15"/>
        <v>0</v>
      </c>
    </row>
    <row r="475" spans="1:14" x14ac:dyDescent="0.35">
      <c r="A475" t="s">
        <v>29</v>
      </c>
      <c r="B475" t="str">
        <f>VLOOKUP($A475,forkortelser!$A$2:$B$43,2,FALSE)</f>
        <v>PAH-16</v>
      </c>
      <c r="C475" t="s">
        <v>13</v>
      </c>
      <c r="D475" t="str">
        <f>VLOOKUP(A475,Kategorier!$A$2:$B$43,2,FALSE)</f>
        <v>org milj</v>
      </c>
      <c r="E475" t="str">
        <f>VLOOKUP(A475,Kategorier!$A$2:$C$43,3,FALSE)</f>
        <v>aromatisk hydrokarbon</v>
      </c>
      <c r="F475" t="s">
        <v>29</v>
      </c>
      <c r="G475" s="6">
        <f>VLOOKUP(F475,'Tabell 8'!$A$2:$B$24,2,FALSE)</f>
        <v>1000000000</v>
      </c>
      <c r="I475" s="1">
        <v>44858</v>
      </c>
      <c r="J475" t="s">
        <v>135</v>
      </c>
      <c r="K475">
        <v>4.67</v>
      </c>
      <c r="L475" t="b">
        <f t="shared" si="16"/>
        <v>0</v>
      </c>
      <c r="M475" s="6">
        <v>4.67</v>
      </c>
      <c r="N475" t="b">
        <f t="shared" si="15"/>
        <v>0</v>
      </c>
    </row>
    <row r="476" spans="1:14" x14ac:dyDescent="0.35">
      <c r="A476" t="s">
        <v>29</v>
      </c>
      <c r="B476" t="str">
        <f>VLOOKUP($A476,forkortelser!$A$2:$B$43,2,FALSE)</f>
        <v>PAH-16</v>
      </c>
      <c r="C476" t="s">
        <v>13</v>
      </c>
      <c r="D476" t="str">
        <f>VLOOKUP(A476,Kategorier!$A$2:$B$43,2,FALSE)</f>
        <v>org milj</v>
      </c>
      <c r="E476" t="str">
        <f>VLOOKUP(A476,Kategorier!$A$2:$C$43,3,FALSE)</f>
        <v>aromatisk hydrokarbon</v>
      </c>
      <c r="F476" t="s">
        <v>29</v>
      </c>
      <c r="G476" s="6">
        <f>VLOOKUP(F476,'Tabell 8'!$A$2:$B$24,2,FALSE)</f>
        <v>1000000000</v>
      </c>
      <c r="I476" s="1">
        <v>44865</v>
      </c>
      <c r="J476" t="s">
        <v>135</v>
      </c>
      <c r="K476">
        <v>4.1100000000000003</v>
      </c>
      <c r="L476" t="b">
        <f t="shared" si="16"/>
        <v>0</v>
      </c>
      <c r="M476" s="6">
        <v>4.1100000000000003</v>
      </c>
      <c r="N476" t="b">
        <f t="shared" si="15"/>
        <v>0</v>
      </c>
    </row>
    <row r="477" spans="1:14" x14ac:dyDescent="0.35">
      <c r="A477" t="s">
        <v>29</v>
      </c>
      <c r="B477" t="str">
        <f>VLOOKUP($A477,forkortelser!$A$2:$B$43,2,FALSE)</f>
        <v>PAH-16</v>
      </c>
      <c r="C477" t="s">
        <v>13</v>
      </c>
      <c r="D477" t="str">
        <f>VLOOKUP(A477,Kategorier!$A$2:$B$43,2,FALSE)</f>
        <v>org milj</v>
      </c>
      <c r="E477" t="str">
        <f>VLOOKUP(A477,Kategorier!$A$2:$C$43,3,FALSE)</f>
        <v>aromatisk hydrokarbon</v>
      </c>
      <c r="F477" t="s">
        <v>29</v>
      </c>
      <c r="G477" s="6">
        <f>VLOOKUP(F477,'Tabell 8'!$A$2:$B$24,2,FALSE)</f>
        <v>1000000000</v>
      </c>
      <c r="I477" s="1">
        <v>44872</v>
      </c>
      <c r="J477" t="s">
        <v>135</v>
      </c>
      <c r="K477">
        <v>2.58</v>
      </c>
      <c r="L477" t="b">
        <f t="shared" si="16"/>
        <v>0</v>
      </c>
      <c r="M477" s="6">
        <v>2.58</v>
      </c>
      <c r="N477" t="b">
        <f t="shared" si="15"/>
        <v>0</v>
      </c>
    </row>
    <row r="478" spans="1:14" x14ac:dyDescent="0.35">
      <c r="A478" t="s">
        <v>29</v>
      </c>
      <c r="B478" t="str">
        <f>VLOOKUP($A478,forkortelser!$A$2:$B$43,2,FALSE)</f>
        <v>PAH-16</v>
      </c>
      <c r="C478" t="s">
        <v>13</v>
      </c>
      <c r="D478" t="str">
        <f>VLOOKUP(A478,Kategorier!$A$2:$B$43,2,FALSE)</f>
        <v>org milj</v>
      </c>
      <c r="E478" t="str">
        <f>VLOOKUP(A478,Kategorier!$A$2:$C$43,3,FALSE)</f>
        <v>aromatisk hydrokarbon</v>
      </c>
      <c r="F478" t="s">
        <v>29</v>
      </c>
      <c r="G478" s="6">
        <f>VLOOKUP(F478,'Tabell 8'!$A$2:$B$24,2,FALSE)</f>
        <v>1000000000</v>
      </c>
      <c r="I478" s="1">
        <v>44879</v>
      </c>
      <c r="J478" t="s">
        <v>135</v>
      </c>
      <c r="K478">
        <v>0.93</v>
      </c>
      <c r="L478" t="b">
        <f t="shared" si="16"/>
        <v>0</v>
      </c>
      <c r="M478" s="6">
        <v>0.93</v>
      </c>
      <c r="N478" t="b">
        <f t="shared" si="15"/>
        <v>0</v>
      </c>
    </row>
    <row r="479" spans="1:14" x14ac:dyDescent="0.35">
      <c r="A479" t="s">
        <v>29</v>
      </c>
      <c r="B479" t="str">
        <f>VLOOKUP($A479,forkortelser!$A$2:$B$43,2,FALSE)</f>
        <v>PAH-16</v>
      </c>
      <c r="C479" t="s">
        <v>13</v>
      </c>
      <c r="D479" t="str">
        <f>VLOOKUP(A479,Kategorier!$A$2:$B$43,2,FALSE)</f>
        <v>org milj</v>
      </c>
      <c r="E479" t="str">
        <f>VLOOKUP(A479,Kategorier!$A$2:$C$43,3,FALSE)</f>
        <v>aromatisk hydrokarbon</v>
      </c>
      <c r="F479" t="s">
        <v>29</v>
      </c>
      <c r="G479" s="6">
        <f>VLOOKUP(F479,'Tabell 8'!$A$2:$B$24,2,FALSE)</f>
        <v>1000000000</v>
      </c>
      <c r="I479" s="1">
        <v>44886</v>
      </c>
      <c r="J479" t="s">
        <v>135</v>
      </c>
      <c r="K479">
        <v>2.61</v>
      </c>
      <c r="L479" t="b">
        <f t="shared" si="16"/>
        <v>0</v>
      </c>
      <c r="M479" s="6">
        <v>2.61</v>
      </c>
      <c r="N479" t="b">
        <f t="shared" si="15"/>
        <v>0</v>
      </c>
    </row>
    <row r="480" spans="1:14" x14ac:dyDescent="0.35">
      <c r="A480" t="s">
        <v>29</v>
      </c>
      <c r="B480" t="str">
        <f>VLOOKUP($A480,forkortelser!$A$2:$B$43,2,FALSE)</f>
        <v>PAH-16</v>
      </c>
      <c r="C480" t="s">
        <v>13</v>
      </c>
      <c r="D480" t="str">
        <f>VLOOKUP(A480,Kategorier!$A$2:$B$43,2,FALSE)</f>
        <v>org milj</v>
      </c>
      <c r="E480" t="str">
        <f>VLOOKUP(A480,Kategorier!$A$2:$C$43,3,FALSE)</f>
        <v>aromatisk hydrokarbon</v>
      </c>
      <c r="F480" t="s">
        <v>29</v>
      </c>
      <c r="G480" s="6">
        <f>VLOOKUP(F480,'Tabell 8'!$A$2:$B$24,2,FALSE)</f>
        <v>1000000000</v>
      </c>
      <c r="I480" s="1">
        <v>44907</v>
      </c>
      <c r="J480" t="s">
        <v>135</v>
      </c>
      <c r="K480">
        <v>2.64</v>
      </c>
      <c r="L480" t="b">
        <f t="shared" si="16"/>
        <v>0</v>
      </c>
      <c r="M480" s="6">
        <v>2.64</v>
      </c>
      <c r="N480" t="b">
        <f t="shared" si="15"/>
        <v>0</v>
      </c>
    </row>
    <row r="481" spans="1:14" x14ac:dyDescent="0.35">
      <c r="A481" t="s">
        <v>29</v>
      </c>
      <c r="B481" t="str">
        <f>VLOOKUP($A481,forkortelser!$A$2:$B$43,2,FALSE)</f>
        <v>PAH-16</v>
      </c>
      <c r="C481" t="s">
        <v>13</v>
      </c>
      <c r="D481" t="str">
        <f>VLOOKUP(A481,Kategorier!$A$2:$B$43,2,FALSE)</f>
        <v>org milj</v>
      </c>
      <c r="E481" t="str">
        <f>VLOOKUP(A481,Kategorier!$A$2:$C$43,3,FALSE)</f>
        <v>aromatisk hydrokarbon</v>
      </c>
      <c r="F481" t="s">
        <v>29</v>
      </c>
      <c r="G481" s="6">
        <f>VLOOKUP(F481,'Tabell 8'!$A$2:$B$24,2,FALSE)</f>
        <v>1000000000</v>
      </c>
      <c r="I481" s="1">
        <v>44970</v>
      </c>
      <c r="J481" t="s">
        <v>135</v>
      </c>
      <c r="K481">
        <v>3.33</v>
      </c>
      <c r="L481" t="b">
        <f t="shared" si="16"/>
        <v>0</v>
      </c>
      <c r="M481" s="6">
        <v>3.33</v>
      </c>
      <c r="N481" t="b">
        <f t="shared" si="15"/>
        <v>0</v>
      </c>
    </row>
    <row r="482" spans="1:14" x14ac:dyDescent="0.35">
      <c r="A482" t="s">
        <v>29</v>
      </c>
      <c r="B482" t="str">
        <f>VLOOKUP($A482,forkortelser!$A$2:$B$43,2,FALSE)</f>
        <v>PAH-16</v>
      </c>
      <c r="C482" t="s">
        <v>13</v>
      </c>
      <c r="D482" t="str">
        <f>VLOOKUP(A482,Kategorier!$A$2:$B$43,2,FALSE)</f>
        <v>org milj</v>
      </c>
      <c r="E482" t="str">
        <f>VLOOKUP(A482,Kategorier!$A$2:$C$43,3,FALSE)</f>
        <v>aromatisk hydrokarbon</v>
      </c>
      <c r="F482" t="s">
        <v>29</v>
      </c>
      <c r="G482" s="6">
        <f>VLOOKUP(F482,'Tabell 8'!$A$2:$B$24,2,FALSE)</f>
        <v>1000000000</v>
      </c>
      <c r="I482" s="1">
        <v>44984</v>
      </c>
      <c r="J482" t="s">
        <v>135</v>
      </c>
      <c r="K482">
        <v>3.66</v>
      </c>
      <c r="L482" t="b">
        <f t="shared" si="16"/>
        <v>0</v>
      </c>
      <c r="M482" s="6">
        <v>3.66</v>
      </c>
      <c r="N482" t="b">
        <f t="shared" si="15"/>
        <v>0</v>
      </c>
    </row>
    <row r="483" spans="1:14" x14ac:dyDescent="0.35">
      <c r="A483" t="s">
        <v>30</v>
      </c>
      <c r="B483" t="str">
        <f>VLOOKUP($A483,forkortelser!$A$2:$B$43,2,FALSE)</f>
        <v>PAH-carcinogene</v>
      </c>
      <c r="C483" t="s">
        <v>13</v>
      </c>
      <c r="D483" t="str">
        <f>VLOOKUP(A483,Kategorier!$A$2:$B$43,2,FALSE)</f>
        <v>org milj</v>
      </c>
      <c r="E483" t="str">
        <f>VLOOKUP(A483,Kategorier!$A$2:$C$43,3,FALSE)</f>
        <v>aromatisk hydrokarbon</v>
      </c>
      <c r="F483" t="s">
        <v>29</v>
      </c>
      <c r="G483" s="6">
        <f>VLOOKUP(F483,'Tabell 8'!$A$2:$B$24,2,FALSE)</f>
        <v>1000000000</v>
      </c>
      <c r="I483" s="1">
        <v>44858</v>
      </c>
      <c r="J483" t="s">
        <v>135</v>
      </c>
      <c r="K483">
        <v>0.13800000000000001</v>
      </c>
      <c r="L483" t="b">
        <f t="shared" si="16"/>
        <v>0</v>
      </c>
      <c r="M483" s="6">
        <v>0.13800000000000001</v>
      </c>
      <c r="N483" t="b">
        <f t="shared" si="15"/>
        <v>0</v>
      </c>
    </row>
    <row r="484" spans="1:14" x14ac:dyDescent="0.35">
      <c r="A484" t="s">
        <v>30</v>
      </c>
      <c r="B484" t="str">
        <f>VLOOKUP($A484,forkortelser!$A$2:$B$43,2,FALSE)</f>
        <v>PAH-carcinogene</v>
      </c>
      <c r="C484" t="s">
        <v>13</v>
      </c>
      <c r="D484" t="str">
        <f>VLOOKUP(A484,Kategorier!$A$2:$B$43,2,FALSE)</f>
        <v>org milj</v>
      </c>
      <c r="E484" t="str">
        <f>VLOOKUP(A484,Kategorier!$A$2:$C$43,3,FALSE)</f>
        <v>aromatisk hydrokarbon</v>
      </c>
      <c r="F484" t="s">
        <v>29</v>
      </c>
      <c r="G484" s="6">
        <f>VLOOKUP(F484,'Tabell 8'!$A$2:$B$24,2,FALSE)</f>
        <v>1000000000</v>
      </c>
      <c r="I484" s="1">
        <v>44865</v>
      </c>
      <c r="J484" t="s">
        <v>135</v>
      </c>
      <c r="K484">
        <v>0.17499999999999999</v>
      </c>
      <c r="L484" t="b">
        <f t="shared" si="16"/>
        <v>0</v>
      </c>
      <c r="M484" s="6">
        <v>0.17499999999999999</v>
      </c>
      <c r="N484" t="b">
        <f t="shared" si="15"/>
        <v>0</v>
      </c>
    </row>
    <row r="485" spans="1:14" x14ac:dyDescent="0.35">
      <c r="A485" t="s">
        <v>30</v>
      </c>
      <c r="B485" t="str">
        <f>VLOOKUP($A485,forkortelser!$A$2:$B$43,2,FALSE)</f>
        <v>PAH-carcinogene</v>
      </c>
      <c r="C485" t="s">
        <v>13</v>
      </c>
      <c r="D485" t="str">
        <f>VLOOKUP(A485,Kategorier!$A$2:$B$43,2,FALSE)</f>
        <v>org milj</v>
      </c>
      <c r="E485" t="str">
        <f>VLOOKUP(A485,Kategorier!$A$2:$C$43,3,FALSE)</f>
        <v>aromatisk hydrokarbon</v>
      </c>
      <c r="F485" t="s">
        <v>29</v>
      </c>
      <c r="G485" s="6">
        <f>VLOOKUP(F485,'Tabell 8'!$A$2:$B$24,2,FALSE)</f>
        <v>1000000000</v>
      </c>
      <c r="I485" s="1">
        <v>44872</v>
      </c>
      <c r="J485" t="s">
        <v>135</v>
      </c>
      <c r="K485">
        <v>0.159</v>
      </c>
      <c r="L485" t="b">
        <f t="shared" si="16"/>
        <v>0</v>
      </c>
      <c r="M485" s="6">
        <v>0.159</v>
      </c>
      <c r="N485" t="b">
        <f t="shared" si="15"/>
        <v>0</v>
      </c>
    </row>
    <row r="486" spans="1:14" x14ac:dyDescent="0.35">
      <c r="A486" t="s">
        <v>30</v>
      </c>
      <c r="B486" t="str">
        <f>VLOOKUP($A486,forkortelser!$A$2:$B$43,2,FALSE)</f>
        <v>PAH-carcinogene</v>
      </c>
      <c r="C486" t="s">
        <v>13</v>
      </c>
      <c r="D486" t="str">
        <f>VLOOKUP(A486,Kategorier!$A$2:$B$43,2,FALSE)</f>
        <v>org milj</v>
      </c>
      <c r="E486" t="str">
        <f>VLOOKUP(A486,Kategorier!$A$2:$C$43,3,FALSE)</f>
        <v>aromatisk hydrokarbon</v>
      </c>
      <c r="F486" t="s">
        <v>29</v>
      </c>
      <c r="G486" s="6">
        <f>VLOOKUP(F486,'Tabell 8'!$A$2:$B$24,2,FALSE)</f>
        <v>1000000000</v>
      </c>
      <c r="I486" s="1">
        <v>44879</v>
      </c>
      <c r="J486" t="s">
        <v>135</v>
      </c>
      <c r="K486">
        <v>2.4E-2</v>
      </c>
      <c r="L486" t="b">
        <f t="shared" si="16"/>
        <v>0</v>
      </c>
      <c r="M486" s="6">
        <v>2.4E-2</v>
      </c>
      <c r="N486" t="b">
        <f t="shared" si="15"/>
        <v>0</v>
      </c>
    </row>
    <row r="487" spans="1:14" x14ac:dyDescent="0.35">
      <c r="A487" t="s">
        <v>30</v>
      </c>
      <c r="B487" t="str">
        <f>VLOOKUP($A487,forkortelser!$A$2:$B$43,2,FALSE)</f>
        <v>PAH-carcinogene</v>
      </c>
      <c r="C487" t="s">
        <v>13</v>
      </c>
      <c r="D487" t="str">
        <f>VLOOKUP(A487,Kategorier!$A$2:$B$43,2,FALSE)</f>
        <v>org milj</v>
      </c>
      <c r="E487" t="str">
        <f>VLOOKUP(A487,Kategorier!$A$2:$C$43,3,FALSE)</f>
        <v>aromatisk hydrokarbon</v>
      </c>
      <c r="F487" t="s">
        <v>29</v>
      </c>
      <c r="G487" s="6">
        <f>VLOOKUP(F487,'Tabell 8'!$A$2:$B$24,2,FALSE)</f>
        <v>1000000000</v>
      </c>
      <c r="I487" s="1">
        <v>44886</v>
      </c>
      <c r="J487" t="s">
        <v>135</v>
      </c>
      <c r="K487">
        <v>6.3100000000000003E-2</v>
      </c>
      <c r="L487" t="b">
        <f t="shared" si="16"/>
        <v>0</v>
      </c>
      <c r="M487" s="6">
        <v>6.3100000000000003E-2</v>
      </c>
      <c r="N487" t="b">
        <f t="shared" si="15"/>
        <v>0</v>
      </c>
    </row>
    <row r="488" spans="1:14" x14ac:dyDescent="0.35">
      <c r="A488" t="s">
        <v>30</v>
      </c>
      <c r="B488" t="str">
        <f>VLOOKUP($A488,forkortelser!$A$2:$B$43,2,FALSE)</f>
        <v>PAH-carcinogene</v>
      </c>
      <c r="C488" t="s">
        <v>13</v>
      </c>
      <c r="D488" t="str">
        <f>VLOOKUP(A488,Kategorier!$A$2:$B$43,2,FALSE)</f>
        <v>org milj</v>
      </c>
      <c r="E488" t="str">
        <f>VLOOKUP(A488,Kategorier!$A$2:$C$43,3,FALSE)</f>
        <v>aromatisk hydrokarbon</v>
      </c>
      <c r="F488" t="s">
        <v>29</v>
      </c>
      <c r="G488" s="6">
        <f>VLOOKUP(F488,'Tabell 8'!$A$2:$B$24,2,FALSE)</f>
        <v>1000000000</v>
      </c>
      <c r="I488" s="1">
        <v>44907</v>
      </c>
      <c r="J488" t="s">
        <v>135</v>
      </c>
      <c r="K488">
        <v>0.109</v>
      </c>
      <c r="L488" t="b">
        <f t="shared" si="16"/>
        <v>0</v>
      </c>
      <c r="M488" s="6">
        <v>0.109</v>
      </c>
      <c r="N488" t="b">
        <f t="shared" si="15"/>
        <v>0</v>
      </c>
    </row>
    <row r="489" spans="1:14" x14ac:dyDescent="0.35">
      <c r="A489" t="s">
        <v>30</v>
      </c>
      <c r="B489" t="str">
        <f>VLOOKUP($A489,forkortelser!$A$2:$B$43,2,FALSE)</f>
        <v>PAH-carcinogene</v>
      </c>
      <c r="C489" t="s">
        <v>13</v>
      </c>
      <c r="D489" t="str">
        <f>VLOOKUP(A489,Kategorier!$A$2:$B$43,2,FALSE)</f>
        <v>org milj</v>
      </c>
      <c r="E489" t="str">
        <f>VLOOKUP(A489,Kategorier!$A$2:$C$43,3,FALSE)</f>
        <v>aromatisk hydrokarbon</v>
      </c>
      <c r="F489" t="s">
        <v>29</v>
      </c>
      <c r="G489" s="6">
        <f>VLOOKUP(F489,'Tabell 8'!$A$2:$B$24,2,FALSE)</f>
        <v>1000000000</v>
      </c>
      <c r="I489" s="1">
        <v>44970</v>
      </c>
      <c r="J489" t="s">
        <v>135</v>
      </c>
      <c r="K489">
        <v>9.1200000000000003E-2</v>
      </c>
      <c r="L489" t="b">
        <f t="shared" si="16"/>
        <v>0</v>
      </c>
      <c r="M489" s="6">
        <v>9.1200000000000003E-2</v>
      </c>
      <c r="N489" t="b">
        <f t="shared" si="15"/>
        <v>0</v>
      </c>
    </row>
    <row r="490" spans="1:14" x14ac:dyDescent="0.35">
      <c r="A490" t="s">
        <v>30</v>
      </c>
      <c r="B490" t="str">
        <f>VLOOKUP($A490,forkortelser!$A$2:$B$43,2,FALSE)</f>
        <v>PAH-carcinogene</v>
      </c>
      <c r="C490" t="s">
        <v>13</v>
      </c>
      <c r="D490" t="str">
        <f>VLOOKUP(A490,Kategorier!$A$2:$B$43,2,FALSE)</f>
        <v>org milj</v>
      </c>
      <c r="E490" t="str">
        <f>VLOOKUP(A490,Kategorier!$A$2:$C$43,3,FALSE)</f>
        <v>aromatisk hydrokarbon</v>
      </c>
      <c r="F490" t="s">
        <v>29</v>
      </c>
      <c r="G490" s="6">
        <f>VLOOKUP(F490,'Tabell 8'!$A$2:$B$24,2,FALSE)</f>
        <v>1000000000</v>
      </c>
      <c r="I490" s="1">
        <v>44984</v>
      </c>
      <c r="J490" t="s">
        <v>135</v>
      </c>
      <c r="K490" t="s">
        <v>32</v>
      </c>
      <c r="L490" t="b">
        <f t="shared" si="16"/>
        <v>1</v>
      </c>
      <c r="M490" s="6">
        <v>3.5000000000000003E-2</v>
      </c>
      <c r="N490" t="b">
        <f t="shared" si="15"/>
        <v>1</v>
      </c>
    </row>
    <row r="491" spans="1:14" x14ac:dyDescent="0.35">
      <c r="A491" t="s">
        <v>54</v>
      </c>
      <c r="B491" t="str">
        <f>VLOOKUP($A491,forkortelser!$A$2:$B$43,2,FALSE)</f>
        <v>PFBS</v>
      </c>
      <c r="C491" t="s">
        <v>13</v>
      </c>
      <c r="D491" t="str">
        <f>VLOOKUP(A491,Kategorier!$A$2:$B$43,2,FALSE)</f>
        <v>org milj</v>
      </c>
      <c r="E491" t="str">
        <f>VLOOKUP(A491,Kategorier!$A$2:$C$43,3,FALSE)</f>
        <v>PFAS</v>
      </c>
      <c r="F491" t="s">
        <v>94</v>
      </c>
      <c r="G491" s="6">
        <f>VLOOKUP(F491,'Tabell 8'!$A$2:$B$24,2,FALSE)</f>
        <v>1000000000</v>
      </c>
      <c r="I491" s="1">
        <v>44858</v>
      </c>
      <c r="J491" t="s">
        <v>135</v>
      </c>
      <c r="L491" t="b">
        <f t="shared" si="16"/>
        <v>1</v>
      </c>
      <c r="N491" t="b">
        <f t="shared" si="15"/>
        <v>0</v>
      </c>
    </row>
    <row r="492" spans="1:14" x14ac:dyDescent="0.35">
      <c r="A492" t="s">
        <v>54</v>
      </c>
      <c r="B492" t="str">
        <f>VLOOKUP($A492,forkortelser!$A$2:$B$43,2,FALSE)</f>
        <v>PFBS</v>
      </c>
      <c r="C492" t="s">
        <v>13</v>
      </c>
      <c r="D492" t="str">
        <f>VLOOKUP(A492,Kategorier!$A$2:$B$43,2,FALSE)</f>
        <v>org milj</v>
      </c>
      <c r="E492" t="str">
        <f>VLOOKUP(A492,Kategorier!$A$2:$C$43,3,FALSE)</f>
        <v>PFAS</v>
      </c>
      <c r="F492" t="s">
        <v>94</v>
      </c>
      <c r="G492" s="6">
        <f>VLOOKUP(F492,'Tabell 8'!$A$2:$B$24,2,FALSE)</f>
        <v>1000000000</v>
      </c>
      <c r="I492" s="1">
        <v>44865</v>
      </c>
      <c r="J492" t="s">
        <v>135</v>
      </c>
      <c r="L492" t="b">
        <f t="shared" si="16"/>
        <v>1</v>
      </c>
      <c r="N492" t="b">
        <f t="shared" si="15"/>
        <v>0</v>
      </c>
    </row>
    <row r="493" spans="1:14" x14ac:dyDescent="0.35">
      <c r="A493" t="s">
        <v>54</v>
      </c>
      <c r="B493" t="str">
        <f>VLOOKUP($A493,forkortelser!$A$2:$B$43,2,FALSE)</f>
        <v>PFBS</v>
      </c>
      <c r="C493" t="s">
        <v>13</v>
      </c>
      <c r="D493" t="str">
        <f>VLOOKUP(A493,Kategorier!$A$2:$B$43,2,FALSE)</f>
        <v>org milj</v>
      </c>
      <c r="E493" t="str">
        <f>VLOOKUP(A493,Kategorier!$A$2:$C$43,3,FALSE)</f>
        <v>PFAS</v>
      </c>
      <c r="F493" t="s">
        <v>94</v>
      </c>
      <c r="G493" s="6">
        <f>VLOOKUP(F493,'Tabell 8'!$A$2:$B$24,2,FALSE)</f>
        <v>1000000000</v>
      </c>
      <c r="I493" s="1">
        <v>44872</v>
      </c>
      <c r="J493" t="s">
        <v>135</v>
      </c>
      <c r="L493" t="b">
        <f t="shared" si="16"/>
        <v>1</v>
      </c>
      <c r="N493" t="b">
        <f t="shared" si="15"/>
        <v>0</v>
      </c>
    </row>
    <row r="494" spans="1:14" x14ac:dyDescent="0.35">
      <c r="A494" t="s">
        <v>54</v>
      </c>
      <c r="B494" t="str">
        <f>VLOOKUP($A494,forkortelser!$A$2:$B$43,2,FALSE)</f>
        <v>PFBS</v>
      </c>
      <c r="C494" t="s">
        <v>13</v>
      </c>
      <c r="D494" t="str">
        <f>VLOOKUP(A494,Kategorier!$A$2:$B$43,2,FALSE)</f>
        <v>org milj</v>
      </c>
      <c r="E494" t="str">
        <f>VLOOKUP(A494,Kategorier!$A$2:$C$43,3,FALSE)</f>
        <v>PFAS</v>
      </c>
      <c r="F494" t="s">
        <v>94</v>
      </c>
      <c r="G494" s="6">
        <f>VLOOKUP(F494,'Tabell 8'!$A$2:$B$24,2,FALSE)</f>
        <v>1000000000</v>
      </c>
      <c r="I494" s="1">
        <v>44879</v>
      </c>
      <c r="J494" t="s">
        <v>135</v>
      </c>
      <c r="K494">
        <v>0.54300000000000004</v>
      </c>
      <c r="L494" t="b">
        <f t="shared" si="16"/>
        <v>0</v>
      </c>
      <c r="M494" s="6">
        <v>0.54300000000000004</v>
      </c>
      <c r="N494" t="b">
        <f t="shared" si="15"/>
        <v>0</v>
      </c>
    </row>
    <row r="495" spans="1:14" x14ac:dyDescent="0.35">
      <c r="A495" t="s">
        <v>54</v>
      </c>
      <c r="B495" t="str">
        <f>VLOOKUP($A495,forkortelser!$A$2:$B$43,2,FALSE)</f>
        <v>PFBS</v>
      </c>
      <c r="C495" t="s">
        <v>13</v>
      </c>
      <c r="D495" t="str">
        <f>VLOOKUP(A495,Kategorier!$A$2:$B$43,2,FALSE)</f>
        <v>org milj</v>
      </c>
      <c r="E495" t="str">
        <f>VLOOKUP(A495,Kategorier!$A$2:$C$43,3,FALSE)</f>
        <v>PFAS</v>
      </c>
      <c r="F495" t="s">
        <v>94</v>
      </c>
      <c r="G495" s="6">
        <f>VLOOKUP(F495,'Tabell 8'!$A$2:$B$24,2,FALSE)</f>
        <v>1000000000</v>
      </c>
      <c r="I495" s="1">
        <v>44886</v>
      </c>
      <c r="J495" t="s">
        <v>135</v>
      </c>
      <c r="L495" t="b">
        <f t="shared" si="16"/>
        <v>1</v>
      </c>
      <c r="N495" t="b">
        <f t="shared" si="15"/>
        <v>0</v>
      </c>
    </row>
    <row r="496" spans="1:14" x14ac:dyDescent="0.35">
      <c r="A496" t="s">
        <v>54</v>
      </c>
      <c r="B496" t="str">
        <f>VLOOKUP($A496,forkortelser!$A$2:$B$43,2,FALSE)</f>
        <v>PFBS</v>
      </c>
      <c r="C496" t="s">
        <v>13</v>
      </c>
      <c r="D496" t="str">
        <f>VLOOKUP(A496,Kategorier!$A$2:$B$43,2,FALSE)</f>
        <v>org milj</v>
      </c>
      <c r="E496" t="str">
        <f>VLOOKUP(A496,Kategorier!$A$2:$C$43,3,FALSE)</f>
        <v>PFAS</v>
      </c>
      <c r="F496" t="s">
        <v>94</v>
      </c>
      <c r="G496" s="6">
        <f>VLOOKUP(F496,'Tabell 8'!$A$2:$B$24,2,FALSE)</f>
        <v>1000000000</v>
      </c>
      <c r="I496" s="1">
        <v>44907</v>
      </c>
      <c r="J496" t="s">
        <v>135</v>
      </c>
      <c r="L496" t="b">
        <f t="shared" si="16"/>
        <v>1</v>
      </c>
      <c r="N496" t="b">
        <f t="shared" si="15"/>
        <v>0</v>
      </c>
    </row>
    <row r="497" spans="1:14" x14ac:dyDescent="0.35">
      <c r="A497" t="s">
        <v>54</v>
      </c>
      <c r="B497" t="str">
        <f>VLOOKUP($A497,forkortelser!$A$2:$B$43,2,FALSE)</f>
        <v>PFBS</v>
      </c>
      <c r="C497" t="s">
        <v>13</v>
      </c>
      <c r="D497" t="str">
        <f>VLOOKUP(A497,Kategorier!$A$2:$B$43,2,FALSE)</f>
        <v>org milj</v>
      </c>
      <c r="E497" t="str">
        <f>VLOOKUP(A497,Kategorier!$A$2:$C$43,3,FALSE)</f>
        <v>PFAS</v>
      </c>
      <c r="F497" t="s">
        <v>94</v>
      </c>
      <c r="G497" s="6">
        <f>VLOOKUP(F497,'Tabell 8'!$A$2:$B$24,2,FALSE)</f>
        <v>1000000000</v>
      </c>
      <c r="I497" s="1">
        <v>44970</v>
      </c>
      <c r="J497" t="s">
        <v>135</v>
      </c>
      <c r="L497" t="b">
        <f t="shared" si="16"/>
        <v>1</v>
      </c>
      <c r="N497" t="b">
        <f t="shared" si="15"/>
        <v>0</v>
      </c>
    </row>
    <row r="498" spans="1:14" x14ac:dyDescent="0.35">
      <c r="A498" t="s">
        <v>54</v>
      </c>
      <c r="B498" t="str">
        <f>VLOOKUP($A498,forkortelser!$A$2:$B$43,2,FALSE)</f>
        <v>PFBS</v>
      </c>
      <c r="C498" t="s">
        <v>13</v>
      </c>
      <c r="D498" t="str">
        <f>VLOOKUP(A498,Kategorier!$A$2:$B$43,2,FALSE)</f>
        <v>org milj</v>
      </c>
      <c r="E498" t="str">
        <f>VLOOKUP(A498,Kategorier!$A$2:$C$43,3,FALSE)</f>
        <v>PFAS</v>
      </c>
      <c r="F498" t="s">
        <v>94</v>
      </c>
      <c r="G498" s="6">
        <f>VLOOKUP(F498,'Tabell 8'!$A$2:$B$24,2,FALSE)</f>
        <v>1000000000</v>
      </c>
      <c r="I498" s="1">
        <v>44984</v>
      </c>
      <c r="J498" t="s">
        <v>135</v>
      </c>
      <c r="L498" t="b">
        <f t="shared" si="16"/>
        <v>1</v>
      </c>
      <c r="N498" t="b">
        <f t="shared" si="15"/>
        <v>0</v>
      </c>
    </row>
    <row r="499" spans="1:14" x14ac:dyDescent="0.35">
      <c r="A499" t="s">
        <v>55</v>
      </c>
      <c r="B499" t="str">
        <f>VLOOKUP($A499,forkortelser!$A$2:$B$43,2,FALSE)</f>
        <v>PFHxA</v>
      </c>
      <c r="C499" t="s">
        <v>13</v>
      </c>
      <c r="D499" t="str">
        <f>VLOOKUP(A499,Kategorier!$A$2:$B$43,2,FALSE)</f>
        <v>org milj</v>
      </c>
      <c r="E499" t="str">
        <f>VLOOKUP(A499,Kategorier!$A$2:$C$43,3,FALSE)</f>
        <v>PFAS</v>
      </c>
      <c r="F499" t="s">
        <v>94</v>
      </c>
      <c r="G499" s="6">
        <f>VLOOKUP(F499,'Tabell 8'!$A$2:$B$24,2,FALSE)</f>
        <v>1000000000</v>
      </c>
      <c r="I499" s="1">
        <v>44858</v>
      </c>
      <c r="J499" t="s">
        <v>135</v>
      </c>
      <c r="L499" t="b">
        <f t="shared" si="16"/>
        <v>1</v>
      </c>
      <c r="N499" t="b">
        <f t="shared" si="15"/>
        <v>0</v>
      </c>
    </row>
    <row r="500" spans="1:14" x14ac:dyDescent="0.35">
      <c r="A500" t="s">
        <v>55</v>
      </c>
      <c r="B500" t="str">
        <f>VLOOKUP($A500,forkortelser!$A$2:$B$43,2,FALSE)</f>
        <v>PFHxA</v>
      </c>
      <c r="C500" t="s">
        <v>13</v>
      </c>
      <c r="D500" t="str">
        <f>VLOOKUP(A500,Kategorier!$A$2:$B$43,2,FALSE)</f>
        <v>org milj</v>
      </c>
      <c r="E500" t="str">
        <f>VLOOKUP(A500,Kategorier!$A$2:$C$43,3,FALSE)</f>
        <v>PFAS</v>
      </c>
      <c r="F500" t="s">
        <v>94</v>
      </c>
      <c r="G500" s="6">
        <f>VLOOKUP(F500,'Tabell 8'!$A$2:$B$24,2,FALSE)</f>
        <v>1000000000</v>
      </c>
      <c r="I500" s="1">
        <v>44865</v>
      </c>
      <c r="J500" t="s">
        <v>135</v>
      </c>
      <c r="L500" t="b">
        <f t="shared" si="16"/>
        <v>1</v>
      </c>
      <c r="N500" t="b">
        <f t="shared" si="15"/>
        <v>0</v>
      </c>
    </row>
    <row r="501" spans="1:14" x14ac:dyDescent="0.35">
      <c r="A501" t="s">
        <v>55</v>
      </c>
      <c r="B501" t="str">
        <f>VLOOKUP($A501,forkortelser!$A$2:$B$43,2,FALSE)</f>
        <v>PFHxA</v>
      </c>
      <c r="C501" t="s">
        <v>13</v>
      </c>
      <c r="D501" t="str">
        <f>VLOOKUP(A501,Kategorier!$A$2:$B$43,2,FALSE)</f>
        <v>org milj</v>
      </c>
      <c r="E501" t="str">
        <f>VLOOKUP(A501,Kategorier!$A$2:$C$43,3,FALSE)</f>
        <v>PFAS</v>
      </c>
      <c r="F501" t="s">
        <v>94</v>
      </c>
      <c r="G501" s="6">
        <f>VLOOKUP(F501,'Tabell 8'!$A$2:$B$24,2,FALSE)</f>
        <v>1000000000</v>
      </c>
      <c r="I501" s="1">
        <v>44872</v>
      </c>
      <c r="J501" t="s">
        <v>135</v>
      </c>
      <c r="L501" t="b">
        <f t="shared" si="16"/>
        <v>1</v>
      </c>
      <c r="N501" t="b">
        <f t="shared" si="15"/>
        <v>0</v>
      </c>
    </row>
    <row r="502" spans="1:14" x14ac:dyDescent="0.35">
      <c r="A502" t="s">
        <v>55</v>
      </c>
      <c r="B502" t="str">
        <f>VLOOKUP($A502,forkortelser!$A$2:$B$43,2,FALSE)</f>
        <v>PFHxA</v>
      </c>
      <c r="C502" t="s">
        <v>13</v>
      </c>
      <c r="D502" t="str">
        <f>VLOOKUP(A502,Kategorier!$A$2:$B$43,2,FALSE)</f>
        <v>org milj</v>
      </c>
      <c r="E502" t="str">
        <f>VLOOKUP(A502,Kategorier!$A$2:$C$43,3,FALSE)</f>
        <v>PFAS</v>
      </c>
      <c r="F502" t="s">
        <v>94</v>
      </c>
      <c r="G502" s="6">
        <f>VLOOKUP(F502,'Tabell 8'!$A$2:$B$24,2,FALSE)</f>
        <v>1000000000</v>
      </c>
      <c r="I502" s="1">
        <v>44879</v>
      </c>
      <c r="J502" t="s">
        <v>135</v>
      </c>
      <c r="K502">
        <v>0.153</v>
      </c>
      <c r="L502" t="b">
        <f t="shared" si="16"/>
        <v>0</v>
      </c>
      <c r="M502" s="6">
        <v>0.153</v>
      </c>
      <c r="N502" t="b">
        <f t="shared" si="15"/>
        <v>0</v>
      </c>
    </row>
    <row r="503" spans="1:14" x14ac:dyDescent="0.35">
      <c r="A503" t="s">
        <v>55</v>
      </c>
      <c r="B503" t="str">
        <f>VLOOKUP($A503,forkortelser!$A$2:$B$43,2,FALSE)</f>
        <v>PFHxA</v>
      </c>
      <c r="C503" t="s">
        <v>13</v>
      </c>
      <c r="D503" t="str">
        <f>VLOOKUP(A503,Kategorier!$A$2:$B$43,2,FALSE)</f>
        <v>org milj</v>
      </c>
      <c r="E503" t="str">
        <f>VLOOKUP(A503,Kategorier!$A$2:$C$43,3,FALSE)</f>
        <v>PFAS</v>
      </c>
      <c r="F503" t="s">
        <v>94</v>
      </c>
      <c r="G503" s="6">
        <f>VLOOKUP(F503,'Tabell 8'!$A$2:$B$24,2,FALSE)</f>
        <v>1000000000</v>
      </c>
      <c r="I503" s="1">
        <v>44886</v>
      </c>
      <c r="J503" t="s">
        <v>135</v>
      </c>
      <c r="L503" t="b">
        <f t="shared" si="16"/>
        <v>1</v>
      </c>
      <c r="N503" t="b">
        <f t="shared" si="15"/>
        <v>0</v>
      </c>
    </row>
    <row r="504" spans="1:14" x14ac:dyDescent="0.35">
      <c r="A504" t="s">
        <v>55</v>
      </c>
      <c r="B504" t="str">
        <f>VLOOKUP($A504,forkortelser!$A$2:$B$43,2,FALSE)</f>
        <v>PFHxA</v>
      </c>
      <c r="C504" t="s">
        <v>13</v>
      </c>
      <c r="D504" t="str">
        <f>VLOOKUP(A504,Kategorier!$A$2:$B$43,2,FALSE)</f>
        <v>org milj</v>
      </c>
      <c r="E504" t="str">
        <f>VLOOKUP(A504,Kategorier!$A$2:$C$43,3,FALSE)</f>
        <v>PFAS</v>
      </c>
      <c r="F504" t="s">
        <v>94</v>
      </c>
      <c r="G504" s="6">
        <f>VLOOKUP(F504,'Tabell 8'!$A$2:$B$24,2,FALSE)</f>
        <v>1000000000</v>
      </c>
      <c r="I504" s="1">
        <v>44907</v>
      </c>
      <c r="J504" t="s">
        <v>135</v>
      </c>
      <c r="L504" t="b">
        <f t="shared" si="16"/>
        <v>1</v>
      </c>
      <c r="N504" t="b">
        <f t="shared" si="15"/>
        <v>0</v>
      </c>
    </row>
    <row r="505" spans="1:14" x14ac:dyDescent="0.35">
      <c r="A505" t="s">
        <v>55</v>
      </c>
      <c r="B505" t="str">
        <f>VLOOKUP($A505,forkortelser!$A$2:$B$43,2,FALSE)</f>
        <v>PFHxA</v>
      </c>
      <c r="C505" t="s">
        <v>13</v>
      </c>
      <c r="D505" t="str">
        <f>VLOOKUP(A505,Kategorier!$A$2:$B$43,2,FALSE)</f>
        <v>org milj</v>
      </c>
      <c r="E505" t="str">
        <f>VLOOKUP(A505,Kategorier!$A$2:$C$43,3,FALSE)</f>
        <v>PFAS</v>
      </c>
      <c r="F505" t="s">
        <v>94</v>
      </c>
      <c r="G505" s="6">
        <f>VLOOKUP(F505,'Tabell 8'!$A$2:$B$24,2,FALSE)</f>
        <v>1000000000</v>
      </c>
      <c r="I505" s="1">
        <v>44970</v>
      </c>
      <c r="J505" t="s">
        <v>135</v>
      </c>
      <c r="L505" t="b">
        <f t="shared" si="16"/>
        <v>1</v>
      </c>
      <c r="N505" t="b">
        <f t="shared" si="15"/>
        <v>0</v>
      </c>
    </row>
    <row r="506" spans="1:14" x14ac:dyDescent="0.35">
      <c r="A506" t="s">
        <v>55</v>
      </c>
      <c r="B506" t="str">
        <f>VLOOKUP($A506,forkortelser!$A$2:$B$43,2,FALSE)</f>
        <v>PFHxA</v>
      </c>
      <c r="C506" t="s">
        <v>13</v>
      </c>
      <c r="D506" t="str">
        <f>VLOOKUP(A506,Kategorier!$A$2:$B$43,2,FALSE)</f>
        <v>org milj</v>
      </c>
      <c r="E506" t="str">
        <f>VLOOKUP(A506,Kategorier!$A$2:$C$43,3,FALSE)</f>
        <v>PFAS</v>
      </c>
      <c r="F506" t="s">
        <v>94</v>
      </c>
      <c r="G506" s="6">
        <f>VLOOKUP(F506,'Tabell 8'!$A$2:$B$24,2,FALSE)</f>
        <v>1000000000</v>
      </c>
      <c r="I506" s="1">
        <v>44984</v>
      </c>
      <c r="J506" t="s">
        <v>135</v>
      </c>
      <c r="L506" t="b">
        <f t="shared" si="16"/>
        <v>1</v>
      </c>
      <c r="N506" t="b">
        <f t="shared" si="15"/>
        <v>0</v>
      </c>
    </row>
    <row r="507" spans="1:14" x14ac:dyDescent="0.35">
      <c r="A507" t="s">
        <v>56</v>
      </c>
      <c r="B507" t="str">
        <f>VLOOKUP($A507,forkortelser!$A$2:$B$43,2,FALSE)</f>
        <v>PFHpA</v>
      </c>
      <c r="C507" t="s">
        <v>13</v>
      </c>
      <c r="D507" t="str">
        <f>VLOOKUP(A507,Kategorier!$A$2:$B$43,2,FALSE)</f>
        <v>org milj</v>
      </c>
      <c r="E507" t="str">
        <f>VLOOKUP(A507,Kategorier!$A$2:$C$43,3,FALSE)</f>
        <v>PFAS</v>
      </c>
      <c r="F507" t="s">
        <v>95</v>
      </c>
      <c r="G507" s="6">
        <f>VLOOKUP(F507,'Tabell 8'!$A$2:$B$24,2,FALSE)</f>
        <v>1000000000</v>
      </c>
      <c r="I507" s="1">
        <v>44858</v>
      </c>
      <c r="J507" t="s">
        <v>135</v>
      </c>
      <c r="L507" t="b">
        <f t="shared" si="16"/>
        <v>1</v>
      </c>
      <c r="N507" t="b">
        <f t="shared" si="15"/>
        <v>0</v>
      </c>
    </row>
    <row r="508" spans="1:14" x14ac:dyDescent="0.35">
      <c r="A508" t="s">
        <v>56</v>
      </c>
      <c r="B508" t="str">
        <f>VLOOKUP($A508,forkortelser!$A$2:$B$43,2,FALSE)</f>
        <v>PFHpA</v>
      </c>
      <c r="C508" t="s">
        <v>13</v>
      </c>
      <c r="D508" t="str">
        <f>VLOOKUP(A508,Kategorier!$A$2:$B$43,2,FALSE)</f>
        <v>org milj</v>
      </c>
      <c r="E508" t="str">
        <f>VLOOKUP(A508,Kategorier!$A$2:$C$43,3,FALSE)</f>
        <v>PFAS</v>
      </c>
      <c r="F508" t="s">
        <v>95</v>
      </c>
      <c r="G508" s="6">
        <f>VLOOKUP(F508,'Tabell 8'!$A$2:$B$24,2,FALSE)</f>
        <v>1000000000</v>
      </c>
      <c r="I508" s="1">
        <v>44865</v>
      </c>
      <c r="J508" t="s">
        <v>135</v>
      </c>
      <c r="L508" t="b">
        <f t="shared" si="16"/>
        <v>1</v>
      </c>
      <c r="N508" t="b">
        <f t="shared" si="15"/>
        <v>0</v>
      </c>
    </row>
    <row r="509" spans="1:14" x14ac:dyDescent="0.35">
      <c r="A509" t="s">
        <v>56</v>
      </c>
      <c r="B509" t="str">
        <f>VLOOKUP($A509,forkortelser!$A$2:$B$43,2,FALSE)</f>
        <v>PFHpA</v>
      </c>
      <c r="C509" t="s">
        <v>13</v>
      </c>
      <c r="D509" t="str">
        <f>VLOOKUP(A509,Kategorier!$A$2:$B$43,2,FALSE)</f>
        <v>org milj</v>
      </c>
      <c r="E509" t="str">
        <f>VLOOKUP(A509,Kategorier!$A$2:$C$43,3,FALSE)</f>
        <v>PFAS</v>
      </c>
      <c r="F509" t="s">
        <v>95</v>
      </c>
      <c r="G509" s="6">
        <f>VLOOKUP(F509,'Tabell 8'!$A$2:$B$24,2,FALSE)</f>
        <v>1000000000</v>
      </c>
      <c r="I509" s="1">
        <v>44872</v>
      </c>
      <c r="J509" t="s">
        <v>135</v>
      </c>
      <c r="L509" t="b">
        <f t="shared" si="16"/>
        <v>1</v>
      </c>
      <c r="N509" t="b">
        <f t="shared" si="15"/>
        <v>0</v>
      </c>
    </row>
    <row r="510" spans="1:14" x14ac:dyDescent="0.35">
      <c r="A510" t="s">
        <v>56</v>
      </c>
      <c r="B510" t="str">
        <f>VLOOKUP($A510,forkortelser!$A$2:$B$43,2,FALSE)</f>
        <v>PFHpA</v>
      </c>
      <c r="C510" t="s">
        <v>13</v>
      </c>
      <c r="D510" t="str">
        <f>VLOOKUP(A510,Kategorier!$A$2:$B$43,2,FALSE)</f>
        <v>org milj</v>
      </c>
      <c r="E510" t="str">
        <f>VLOOKUP(A510,Kategorier!$A$2:$C$43,3,FALSE)</f>
        <v>PFAS</v>
      </c>
      <c r="F510" t="s">
        <v>95</v>
      </c>
      <c r="G510" s="6">
        <f>VLOOKUP(F510,'Tabell 8'!$A$2:$B$24,2,FALSE)</f>
        <v>1000000000</v>
      </c>
      <c r="I510" s="1">
        <v>44879</v>
      </c>
      <c r="J510" t="s">
        <v>135</v>
      </c>
      <c r="K510">
        <v>0.06</v>
      </c>
      <c r="L510" t="b">
        <f t="shared" si="16"/>
        <v>0</v>
      </c>
      <c r="M510" s="6">
        <v>0.06</v>
      </c>
      <c r="N510" t="b">
        <f t="shared" si="15"/>
        <v>0</v>
      </c>
    </row>
    <row r="511" spans="1:14" x14ac:dyDescent="0.35">
      <c r="A511" t="s">
        <v>56</v>
      </c>
      <c r="B511" t="str">
        <f>VLOOKUP($A511,forkortelser!$A$2:$B$43,2,FALSE)</f>
        <v>PFHpA</v>
      </c>
      <c r="C511" t="s">
        <v>13</v>
      </c>
      <c r="D511" t="str">
        <f>VLOOKUP(A511,Kategorier!$A$2:$B$43,2,FALSE)</f>
        <v>org milj</v>
      </c>
      <c r="E511" t="str">
        <f>VLOOKUP(A511,Kategorier!$A$2:$C$43,3,FALSE)</f>
        <v>PFAS</v>
      </c>
      <c r="F511" t="s">
        <v>95</v>
      </c>
      <c r="G511" s="6">
        <f>VLOOKUP(F511,'Tabell 8'!$A$2:$B$24,2,FALSE)</f>
        <v>1000000000</v>
      </c>
      <c r="I511" s="1">
        <v>44886</v>
      </c>
      <c r="J511" t="s">
        <v>135</v>
      </c>
      <c r="L511" t="b">
        <f t="shared" si="16"/>
        <v>1</v>
      </c>
      <c r="N511" t="b">
        <f t="shared" si="15"/>
        <v>0</v>
      </c>
    </row>
    <row r="512" spans="1:14" x14ac:dyDescent="0.35">
      <c r="A512" t="s">
        <v>56</v>
      </c>
      <c r="B512" t="str">
        <f>VLOOKUP($A512,forkortelser!$A$2:$B$43,2,FALSE)</f>
        <v>PFHpA</v>
      </c>
      <c r="C512" t="s">
        <v>13</v>
      </c>
      <c r="D512" t="str">
        <f>VLOOKUP(A512,Kategorier!$A$2:$B$43,2,FALSE)</f>
        <v>org milj</v>
      </c>
      <c r="E512" t="str">
        <f>VLOOKUP(A512,Kategorier!$A$2:$C$43,3,FALSE)</f>
        <v>PFAS</v>
      </c>
      <c r="F512" t="s">
        <v>95</v>
      </c>
      <c r="G512" s="6">
        <f>VLOOKUP(F512,'Tabell 8'!$A$2:$B$24,2,FALSE)</f>
        <v>1000000000</v>
      </c>
      <c r="I512" s="1">
        <v>44907</v>
      </c>
      <c r="J512" t="s">
        <v>135</v>
      </c>
      <c r="L512" t="b">
        <f t="shared" si="16"/>
        <v>1</v>
      </c>
      <c r="N512" t="b">
        <f t="shared" si="15"/>
        <v>0</v>
      </c>
    </row>
    <row r="513" spans="1:14" x14ac:dyDescent="0.35">
      <c r="A513" t="s">
        <v>56</v>
      </c>
      <c r="B513" t="str">
        <f>VLOOKUP($A513,forkortelser!$A$2:$B$43,2,FALSE)</f>
        <v>PFHpA</v>
      </c>
      <c r="C513" t="s">
        <v>13</v>
      </c>
      <c r="D513" t="str">
        <f>VLOOKUP(A513,Kategorier!$A$2:$B$43,2,FALSE)</f>
        <v>org milj</v>
      </c>
      <c r="E513" t="str">
        <f>VLOOKUP(A513,Kategorier!$A$2:$C$43,3,FALSE)</f>
        <v>PFAS</v>
      </c>
      <c r="F513" t="s">
        <v>95</v>
      </c>
      <c r="G513" s="6">
        <f>VLOOKUP(F513,'Tabell 8'!$A$2:$B$24,2,FALSE)</f>
        <v>1000000000</v>
      </c>
      <c r="I513" s="1">
        <v>44970</v>
      </c>
      <c r="J513" t="s">
        <v>135</v>
      </c>
      <c r="L513" t="b">
        <f t="shared" si="16"/>
        <v>1</v>
      </c>
      <c r="N513" t="b">
        <f t="shared" si="15"/>
        <v>0</v>
      </c>
    </row>
    <row r="514" spans="1:14" x14ac:dyDescent="0.35">
      <c r="A514" t="s">
        <v>56</v>
      </c>
      <c r="B514" t="str">
        <f>VLOOKUP($A514,forkortelser!$A$2:$B$43,2,FALSE)</f>
        <v>PFHpA</v>
      </c>
      <c r="C514" t="s">
        <v>13</v>
      </c>
      <c r="D514" t="str">
        <f>VLOOKUP(A514,Kategorier!$A$2:$B$43,2,FALSE)</f>
        <v>org milj</v>
      </c>
      <c r="E514" t="str">
        <f>VLOOKUP(A514,Kategorier!$A$2:$C$43,3,FALSE)</f>
        <v>PFAS</v>
      </c>
      <c r="F514" t="s">
        <v>95</v>
      </c>
      <c r="G514" s="6">
        <f>VLOOKUP(F514,'Tabell 8'!$A$2:$B$24,2,FALSE)</f>
        <v>1000000000</v>
      </c>
      <c r="I514" s="1">
        <v>44984</v>
      </c>
      <c r="J514" t="s">
        <v>135</v>
      </c>
      <c r="L514" t="b">
        <f t="shared" si="16"/>
        <v>1</v>
      </c>
      <c r="N514" t="b">
        <f t="shared" si="15"/>
        <v>0</v>
      </c>
    </row>
    <row r="515" spans="1:14" x14ac:dyDescent="0.35">
      <c r="A515" t="s">
        <v>57</v>
      </c>
      <c r="B515" t="str">
        <f>VLOOKUP($A515,forkortelser!$A$2:$B$43,2,FALSE)</f>
        <v>PFOS</v>
      </c>
      <c r="C515" t="s">
        <v>13</v>
      </c>
      <c r="D515" t="str">
        <f>VLOOKUP(A515,Kategorier!$A$2:$B$43,2,FALSE)</f>
        <v>org milj</v>
      </c>
      <c r="E515" t="str">
        <f>VLOOKUP(A515,Kategorier!$A$2:$C$43,3,FALSE)</f>
        <v>PFAS</v>
      </c>
      <c r="F515" t="s">
        <v>94</v>
      </c>
      <c r="G515" s="6">
        <f>VLOOKUP(F515,'Tabell 8'!$A$2:$B$24,2,FALSE)</f>
        <v>1000000000</v>
      </c>
      <c r="I515" s="1">
        <v>44858</v>
      </c>
      <c r="J515" t="s">
        <v>135</v>
      </c>
      <c r="L515" t="b">
        <f t="shared" si="16"/>
        <v>1</v>
      </c>
      <c r="N515" t="b">
        <f t="shared" ref="N515:N578" si="17">IF(K515&gt;G515,TRUE,FALSE)</f>
        <v>0</v>
      </c>
    </row>
    <row r="516" spans="1:14" x14ac:dyDescent="0.35">
      <c r="A516" t="s">
        <v>57</v>
      </c>
      <c r="B516" t="str">
        <f>VLOOKUP($A516,forkortelser!$A$2:$B$43,2,FALSE)</f>
        <v>PFOS</v>
      </c>
      <c r="C516" t="s">
        <v>13</v>
      </c>
      <c r="D516" t="str">
        <f>VLOOKUP(A516,Kategorier!$A$2:$B$43,2,FALSE)</f>
        <v>org milj</v>
      </c>
      <c r="E516" t="str">
        <f>VLOOKUP(A516,Kategorier!$A$2:$C$43,3,FALSE)</f>
        <v>PFAS</v>
      </c>
      <c r="F516" t="s">
        <v>94</v>
      </c>
      <c r="G516" s="6">
        <f>VLOOKUP(F516,'Tabell 8'!$A$2:$B$24,2,FALSE)</f>
        <v>1000000000</v>
      </c>
      <c r="I516" s="1">
        <v>44865</v>
      </c>
      <c r="J516" t="s">
        <v>135</v>
      </c>
      <c r="L516" t="b">
        <f t="shared" si="16"/>
        <v>1</v>
      </c>
      <c r="N516" t="b">
        <f t="shared" si="17"/>
        <v>0</v>
      </c>
    </row>
    <row r="517" spans="1:14" x14ac:dyDescent="0.35">
      <c r="A517" t="s">
        <v>57</v>
      </c>
      <c r="B517" t="str">
        <f>VLOOKUP($A517,forkortelser!$A$2:$B$43,2,FALSE)</f>
        <v>PFOS</v>
      </c>
      <c r="C517" t="s">
        <v>13</v>
      </c>
      <c r="D517" t="str">
        <f>VLOOKUP(A517,Kategorier!$A$2:$B$43,2,FALSE)</f>
        <v>org milj</v>
      </c>
      <c r="E517" t="str">
        <f>VLOOKUP(A517,Kategorier!$A$2:$C$43,3,FALSE)</f>
        <v>PFAS</v>
      </c>
      <c r="F517" t="s">
        <v>94</v>
      </c>
      <c r="G517" s="6">
        <f>VLOOKUP(F517,'Tabell 8'!$A$2:$B$24,2,FALSE)</f>
        <v>1000000000</v>
      </c>
      <c r="I517" s="1">
        <v>44872</v>
      </c>
      <c r="J517" t="s">
        <v>135</v>
      </c>
      <c r="L517" t="b">
        <f t="shared" si="16"/>
        <v>1</v>
      </c>
      <c r="N517" t="b">
        <f t="shared" si="17"/>
        <v>0</v>
      </c>
    </row>
    <row r="518" spans="1:14" x14ac:dyDescent="0.35">
      <c r="A518" t="s">
        <v>57</v>
      </c>
      <c r="B518" t="str">
        <f>VLOOKUP($A518,forkortelser!$A$2:$B$43,2,FALSE)</f>
        <v>PFOS</v>
      </c>
      <c r="C518" t="s">
        <v>13</v>
      </c>
      <c r="D518" t="str">
        <f>VLOOKUP(A518,Kategorier!$A$2:$B$43,2,FALSE)</f>
        <v>org milj</v>
      </c>
      <c r="E518" t="str">
        <f>VLOOKUP(A518,Kategorier!$A$2:$C$43,3,FALSE)</f>
        <v>PFAS</v>
      </c>
      <c r="F518" t="s">
        <v>94</v>
      </c>
      <c r="G518" s="6">
        <f>VLOOKUP(F518,'Tabell 8'!$A$2:$B$24,2,FALSE)</f>
        <v>1000000000</v>
      </c>
      <c r="I518" s="1">
        <v>44879</v>
      </c>
      <c r="J518" t="s">
        <v>135</v>
      </c>
      <c r="K518">
        <v>2.2200000000000001E-2</v>
      </c>
      <c r="L518" t="b">
        <f t="shared" si="16"/>
        <v>0</v>
      </c>
      <c r="M518" s="6">
        <v>2.2200000000000001E-2</v>
      </c>
      <c r="N518" t="b">
        <f t="shared" si="17"/>
        <v>0</v>
      </c>
    </row>
    <row r="519" spans="1:14" x14ac:dyDescent="0.35">
      <c r="A519" t="s">
        <v>57</v>
      </c>
      <c r="B519" t="str">
        <f>VLOOKUP($A519,forkortelser!$A$2:$B$43,2,FALSE)</f>
        <v>PFOS</v>
      </c>
      <c r="C519" t="s">
        <v>13</v>
      </c>
      <c r="D519" t="str">
        <f>VLOOKUP(A519,Kategorier!$A$2:$B$43,2,FALSE)</f>
        <v>org milj</v>
      </c>
      <c r="E519" t="str">
        <f>VLOOKUP(A519,Kategorier!$A$2:$C$43,3,FALSE)</f>
        <v>PFAS</v>
      </c>
      <c r="F519" t="s">
        <v>94</v>
      </c>
      <c r="G519" s="6">
        <f>VLOOKUP(F519,'Tabell 8'!$A$2:$B$24,2,FALSE)</f>
        <v>1000000000</v>
      </c>
      <c r="I519" s="1">
        <v>44886</v>
      </c>
      <c r="J519" t="s">
        <v>135</v>
      </c>
      <c r="L519" t="b">
        <f t="shared" si="16"/>
        <v>1</v>
      </c>
      <c r="N519" t="b">
        <f t="shared" si="17"/>
        <v>0</v>
      </c>
    </row>
    <row r="520" spans="1:14" x14ac:dyDescent="0.35">
      <c r="A520" t="s">
        <v>57</v>
      </c>
      <c r="B520" t="str">
        <f>VLOOKUP($A520,forkortelser!$A$2:$B$43,2,FALSE)</f>
        <v>PFOS</v>
      </c>
      <c r="C520" t="s">
        <v>13</v>
      </c>
      <c r="D520" t="str">
        <f>VLOOKUP(A520,Kategorier!$A$2:$B$43,2,FALSE)</f>
        <v>org milj</v>
      </c>
      <c r="E520" t="str">
        <f>VLOOKUP(A520,Kategorier!$A$2:$C$43,3,FALSE)</f>
        <v>PFAS</v>
      </c>
      <c r="F520" t="s">
        <v>94</v>
      </c>
      <c r="G520" s="6">
        <f>VLOOKUP(F520,'Tabell 8'!$A$2:$B$24,2,FALSE)</f>
        <v>1000000000</v>
      </c>
      <c r="I520" s="1">
        <v>44907</v>
      </c>
      <c r="J520" t="s">
        <v>135</v>
      </c>
      <c r="L520" t="b">
        <f t="shared" si="16"/>
        <v>1</v>
      </c>
      <c r="N520" t="b">
        <f t="shared" si="17"/>
        <v>0</v>
      </c>
    </row>
    <row r="521" spans="1:14" x14ac:dyDescent="0.35">
      <c r="A521" t="s">
        <v>57</v>
      </c>
      <c r="B521" t="str">
        <f>VLOOKUP($A521,forkortelser!$A$2:$B$43,2,FALSE)</f>
        <v>PFOS</v>
      </c>
      <c r="C521" t="s">
        <v>13</v>
      </c>
      <c r="D521" t="str">
        <f>VLOOKUP(A521,Kategorier!$A$2:$B$43,2,FALSE)</f>
        <v>org milj</v>
      </c>
      <c r="E521" t="str">
        <f>VLOOKUP(A521,Kategorier!$A$2:$C$43,3,FALSE)</f>
        <v>PFAS</v>
      </c>
      <c r="F521" t="s">
        <v>94</v>
      </c>
      <c r="G521" s="6">
        <f>VLOOKUP(F521,'Tabell 8'!$A$2:$B$24,2,FALSE)</f>
        <v>1000000000</v>
      </c>
      <c r="I521" s="1">
        <v>44970</v>
      </c>
      <c r="J521" t="s">
        <v>135</v>
      </c>
      <c r="L521" t="b">
        <f t="shared" si="16"/>
        <v>1</v>
      </c>
      <c r="N521" t="b">
        <f t="shared" si="17"/>
        <v>0</v>
      </c>
    </row>
    <row r="522" spans="1:14" x14ac:dyDescent="0.35">
      <c r="A522" t="s">
        <v>57</v>
      </c>
      <c r="B522" t="str">
        <f>VLOOKUP($A522,forkortelser!$A$2:$B$43,2,FALSE)</f>
        <v>PFOS</v>
      </c>
      <c r="C522" t="s">
        <v>13</v>
      </c>
      <c r="D522" t="str">
        <f>VLOOKUP(A522,Kategorier!$A$2:$B$43,2,FALSE)</f>
        <v>org milj</v>
      </c>
      <c r="E522" t="str">
        <f>VLOOKUP(A522,Kategorier!$A$2:$C$43,3,FALSE)</f>
        <v>PFAS</v>
      </c>
      <c r="F522" t="s">
        <v>94</v>
      </c>
      <c r="G522" s="6">
        <f>VLOOKUP(F522,'Tabell 8'!$A$2:$B$24,2,FALSE)</f>
        <v>1000000000</v>
      </c>
      <c r="I522" s="1">
        <v>44984</v>
      </c>
      <c r="J522" t="s">
        <v>135</v>
      </c>
      <c r="L522" t="b">
        <f t="shared" si="16"/>
        <v>1</v>
      </c>
      <c r="N522" t="b">
        <f t="shared" si="17"/>
        <v>0</v>
      </c>
    </row>
    <row r="523" spans="1:14" x14ac:dyDescent="0.35">
      <c r="A523" t="s">
        <v>128</v>
      </c>
      <c r="B523" t="str">
        <f>VLOOKUP($A523,forkortelser!$A$2:$B$43,2,FALSE)</f>
        <v>PFOA</v>
      </c>
      <c r="C523" t="s">
        <v>13</v>
      </c>
      <c r="D523" t="str">
        <f>VLOOKUP(A523,Kategorier!$A$2:$B$43,2,FALSE)</f>
        <v>org milj</v>
      </c>
      <c r="E523" t="str">
        <f>VLOOKUP(A523,Kategorier!$A$2:$C$43,3,FALSE)</f>
        <v>PFAS</v>
      </c>
      <c r="F523" t="s">
        <v>95</v>
      </c>
      <c r="G523" s="6">
        <f>VLOOKUP(F523,'Tabell 8'!$A$2:$B$24,2,FALSE)</f>
        <v>1000000000</v>
      </c>
      <c r="I523" s="1">
        <v>44858</v>
      </c>
      <c r="J523" t="s">
        <v>135</v>
      </c>
      <c r="L523" t="b">
        <f t="shared" si="16"/>
        <v>1</v>
      </c>
      <c r="N523" t="b">
        <f t="shared" si="17"/>
        <v>0</v>
      </c>
    </row>
    <row r="524" spans="1:14" x14ac:dyDescent="0.35">
      <c r="A524" t="s">
        <v>128</v>
      </c>
      <c r="B524" t="str">
        <f>VLOOKUP($A524,forkortelser!$A$2:$B$43,2,FALSE)</f>
        <v>PFOA</v>
      </c>
      <c r="C524" t="s">
        <v>13</v>
      </c>
      <c r="D524" t="str">
        <f>VLOOKUP(A524,Kategorier!$A$2:$B$43,2,FALSE)</f>
        <v>org milj</v>
      </c>
      <c r="E524" t="str">
        <f>VLOOKUP(A524,Kategorier!$A$2:$C$43,3,FALSE)</f>
        <v>PFAS</v>
      </c>
      <c r="F524" t="s">
        <v>95</v>
      </c>
      <c r="G524" s="6">
        <f>VLOOKUP(F524,'Tabell 8'!$A$2:$B$24,2,FALSE)</f>
        <v>1000000000</v>
      </c>
      <c r="I524" s="1">
        <v>44865</v>
      </c>
      <c r="J524" t="s">
        <v>135</v>
      </c>
      <c r="L524" t="b">
        <f t="shared" si="16"/>
        <v>1</v>
      </c>
      <c r="N524" t="b">
        <f t="shared" si="17"/>
        <v>0</v>
      </c>
    </row>
    <row r="525" spans="1:14" x14ac:dyDescent="0.35">
      <c r="A525" t="s">
        <v>128</v>
      </c>
      <c r="B525" t="str">
        <f>VLOOKUP($A525,forkortelser!$A$2:$B$43,2,FALSE)</f>
        <v>PFOA</v>
      </c>
      <c r="C525" t="s">
        <v>13</v>
      </c>
      <c r="D525" t="str">
        <f>VLOOKUP(A525,Kategorier!$A$2:$B$43,2,FALSE)</f>
        <v>org milj</v>
      </c>
      <c r="E525" t="str">
        <f>VLOOKUP(A525,Kategorier!$A$2:$C$43,3,FALSE)</f>
        <v>PFAS</v>
      </c>
      <c r="F525" t="s">
        <v>95</v>
      </c>
      <c r="G525" s="6">
        <f>VLOOKUP(F525,'Tabell 8'!$A$2:$B$24,2,FALSE)</f>
        <v>1000000000</v>
      </c>
      <c r="I525" s="1">
        <v>44872</v>
      </c>
      <c r="J525" t="s">
        <v>135</v>
      </c>
      <c r="L525" t="b">
        <f t="shared" si="16"/>
        <v>1</v>
      </c>
      <c r="N525" t="b">
        <f t="shared" si="17"/>
        <v>0</v>
      </c>
    </row>
    <row r="526" spans="1:14" x14ac:dyDescent="0.35">
      <c r="A526" t="s">
        <v>128</v>
      </c>
      <c r="B526" t="str">
        <f>VLOOKUP($A526,forkortelser!$A$2:$B$43,2,FALSE)</f>
        <v>PFOA</v>
      </c>
      <c r="C526" t="s">
        <v>13</v>
      </c>
      <c r="D526" t="str">
        <f>VLOOKUP(A526,Kategorier!$A$2:$B$43,2,FALSE)</f>
        <v>org milj</v>
      </c>
      <c r="E526" t="str">
        <f>VLOOKUP(A526,Kategorier!$A$2:$C$43,3,FALSE)</f>
        <v>PFAS</v>
      </c>
      <c r="F526" t="s">
        <v>95</v>
      </c>
      <c r="G526" s="6">
        <f>VLOOKUP(F526,'Tabell 8'!$A$2:$B$24,2,FALSE)</f>
        <v>1000000000</v>
      </c>
      <c r="I526" s="1">
        <v>44879</v>
      </c>
      <c r="J526" t="s">
        <v>135</v>
      </c>
      <c r="K526">
        <v>5.9900000000000002E-2</v>
      </c>
      <c r="L526" t="b">
        <f t="shared" si="16"/>
        <v>0</v>
      </c>
      <c r="M526" s="6">
        <v>5.9900000000000002E-2</v>
      </c>
      <c r="N526" t="b">
        <f t="shared" si="17"/>
        <v>0</v>
      </c>
    </row>
    <row r="527" spans="1:14" x14ac:dyDescent="0.35">
      <c r="A527" t="s">
        <v>128</v>
      </c>
      <c r="B527" t="str">
        <f>VLOOKUP($A527,forkortelser!$A$2:$B$43,2,FALSE)</f>
        <v>PFOA</v>
      </c>
      <c r="C527" t="s">
        <v>13</v>
      </c>
      <c r="D527" t="str">
        <f>VLOOKUP(A527,Kategorier!$A$2:$B$43,2,FALSE)</f>
        <v>org milj</v>
      </c>
      <c r="E527" t="str">
        <f>VLOOKUP(A527,Kategorier!$A$2:$C$43,3,FALSE)</f>
        <v>PFAS</v>
      </c>
      <c r="F527" t="s">
        <v>95</v>
      </c>
      <c r="G527" s="6">
        <f>VLOOKUP(F527,'Tabell 8'!$A$2:$B$24,2,FALSE)</f>
        <v>1000000000</v>
      </c>
      <c r="I527" s="1">
        <v>44886</v>
      </c>
      <c r="J527" t="s">
        <v>135</v>
      </c>
      <c r="L527" t="b">
        <f t="shared" si="16"/>
        <v>1</v>
      </c>
      <c r="N527" t="b">
        <f t="shared" si="17"/>
        <v>0</v>
      </c>
    </row>
    <row r="528" spans="1:14" x14ac:dyDescent="0.35">
      <c r="A528" t="s">
        <v>128</v>
      </c>
      <c r="B528" t="str">
        <f>VLOOKUP($A528,forkortelser!$A$2:$B$43,2,FALSE)</f>
        <v>PFOA</v>
      </c>
      <c r="C528" t="s">
        <v>13</v>
      </c>
      <c r="D528" t="str">
        <f>VLOOKUP(A528,Kategorier!$A$2:$B$43,2,FALSE)</f>
        <v>org milj</v>
      </c>
      <c r="E528" t="str">
        <f>VLOOKUP(A528,Kategorier!$A$2:$C$43,3,FALSE)</f>
        <v>PFAS</v>
      </c>
      <c r="F528" t="s">
        <v>95</v>
      </c>
      <c r="G528" s="6">
        <f>VLOOKUP(F528,'Tabell 8'!$A$2:$B$24,2,FALSE)</f>
        <v>1000000000</v>
      </c>
      <c r="I528" s="1">
        <v>44907</v>
      </c>
      <c r="J528" t="s">
        <v>135</v>
      </c>
      <c r="L528" t="b">
        <f t="shared" si="16"/>
        <v>1</v>
      </c>
      <c r="N528" t="b">
        <f t="shared" si="17"/>
        <v>0</v>
      </c>
    </row>
    <row r="529" spans="1:14" x14ac:dyDescent="0.35">
      <c r="A529" t="s">
        <v>128</v>
      </c>
      <c r="B529" t="str">
        <f>VLOOKUP($A529,forkortelser!$A$2:$B$43,2,FALSE)</f>
        <v>PFOA</v>
      </c>
      <c r="C529" t="s">
        <v>13</v>
      </c>
      <c r="D529" t="str">
        <f>VLOOKUP(A529,Kategorier!$A$2:$B$43,2,FALSE)</f>
        <v>org milj</v>
      </c>
      <c r="E529" t="str">
        <f>VLOOKUP(A529,Kategorier!$A$2:$C$43,3,FALSE)</f>
        <v>PFAS</v>
      </c>
      <c r="F529" t="s">
        <v>95</v>
      </c>
      <c r="G529" s="6">
        <f>VLOOKUP(F529,'Tabell 8'!$A$2:$B$24,2,FALSE)</f>
        <v>1000000000</v>
      </c>
      <c r="I529" s="1">
        <v>44970</v>
      </c>
      <c r="J529" t="s">
        <v>135</v>
      </c>
      <c r="L529" t="b">
        <f t="shared" si="16"/>
        <v>1</v>
      </c>
      <c r="N529" t="b">
        <f t="shared" si="17"/>
        <v>0</v>
      </c>
    </row>
    <row r="530" spans="1:14" x14ac:dyDescent="0.35">
      <c r="A530" t="s">
        <v>128</v>
      </c>
      <c r="B530" t="str">
        <f>VLOOKUP($A530,forkortelser!$A$2:$B$43,2,FALSE)</f>
        <v>PFOA</v>
      </c>
      <c r="C530" t="s">
        <v>13</v>
      </c>
      <c r="D530" t="str">
        <f>VLOOKUP(A530,Kategorier!$A$2:$B$43,2,FALSE)</f>
        <v>org milj</v>
      </c>
      <c r="E530" t="str">
        <f>VLOOKUP(A530,Kategorier!$A$2:$C$43,3,FALSE)</f>
        <v>PFAS</v>
      </c>
      <c r="F530" t="s">
        <v>95</v>
      </c>
      <c r="G530" s="6">
        <f>VLOOKUP(F530,'Tabell 8'!$A$2:$B$24,2,FALSE)</f>
        <v>1000000000</v>
      </c>
      <c r="I530" s="1">
        <v>44984</v>
      </c>
      <c r="J530" t="s">
        <v>135</v>
      </c>
      <c r="L530" t="b">
        <f t="shared" si="16"/>
        <v>1</v>
      </c>
      <c r="N530" t="b">
        <f t="shared" si="17"/>
        <v>0</v>
      </c>
    </row>
    <row r="531" spans="1:14" x14ac:dyDescent="0.35">
      <c r="A531" t="s">
        <v>58</v>
      </c>
      <c r="B531" t="str">
        <f>VLOOKUP($A531,forkortelser!$A$2:$B$43,2,FALSE)</f>
        <v>PFPeA</v>
      </c>
      <c r="C531" t="s">
        <v>13</v>
      </c>
      <c r="D531" t="str">
        <f>VLOOKUP(A531,Kategorier!$A$2:$B$43,2,FALSE)</f>
        <v>org milj</v>
      </c>
      <c r="E531" t="str">
        <f>VLOOKUP(A531,Kategorier!$A$2:$C$43,3,FALSE)</f>
        <v>PFAS</v>
      </c>
      <c r="F531" t="s">
        <v>95</v>
      </c>
      <c r="G531" s="6">
        <f>VLOOKUP(F531,'Tabell 8'!$A$2:$B$24,2,FALSE)</f>
        <v>1000000000</v>
      </c>
      <c r="I531" s="1">
        <v>44858</v>
      </c>
      <c r="J531" t="s">
        <v>135</v>
      </c>
      <c r="L531" t="b">
        <f t="shared" si="16"/>
        <v>1</v>
      </c>
      <c r="N531" t="b">
        <f t="shared" si="17"/>
        <v>0</v>
      </c>
    </row>
    <row r="532" spans="1:14" x14ac:dyDescent="0.35">
      <c r="A532" t="s">
        <v>58</v>
      </c>
      <c r="B532" t="str">
        <f>VLOOKUP($A532,forkortelser!$A$2:$B$43,2,FALSE)</f>
        <v>PFPeA</v>
      </c>
      <c r="C532" t="s">
        <v>13</v>
      </c>
      <c r="D532" t="str">
        <f>VLOOKUP(A532,Kategorier!$A$2:$B$43,2,FALSE)</f>
        <v>org milj</v>
      </c>
      <c r="E532" t="str">
        <f>VLOOKUP(A532,Kategorier!$A$2:$C$43,3,FALSE)</f>
        <v>PFAS</v>
      </c>
      <c r="F532" t="s">
        <v>95</v>
      </c>
      <c r="G532" s="6">
        <f>VLOOKUP(F532,'Tabell 8'!$A$2:$B$24,2,FALSE)</f>
        <v>1000000000</v>
      </c>
      <c r="I532" s="1">
        <v>44865</v>
      </c>
      <c r="J532" t="s">
        <v>135</v>
      </c>
      <c r="L532" t="b">
        <f t="shared" ref="L532:L595" si="18">IF(ISNUMBER(K532),FALSE,TRUE)</f>
        <v>1</v>
      </c>
      <c r="N532" t="b">
        <f t="shared" si="17"/>
        <v>0</v>
      </c>
    </row>
    <row r="533" spans="1:14" x14ac:dyDescent="0.35">
      <c r="A533" t="s">
        <v>58</v>
      </c>
      <c r="B533" t="str">
        <f>VLOOKUP($A533,forkortelser!$A$2:$B$43,2,FALSE)</f>
        <v>PFPeA</v>
      </c>
      <c r="C533" t="s">
        <v>13</v>
      </c>
      <c r="D533" t="str">
        <f>VLOOKUP(A533,Kategorier!$A$2:$B$43,2,FALSE)</f>
        <v>org milj</v>
      </c>
      <c r="E533" t="str">
        <f>VLOOKUP(A533,Kategorier!$A$2:$C$43,3,FALSE)</f>
        <v>PFAS</v>
      </c>
      <c r="F533" t="s">
        <v>95</v>
      </c>
      <c r="G533" s="6">
        <f>VLOOKUP(F533,'Tabell 8'!$A$2:$B$24,2,FALSE)</f>
        <v>1000000000</v>
      </c>
      <c r="I533" s="1">
        <v>44872</v>
      </c>
      <c r="J533" t="s">
        <v>135</v>
      </c>
      <c r="L533" t="b">
        <f t="shared" si="18"/>
        <v>1</v>
      </c>
      <c r="N533" t="b">
        <f t="shared" si="17"/>
        <v>0</v>
      </c>
    </row>
    <row r="534" spans="1:14" x14ac:dyDescent="0.35">
      <c r="A534" t="s">
        <v>58</v>
      </c>
      <c r="B534" t="str">
        <f>VLOOKUP($A534,forkortelser!$A$2:$B$43,2,FALSE)</f>
        <v>PFPeA</v>
      </c>
      <c r="C534" t="s">
        <v>13</v>
      </c>
      <c r="D534" t="str">
        <f>VLOOKUP(A534,Kategorier!$A$2:$B$43,2,FALSE)</f>
        <v>org milj</v>
      </c>
      <c r="E534" t="str">
        <f>VLOOKUP(A534,Kategorier!$A$2:$C$43,3,FALSE)</f>
        <v>PFAS</v>
      </c>
      <c r="F534" t="s">
        <v>95</v>
      </c>
      <c r="G534" s="6">
        <f>VLOOKUP(F534,'Tabell 8'!$A$2:$B$24,2,FALSE)</f>
        <v>1000000000</v>
      </c>
      <c r="I534" s="1">
        <v>44879</v>
      </c>
      <c r="J534" t="s">
        <v>135</v>
      </c>
      <c r="K534">
        <v>0.183</v>
      </c>
      <c r="L534" t="b">
        <f t="shared" si="18"/>
        <v>0</v>
      </c>
      <c r="M534" s="6">
        <v>0.183</v>
      </c>
      <c r="N534" t="b">
        <f t="shared" si="17"/>
        <v>0</v>
      </c>
    </row>
    <row r="535" spans="1:14" x14ac:dyDescent="0.35">
      <c r="A535" t="s">
        <v>58</v>
      </c>
      <c r="B535" t="str">
        <f>VLOOKUP($A535,forkortelser!$A$2:$B$43,2,FALSE)</f>
        <v>PFPeA</v>
      </c>
      <c r="C535" t="s">
        <v>13</v>
      </c>
      <c r="D535" t="str">
        <f>VLOOKUP(A535,Kategorier!$A$2:$B$43,2,FALSE)</f>
        <v>org milj</v>
      </c>
      <c r="E535" t="str">
        <f>VLOOKUP(A535,Kategorier!$A$2:$C$43,3,FALSE)</f>
        <v>PFAS</v>
      </c>
      <c r="F535" t="s">
        <v>95</v>
      </c>
      <c r="G535" s="6">
        <f>VLOOKUP(F535,'Tabell 8'!$A$2:$B$24,2,FALSE)</f>
        <v>1000000000</v>
      </c>
      <c r="I535" s="1">
        <v>44886</v>
      </c>
      <c r="J535" t="s">
        <v>135</v>
      </c>
      <c r="L535" t="b">
        <f t="shared" si="18"/>
        <v>1</v>
      </c>
      <c r="N535" t="b">
        <f t="shared" si="17"/>
        <v>0</v>
      </c>
    </row>
    <row r="536" spans="1:14" x14ac:dyDescent="0.35">
      <c r="A536" t="s">
        <v>58</v>
      </c>
      <c r="B536" t="str">
        <f>VLOOKUP($A536,forkortelser!$A$2:$B$43,2,FALSE)</f>
        <v>PFPeA</v>
      </c>
      <c r="C536" t="s">
        <v>13</v>
      </c>
      <c r="D536" t="str">
        <f>VLOOKUP(A536,Kategorier!$A$2:$B$43,2,FALSE)</f>
        <v>org milj</v>
      </c>
      <c r="E536" t="str">
        <f>VLOOKUP(A536,Kategorier!$A$2:$C$43,3,FALSE)</f>
        <v>PFAS</v>
      </c>
      <c r="F536" t="s">
        <v>95</v>
      </c>
      <c r="G536" s="6">
        <f>VLOOKUP(F536,'Tabell 8'!$A$2:$B$24,2,FALSE)</f>
        <v>1000000000</v>
      </c>
      <c r="I536" s="1">
        <v>44907</v>
      </c>
      <c r="J536" t="s">
        <v>135</v>
      </c>
      <c r="L536" t="b">
        <f t="shared" si="18"/>
        <v>1</v>
      </c>
      <c r="N536" t="b">
        <f t="shared" si="17"/>
        <v>0</v>
      </c>
    </row>
    <row r="537" spans="1:14" x14ac:dyDescent="0.35">
      <c r="A537" t="s">
        <v>58</v>
      </c>
      <c r="B537" t="str">
        <f>VLOOKUP($A537,forkortelser!$A$2:$B$43,2,FALSE)</f>
        <v>PFPeA</v>
      </c>
      <c r="C537" t="s">
        <v>13</v>
      </c>
      <c r="D537" t="str">
        <f>VLOOKUP(A537,Kategorier!$A$2:$B$43,2,FALSE)</f>
        <v>org milj</v>
      </c>
      <c r="E537" t="str">
        <f>VLOOKUP(A537,Kategorier!$A$2:$C$43,3,FALSE)</f>
        <v>PFAS</v>
      </c>
      <c r="F537" t="s">
        <v>95</v>
      </c>
      <c r="G537" s="6">
        <f>VLOOKUP(F537,'Tabell 8'!$A$2:$B$24,2,FALSE)</f>
        <v>1000000000</v>
      </c>
      <c r="I537" s="1">
        <v>44970</v>
      </c>
      <c r="J537" t="s">
        <v>135</v>
      </c>
      <c r="L537" t="b">
        <f t="shared" si="18"/>
        <v>1</v>
      </c>
      <c r="N537" t="b">
        <f t="shared" si="17"/>
        <v>0</v>
      </c>
    </row>
    <row r="538" spans="1:14" x14ac:dyDescent="0.35">
      <c r="A538" t="s">
        <v>58</v>
      </c>
      <c r="B538" t="str">
        <f>VLOOKUP($A538,forkortelser!$A$2:$B$43,2,FALSE)</f>
        <v>PFPeA</v>
      </c>
      <c r="C538" t="s">
        <v>13</v>
      </c>
      <c r="D538" t="str">
        <f>VLOOKUP(A538,Kategorier!$A$2:$B$43,2,FALSE)</f>
        <v>org milj</v>
      </c>
      <c r="E538" t="str">
        <f>VLOOKUP(A538,Kategorier!$A$2:$C$43,3,FALSE)</f>
        <v>PFAS</v>
      </c>
      <c r="F538" t="s">
        <v>95</v>
      </c>
      <c r="G538" s="6">
        <f>VLOOKUP(F538,'Tabell 8'!$A$2:$B$24,2,FALSE)</f>
        <v>1000000000</v>
      </c>
      <c r="I538" s="1">
        <v>44984</v>
      </c>
      <c r="J538" t="s">
        <v>135</v>
      </c>
      <c r="L538" t="b">
        <f t="shared" si="18"/>
        <v>1</v>
      </c>
      <c r="N538" t="b">
        <f t="shared" si="17"/>
        <v>0</v>
      </c>
    </row>
    <row r="539" spans="1:14" x14ac:dyDescent="0.35">
      <c r="A539" t="s">
        <v>132</v>
      </c>
      <c r="B539" t="s">
        <v>132</v>
      </c>
      <c r="C539" t="s">
        <v>13</v>
      </c>
      <c r="D539" t="s">
        <v>129</v>
      </c>
      <c r="E539" t="s">
        <v>52</v>
      </c>
      <c r="G539" s="6">
        <v>1000000000</v>
      </c>
      <c r="I539" s="1">
        <v>44879</v>
      </c>
      <c r="J539" t="s">
        <v>135</v>
      </c>
      <c r="K539">
        <f>SUM(K492:K538)</f>
        <v>1.0210999999999999</v>
      </c>
      <c r="L539" t="b">
        <f t="shared" si="18"/>
        <v>0</v>
      </c>
      <c r="M539" s="6">
        <f>SUM(M492:M538)</f>
        <v>1.0210999999999999</v>
      </c>
      <c r="N539" t="b">
        <f t="shared" si="17"/>
        <v>0</v>
      </c>
    </row>
    <row r="540" spans="1:14" x14ac:dyDescent="0.35">
      <c r="A540" t="s">
        <v>50</v>
      </c>
      <c r="B540" t="str">
        <f>VLOOKUP($A540,forkortelser!$A$2:$B$43,2,FALSE)</f>
        <v>Sum BTEX</v>
      </c>
      <c r="C540" t="s">
        <v>13</v>
      </c>
      <c r="D540" t="str">
        <f>VLOOKUP(A540,Kategorier!$A$2:$B$43,2,FALSE)</f>
        <v>org milj</v>
      </c>
      <c r="E540" t="str">
        <f>VLOOKUP(A540,Kategorier!$A$2:$C$43,3,FALSE)</f>
        <v>BTEX</v>
      </c>
      <c r="G540" s="6">
        <v>1000000000</v>
      </c>
      <c r="I540" s="1">
        <v>44858</v>
      </c>
      <c r="J540" t="s">
        <v>135</v>
      </c>
      <c r="K540">
        <v>0.99</v>
      </c>
      <c r="L540" t="b">
        <f t="shared" si="18"/>
        <v>0</v>
      </c>
      <c r="M540" s="6">
        <v>0.99</v>
      </c>
      <c r="N540" t="b">
        <f t="shared" si="17"/>
        <v>0</v>
      </c>
    </row>
    <row r="541" spans="1:14" x14ac:dyDescent="0.35">
      <c r="A541" t="s">
        <v>50</v>
      </c>
      <c r="B541" t="str">
        <f>VLOOKUP($A541,forkortelser!$A$2:$B$43,2,FALSE)</f>
        <v>Sum BTEX</v>
      </c>
      <c r="C541" t="s">
        <v>13</v>
      </c>
      <c r="D541" t="str">
        <f>VLOOKUP(A541,Kategorier!$A$2:$B$43,2,FALSE)</f>
        <v>org milj</v>
      </c>
      <c r="E541" t="str">
        <f>VLOOKUP(A541,Kategorier!$A$2:$C$43,3,FALSE)</f>
        <v>BTEX</v>
      </c>
      <c r="G541" s="6">
        <v>1000000000</v>
      </c>
      <c r="I541" s="1">
        <v>44865</v>
      </c>
      <c r="J541" t="s">
        <v>135</v>
      </c>
      <c r="K541">
        <v>1.24</v>
      </c>
      <c r="L541" t="b">
        <f t="shared" si="18"/>
        <v>0</v>
      </c>
      <c r="M541" s="6">
        <v>1.24</v>
      </c>
      <c r="N541" t="b">
        <f t="shared" si="17"/>
        <v>0</v>
      </c>
    </row>
    <row r="542" spans="1:14" x14ac:dyDescent="0.35">
      <c r="A542" t="s">
        <v>50</v>
      </c>
      <c r="B542" t="str">
        <f>VLOOKUP($A542,forkortelser!$A$2:$B$43,2,FALSE)</f>
        <v>Sum BTEX</v>
      </c>
      <c r="C542" t="s">
        <v>13</v>
      </c>
      <c r="D542" t="str">
        <f>VLOOKUP(A542,Kategorier!$A$2:$B$43,2,FALSE)</f>
        <v>org milj</v>
      </c>
      <c r="E542" t="str">
        <f>VLOOKUP(A542,Kategorier!$A$2:$C$43,3,FALSE)</f>
        <v>BTEX</v>
      </c>
      <c r="G542" s="6">
        <v>1000000000</v>
      </c>
      <c r="I542" s="1">
        <v>44872</v>
      </c>
      <c r="J542" t="s">
        <v>135</v>
      </c>
      <c r="K542">
        <v>0.15</v>
      </c>
      <c r="L542" t="b">
        <f t="shared" si="18"/>
        <v>0</v>
      </c>
      <c r="M542" s="6">
        <v>0.15</v>
      </c>
      <c r="N542" t="b">
        <f t="shared" si="17"/>
        <v>0</v>
      </c>
    </row>
    <row r="543" spans="1:14" x14ac:dyDescent="0.35">
      <c r="A543" t="s">
        <v>50</v>
      </c>
      <c r="B543" t="str">
        <f>VLOOKUP($A543,forkortelser!$A$2:$B$43,2,FALSE)</f>
        <v>Sum BTEX</v>
      </c>
      <c r="C543" t="s">
        <v>13</v>
      </c>
      <c r="D543" t="str">
        <f>VLOOKUP(A543,Kategorier!$A$2:$B$43,2,FALSE)</f>
        <v>org milj</v>
      </c>
      <c r="E543" t="str">
        <f>VLOOKUP(A543,Kategorier!$A$2:$C$43,3,FALSE)</f>
        <v>BTEX</v>
      </c>
      <c r="G543" s="6">
        <v>1000000000</v>
      </c>
      <c r="I543" s="1">
        <v>44879</v>
      </c>
      <c r="J543" t="s">
        <v>135</v>
      </c>
      <c r="K543" t="s">
        <v>51</v>
      </c>
      <c r="L543" t="b">
        <f t="shared" si="18"/>
        <v>1</v>
      </c>
      <c r="M543" s="6">
        <v>0.4</v>
      </c>
      <c r="N543" t="b">
        <f t="shared" si="17"/>
        <v>1</v>
      </c>
    </row>
    <row r="544" spans="1:14" x14ac:dyDescent="0.35">
      <c r="A544" t="s">
        <v>50</v>
      </c>
      <c r="B544" t="str">
        <f>VLOOKUP($A544,forkortelser!$A$2:$B$43,2,FALSE)</f>
        <v>Sum BTEX</v>
      </c>
      <c r="C544" t="s">
        <v>13</v>
      </c>
      <c r="D544" t="str">
        <f>VLOOKUP(A544,Kategorier!$A$2:$B$43,2,FALSE)</f>
        <v>org milj</v>
      </c>
      <c r="E544" t="str">
        <f>VLOOKUP(A544,Kategorier!$A$2:$C$43,3,FALSE)</f>
        <v>BTEX</v>
      </c>
      <c r="G544" s="6">
        <v>1000000000</v>
      </c>
      <c r="I544" s="1">
        <v>44886</v>
      </c>
      <c r="J544" t="s">
        <v>135</v>
      </c>
      <c r="K544">
        <v>0.4</v>
      </c>
      <c r="L544" t="b">
        <f t="shared" si="18"/>
        <v>0</v>
      </c>
      <c r="M544" s="6">
        <v>0.4</v>
      </c>
      <c r="N544" t="b">
        <f t="shared" si="17"/>
        <v>0</v>
      </c>
    </row>
    <row r="545" spans="1:14" x14ac:dyDescent="0.35">
      <c r="A545" t="s">
        <v>50</v>
      </c>
      <c r="B545" t="str">
        <f>VLOOKUP($A545,forkortelser!$A$2:$B$43,2,FALSE)</f>
        <v>Sum BTEX</v>
      </c>
      <c r="C545" t="s">
        <v>13</v>
      </c>
      <c r="D545" t="str">
        <f>VLOOKUP(A545,Kategorier!$A$2:$B$43,2,FALSE)</f>
        <v>org milj</v>
      </c>
      <c r="E545" t="str">
        <f>VLOOKUP(A545,Kategorier!$A$2:$C$43,3,FALSE)</f>
        <v>BTEX</v>
      </c>
      <c r="G545" s="6">
        <v>1000000000</v>
      </c>
      <c r="I545" s="1">
        <v>44907</v>
      </c>
      <c r="J545" t="s">
        <v>135</v>
      </c>
      <c r="K545">
        <v>1.2</v>
      </c>
      <c r="L545" t="b">
        <f t="shared" si="18"/>
        <v>0</v>
      </c>
      <c r="M545" s="6">
        <v>1.2</v>
      </c>
      <c r="N545" t="b">
        <f t="shared" si="17"/>
        <v>0</v>
      </c>
    </row>
    <row r="546" spans="1:14" x14ac:dyDescent="0.35">
      <c r="A546" t="s">
        <v>50</v>
      </c>
      <c r="B546" t="str">
        <f>VLOOKUP($A546,forkortelser!$A$2:$B$43,2,FALSE)</f>
        <v>Sum BTEX</v>
      </c>
      <c r="C546" t="s">
        <v>13</v>
      </c>
      <c r="D546" t="str">
        <f>VLOOKUP(A546,Kategorier!$A$2:$B$43,2,FALSE)</f>
        <v>org milj</v>
      </c>
      <c r="E546" t="str">
        <f>VLOOKUP(A546,Kategorier!$A$2:$C$43,3,FALSE)</f>
        <v>BTEX</v>
      </c>
      <c r="G546" s="6">
        <v>1000000000</v>
      </c>
      <c r="I546" s="1">
        <v>44970</v>
      </c>
      <c r="J546" t="s">
        <v>135</v>
      </c>
      <c r="K546">
        <v>4.4400000000000004</v>
      </c>
      <c r="L546" t="b">
        <f t="shared" si="18"/>
        <v>0</v>
      </c>
      <c r="M546" s="6">
        <v>4.4400000000000004</v>
      </c>
      <c r="N546" t="b">
        <f t="shared" si="17"/>
        <v>0</v>
      </c>
    </row>
    <row r="547" spans="1:14" x14ac:dyDescent="0.35">
      <c r="A547" t="s">
        <v>50</v>
      </c>
      <c r="B547" t="str">
        <f>VLOOKUP($A547,forkortelser!$A$2:$B$43,2,FALSE)</f>
        <v>Sum BTEX</v>
      </c>
      <c r="C547" t="s">
        <v>13</v>
      </c>
      <c r="D547" t="str">
        <f>VLOOKUP(A547,Kategorier!$A$2:$B$43,2,FALSE)</f>
        <v>org milj</v>
      </c>
      <c r="E547" t="str">
        <f>VLOOKUP(A547,Kategorier!$A$2:$C$43,3,FALSE)</f>
        <v>BTEX</v>
      </c>
      <c r="G547" s="6">
        <v>1000000000</v>
      </c>
      <c r="I547" s="1">
        <v>44984</v>
      </c>
      <c r="J547" t="s">
        <v>135</v>
      </c>
      <c r="K547">
        <v>5</v>
      </c>
      <c r="L547" t="b">
        <f t="shared" si="18"/>
        <v>0</v>
      </c>
      <c r="M547" s="6">
        <v>5</v>
      </c>
      <c r="N547" t="b">
        <f t="shared" si="17"/>
        <v>0</v>
      </c>
    </row>
    <row r="548" spans="1:14" x14ac:dyDescent="0.35">
      <c r="A548" t="s">
        <v>25</v>
      </c>
      <c r="B548" t="str">
        <f>VLOOKUP($A548,forkortelser!$A$2:$B$43,2,FALSE)</f>
        <v>PCB-7</v>
      </c>
      <c r="C548" t="s">
        <v>13</v>
      </c>
      <c r="D548" t="str">
        <f>VLOOKUP(A548,Kategorier!$A$2:$B$43,2,FALSE)</f>
        <v>org milj</v>
      </c>
      <c r="E548" t="str">
        <f>VLOOKUP(A548,Kategorier!$A$2:$C$43,3,FALSE)</f>
        <v>klorert</v>
      </c>
      <c r="F548" t="s">
        <v>123</v>
      </c>
      <c r="G548" s="6">
        <f>VLOOKUP(F548,'Tabell 8'!$A$2:$B$24,2,FALSE)</f>
        <v>1000000000</v>
      </c>
      <c r="I548" s="1">
        <v>44858</v>
      </c>
      <c r="J548" t="s">
        <v>135</v>
      </c>
      <c r="K548" t="s">
        <v>26</v>
      </c>
      <c r="L548" t="b">
        <f t="shared" si="18"/>
        <v>1</v>
      </c>
      <c r="M548" s="6">
        <v>5.3E-3</v>
      </c>
      <c r="N548" t="b">
        <f t="shared" si="17"/>
        <v>1</v>
      </c>
    </row>
    <row r="549" spans="1:14" x14ac:dyDescent="0.35">
      <c r="A549" t="s">
        <v>25</v>
      </c>
      <c r="B549" t="str">
        <f>VLOOKUP($A549,forkortelser!$A$2:$B$43,2,FALSE)</f>
        <v>PCB-7</v>
      </c>
      <c r="C549" t="s">
        <v>13</v>
      </c>
      <c r="D549" t="str">
        <f>VLOOKUP(A549,Kategorier!$A$2:$B$43,2,FALSE)</f>
        <v>org milj</v>
      </c>
      <c r="E549" t="str">
        <f>VLOOKUP(A549,Kategorier!$A$2:$C$43,3,FALSE)</f>
        <v>klorert</v>
      </c>
      <c r="F549" t="s">
        <v>123</v>
      </c>
      <c r="G549" s="6">
        <f>VLOOKUP(F549,'Tabell 8'!$A$2:$B$24,2,FALSE)</f>
        <v>1000000000</v>
      </c>
      <c r="I549" s="1">
        <v>44865</v>
      </c>
      <c r="J549" t="s">
        <v>135</v>
      </c>
      <c r="K549">
        <v>1.47E-3</v>
      </c>
      <c r="L549" t="b">
        <f t="shared" si="18"/>
        <v>0</v>
      </c>
      <c r="M549" s="6">
        <v>1.47E-3</v>
      </c>
      <c r="N549" t="b">
        <f t="shared" si="17"/>
        <v>0</v>
      </c>
    </row>
    <row r="550" spans="1:14" x14ac:dyDescent="0.35">
      <c r="A550" t="s">
        <v>25</v>
      </c>
      <c r="B550" t="str">
        <f>VLOOKUP($A550,forkortelser!$A$2:$B$43,2,FALSE)</f>
        <v>PCB-7</v>
      </c>
      <c r="C550" t="s">
        <v>13</v>
      </c>
      <c r="D550" t="str">
        <f>VLOOKUP(A550,Kategorier!$A$2:$B$43,2,FALSE)</f>
        <v>org milj</v>
      </c>
      <c r="E550" t="str">
        <f>VLOOKUP(A550,Kategorier!$A$2:$C$43,3,FALSE)</f>
        <v>klorert</v>
      </c>
      <c r="F550" t="s">
        <v>123</v>
      </c>
      <c r="G550" s="6">
        <f>VLOOKUP(F550,'Tabell 8'!$A$2:$B$24,2,FALSE)</f>
        <v>1000000000</v>
      </c>
      <c r="I550" s="1">
        <v>44872</v>
      </c>
      <c r="J550" t="s">
        <v>135</v>
      </c>
      <c r="K550">
        <v>5.3E-3</v>
      </c>
      <c r="L550" t="b">
        <f t="shared" si="18"/>
        <v>0</v>
      </c>
      <c r="M550" s="6">
        <v>5.3E-3</v>
      </c>
      <c r="N550" t="b">
        <f t="shared" si="17"/>
        <v>0</v>
      </c>
    </row>
    <row r="551" spans="1:14" x14ac:dyDescent="0.35">
      <c r="A551" t="s">
        <v>25</v>
      </c>
      <c r="B551" t="str">
        <f>VLOOKUP($A551,forkortelser!$A$2:$B$43,2,FALSE)</f>
        <v>PCB-7</v>
      </c>
      <c r="C551" t="s">
        <v>13</v>
      </c>
      <c r="D551" t="str">
        <f>VLOOKUP(A551,Kategorier!$A$2:$B$43,2,FALSE)</f>
        <v>org milj</v>
      </c>
      <c r="E551" t="str">
        <f>VLOOKUP(A551,Kategorier!$A$2:$C$43,3,FALSE)</f>
        <v>klorert</v>
      </c>
      <c r="F551" t="s">
        <v>123</v>
      </c>
      <c r="G551" s="6">
        <f>VLOOKUP(F551,'Tabell 8'!$A$2:$B$24,2,FALSE)</f>
        <v>1000000000</v>
      </c>
      <c r="I551" s="1">
        <v>44879</v>
      </c>
      <c r="J551" t="s">
        <v>135</v>
      </c>
      <c r="K551" t="s">
        <v>27</v>
      </c>
      <c r="L551" t="b">
        <f t="shared" si="18"/>
        <v>1</v>
      </c>
      <c r="M551" s="6">
        <v>3.65E-3</v>
      </c>
      <c r="N551" t="b">
        <f t="shared" si="17"/>
        <v>1</v>
      </c>
    </row>
    <row r="552" spans="1:14" x14ac:dyDescent="0.35">
      <c r="A552" t="s">
        <v>25</v>
      </c>
      <c r="B552" t="str">
        <f>VLOOKUP($A552,forkortelser!$A$2:$B$43,2,FALSE)</f>
        <v>PCB-7</v>
      </c>
      <c r="C552" t="s">
        <v>13</v>
      </c>
      <c r="D552" t="str">
        <f>VLOOKUP(A552,Kategorier!$A$2:$B$43,2,FALSE)</f>
        <v>org milj</v>
      </c>
      <c r="E552" t="str">
        <f>VLOOKUP(A552,Kategorier!$A$2:$C$43,3,FALSE)</f>
        <v>klorert</v>
      </c>
      <c r="F552" t="s">
        <v>123</v>
      </c>
      <c r="G552" s="6">
        <f>VLOOKUP(F552,'Tabell 8'!$A$2:$B$24,2,FALSE)</f>
        <v>1000000000</v>
      </c>
      <c r="I552" s="1">
        <v>44886</v>
      </c>
      <c r="J552" t="s">
        <v>135</v>
      </c>
      <c r="K552" t="s">
        <v>28</v>
      </c>
      <c r="L552" t="b">
        <f t="shared" si="18"/>
        <v>1</v>
      </c>
      <c r="M552" s="6">
        <v>4.7499999999999999E-3</v>
      </c>
      <c r="N552" t="b">
        <f t="shared" si="17"/>
        <v>1</v>
      </c>
    </row>
    <row r="553" spans="1:14" x14ac:dyDescent="0.35">
      <c r="A553" t="s">
        <v>25</v>
      </c>
      <c r="B553" t="str">
        <f>VLOOKUP($A553,forkortelser!$A$2:$B$43,2,FALSE)</f>
        <v>PCB-7</v>
      </c>
      <c r="C553" t="s">
        <v>13</v>
      </c>
      <c r="D553" t="str">
        <f>VLOOKUP(A553,Kategorier!$A$2:$B$43,2,FALSE)</f>
        <v>org milj</v>
      </c>
      <c r="E553" t="str">
        <f>VLOOKUP(A553,Kategorier!$A$2:$C$43,3,FALSE)</f>
        <v>klorert</v>
      </c>
      <c r="F553" t="s">
        <v>123</v>
      </c>
      <c r="G553" s="6">
        <f>VLOOKUP(F553,'Tabell 8'!$A$2:$B$24,2,FALSE)</f>
        <v>1000000000</v>
      </c>
      <c r="I553" s="1">
        <v>44907</v>
      </c>
      <c r="J553" t="s">
        <v>135</v>
      </c>
      <c r="K553" t="s">
        <v>26</v>
      </c>
      <c r="L553" t="b">
        <f t="shared" si="18"/>
        <v>1</v>
      </c>
      <c r="M553" s="6">
        <v>5.3E-3</v>
      </c>
      <c r="N553" t="b">
        <f t="shared" si="17"/>
        <v>1</v>
      </c>
    </row>
    <row r="554" spans="1:14" x14ac:dyDescent="0.35">
      <c r="A554" t="s">
        <v>25</v>
      </c>
      <c r="B554" t="str">
        <f>VLOOKUP($A554,forkortelser!$A$2:$B$43,2,FALSE)</f>
        <v>PCB-7</v>
      </c>
      <c r="C554" t="s">
        <v>13</v>
      </c>
      <c r="D554" t="str">
        <f>VLOOKUP(A554,Kategorier!$A$2:$B$43,2,FALSE)</f>
        <v>org milj</v>
      </c>
      <c r="E554" t="str">
        <f>VLOOKUP(A554,Kategorier!$A$2:$C$43,3,FALSE)</f>
        <v>klorert</v>
      </c>
      <c r="F554" t="s">
        <v>123</v>
      </c>
      <c r="G554" s="6">
        <f>VLOOKUP(F554,'Tabell 8'!$A$2:$B$24,2,FALSE)</f>
        <v>1000000000</v>
      </c>
      <c r="I554" s="1">
        <v>44970</v>
      </c>
      <c r="J554" t="s">
        <v>135</v>
      </c>
      <c r="K554" t="s">
        <v>27</v>
      </c>
      <c r="L554" t="b">
        <f t="shared" si="18"/>
        <v>1</v>
      </c>
      <c r="M554" s="6">
        <v>3.65E-3</v>
      </c>
      <c r="N554" t="b">
        <f t="shared" si="17"/>
        <v>1</v>
      </c>
    </row>
    <row r="555" spans="1:14" x14ac:dyDescent="0.35">
      <c r="A555" t="s">
        <v>25</v>
      </c>
      <c r="B555" t="str">
        <f>VLOOKUP($A555,forkortelser!$A$2:$B$43,2,FALSE)</f>
        <v>PCB-7</v>
      </c>
      <c r="C555" t="s">
        <v>13</v>
      </c>
      <c r="D555" t="str">
        <f>VLOOKUP(A555,Kategorier!$A$2:$B$43,2,FALSE)</f>
        <v>org milj</v>
      </c>
      <c r="E555" t="str">
        <f>VLOOKUP(A555,Kategorier!$A$2:$C$43,3,FALSE)</f>
        <v>klorert</v>
      </c>
      <c r="F555" t="s">
        <v>123</v>
      </c>
      <c r="G555" s="6">
        <f>VLOOKUP(F555,'Tabell 8'!$A$2:$B$24,2,FALSE)</f>
        <v>1000000000</v>
      </c>
      <c r="I555" s="1">
        <v>44984</v>
      </c>
      <c r="J555" t="s">
        <v>135</v>
      </c>
      <c r="K555" t="s">
        <v>27</v>
      </c>
      <c r="L555" t="b">
        <f t="shared" si="18"/>
        <v>1</v>
      </c>
      <c r="M555" s="6">
        <v>3.65E-3</v>
      </c>
      <c r="N555" t="b">
        <f t="shared" si="17"/>
        <v>1</v>
      </c>
    </row>
    <row r="556" spans="1:14" x14ac:dyDescent="0.35">
      <c r="A556" t="s">
        <v>33</v>
      </c>
      <c r="B556" t="str">
        <f>VLOOKUP($A556,forkortelser!$A$2:$B$43,2,FALSE)</f>
        <v>THC &gt;C10-C12</v>
      </c>
      <c r="C556" t="s">
        <v>13</v>
      </c>
      <c r="D556" t="str">
        <f>VLOOKUP(A556,Kategorier!$A$2:$B$43,2,FALSE)</f>
        <v>totale hydrokarboner</v>
      </c>
      <c r="E556" t="str">
        <f>VLOOKUP(A556,Kategorier!$A$2:$C$43,3,FALSE)</f>
        <v>alifater</v>
      </c>
      <c r="F556" t="s">
        <v>121</v>
      </c>
      <c r="G556" s="6">
        <f>VLOOKUP(F556,'Tabell 8'!$A$2:$B$24,2,FALSE)</f>
        <v>20</v>
      </c>
      <c r="I556" s="1">
        <v>44858</v>
      </c>
      <c r="J556" t="s">
        <v>135</v>
      </c>
      <c r="K556">
        <v>21.8</v>
      </c>
      <c r="L556" t="b">
        <f t="shared" si="18"/>
        <v>0</v>
      </c>
      <c r="M556" s="6">
        <v>21.8</v>
      </c>
      <c r="N556" t="b">
        <f t="shared" si="17"/>
        <v>1</v>
      </c>
    </row>
    <row r="557" spans="1:14" x14ac:dyDescent="0.35">
      <c r="A557" t="s">
        <v>33</v>
      </c>
      <c r="B557" t="str">
        <f>VLOOKUP($A557,forkortelser!$A$2:$B$43,2,FALSE)</f>
        <v>THC &gt;C10-C12</v>
      </c>
      <c r="C557" t="s">
        <v>13</v>
      </c>
      <c r="D557" t="str">
        <f>VLOOKUP(A557,Kategorier!$A$2:$B$43,2,FALSE)</f>
        <v>totale hydrokarboner</v>
      </c>
      <c r="E557" t="str">
        <f>VLOOKUP(A557,Kategorier!$A$2:$C$43,3,FALSE)</f>
        <v>alifater</v>
      </c>
      <c r="F557" t="s">
        <v>121</v>
      </c>
      <c r="G557" s="6">
        <f>VLOOKUP(F557,'Tabell 8'!$A$2:$B$24,2,FALSE)</f>
        <v>20</v>
      </c>
      <c r="I557" s="1">
        <v>44865</v>
      </c>
      <c r="J557" t="s">
        <v>135</v>
      </c>
      <c r="K557">
        <v>31.3</v>
      </c>
      <c r="L557" t="b">
        <f t="shared" si="18"/>
        <v>0</v>
      </c>
      <c r="M557" s="6">
        <v>31.3</v>
      </c>
      <c r="N557" t="b">
        <f t="shared" si="17"/>
        <v>1</v>
      </c>
    </row>
    <row r="558" spans="1:14" x14ac:dyDescent="0.35">
      <c r="A558" t="s">
        <v>33</v>
      </c>
      <c r="B558" t="str">
        <f>VLOOKUP($A558,forkortelser!$A$2:$B$43,2,FALSE)</f>
        <v>THC &gt;C10-C12</v>
      </c>
      <c r="C558" t="s">
        <v>13</v>
      </c>
      <c r="D558" t="str">
        <f>VLOOKUP(A558,Kategorier!$A$2:$B$43,2,FALSE)</f>
        <v>totale hydrokarboner</v>
      </c>
      <c r="E558" t="str">
        <f>VLOOKUP(A558,Kategorier!$A$2:$C$43,3,FALSE)</f>
        <v>alifater</v>
      </c>
      <c r="F558" t="s">
        <v>121</v>
      </c>
      <c r="G558" s="6">
        <f>VLOOKUP(F558,'Tabell 8'!$A$2:$B$24,2,FALSE)</f>
        <v>20</v>
      </c>
      <c r="I558" s="1">
        <v>44872</v>
      </c>
      <c r="J558" t="s">
        <v>135</v>
      </c>
      <c r="K558">
        <v>26.2</v>
      </c>
      <c r="L558" t="b">
        <f t="shared" si="18"/>
        <v>0</v>
      </c>
      <c r="M558" s="6">
        <v>26.2</v>
      </c>
      <c r="N558" t="b">
        <f t="shared" si="17"/>
        <v>1</v>
      </c>
    </row>
    <row r="559" spans="1:14" x14ac:dyDescent="0.35">
      <c r="A559" t="s">
        <v>33</v>
      </c>
      <c r="B559" t="str">
        <f>VLOOKUP($A559,forkortelser!$A$2:$B$43,2,FALSE)</f>
        <v>THC &gt;C10-C12</v>
      </c>
      <c r="C559" t="s">
        <v>13</v>
      </c>
      <c r="D559" t="str">
        <f>VLOOKUP(A559,Kategorier!$A$2:$B$43,2,FALSE)</f>
        <v>totale hydrokarboner</v>
      </c>
      <c r="E559" t="str">
        <f>VLOOKUP(A559,Kategorier!$A$2:$C$43,3,FALSE)</f>
        <v>alifater</v>
      </c>
      <c r="F559" t="s">
        <v>121</v>
      </c>
      <c r="G559" s="6">
        <f>VLOOKUP(F559,'Tabell 8'!$A$2:$B$24,2,FALSE)</f>
        <v>20</v>
      </c>
      <c r="I559" s="1">
        <v>44879</v>
      </c>
      <c r="J559" t="s">
        <v>135</v>
      </c>
      <c r="K559" t="s">
        <v>34</v>
      </c>
      <c r="L559" t="b">
        <f t="shared" si="18"/>
        <v>1</v>
      </c>
      <c r="M559" s="6">
        <v>5</v>
      </c>
      <c r="N559" t="b">
        <f t="shared" si="17"/>
        <v>1</v>
      </c>
    </row>
    <row r="560" spans="1:14" x14ac:dyDescent="0.35">
      <c r="A560" t="s">
        <v>33</v>
      </c>
      <c r="B560" t="str">
        <f>VLOOKUP($A560,forkortelser!$A$2:$B$43,2,FALSE)</f>
        <v>THC &gt;C10-C12</v>
      </c>
      <c r="C560" t="s">
        <v>13</v>
      </c>
      <c r="D560" t="str">
        <f>VLOOKUP(A560,Kategorier!$A$2:$B$43,2,FALSE)</f>
        <v>totale hydrokarboner</v>
      </c>
      <c r="E560" t="str">
        <f>VLOOKUP(A560,Kategorier!$A$2:$C$43,3,FALSE)</f>
        <v>alifater</v>
      </c>
      <c r="F560" t="s">
        <v>121</v>
      </c>
      <c r="G560" s="6">
        <f>VLOOKUP(F560,'Tabell 8'!$A$2:$B$24,2,FALSE)</f>
        <v>20</v>
      </c>
      <c r="I560" s="1">
        <v>44886</v>
      </c>
      <c r="J560" t="s">
        <v>135</v>
      </c>
      <c r="K560">
        <v>21.5</v>
      </c>
      <c r="L560" t="b">
        <f t="shared" si="18"/>
        <v>0</v>
      </c>
      <c r="M560" s="6">
        <v>21.5</v>
      </c>
      <c r="N560" t="b">
        <f t="shared" si="17"/>
        <v>1</v>
      </c>
    </row>
    <row r="561" spans="1:14" x14ac:dyDescent="0.35">
      <c r="A561" t="s">
        <v>33</v>
      </c>
      <c r="B561" t="str">
        <f>VLOOKUP($A561,forkortelser!$A$2:$B$43,2,FALSE)</f>
        <v>THC &gt;C10-C12</v>
      </c>
      <c r="C561" t="s">
        <v>13</v>
      </c>
      <c r="D561" t="str">
        <f>VLOOKUP(A561,Kategorier!$A$2:$B$43,2,FALSE)</f>
        <v>totale hydrokarboner</v>
      </c>
      <c r="E561" t="str">
        <f>VLOOKUP(A561,Kategorier!$A$2:$C$43,3,FALSE)</f>
        <v>alifater</v>
      </c>
      <c r="F561" t="s">
        <v>121</v>
      </c>
      <c r="G561" s="6">
        <f>VLOOKUP(F561,'Tabell 8'!$A$2:$B$24,2,FALSE)</f>
        <v>20</v>
      </c>
      <c r="I561" s="1">
        <v>44907</v>
      </c>
      <c r="J561" t="s">
        <v>135</v>
      </c>
      <c r="K561">
        <v>32.799999999999997</v>
      </c>
      <c r="L561" t="b">
        <f t="shared" si="18"/>
        <v>0</v>
      </c>
      <c r="M561" s="6">
        <v>32.799999999999997</v>
      </c>
      <c r="N561" t="b">
        <f t="shared" si="17"/>
        <v>1</v>
      </c>
    </row>
    <row r="562" spans="1:14" x14ac:dyDescent="0.35">
      <c r="A562" t="s">
        <v>33</v>
      </c>
      <c r="B562" t="str">
        <f>VLOOKUP($A562,forkortelser!$A$2:$B$43,2,FALSE)</f>
        <v>THC &gt;C10-C12</v>
      </c>
      <c r="C562" t="s">
        <v>13</v>
      </c>
      <c r="D562" t="str">
        <f>VLOOKUP(A562,Kategorier!$A$2:$B$43,2,FALSE)</f>
        <v>totale hydrokarboner</v>
      </c>
      <c r="E562" t="str">
        <f>VLOOKUP(A562,Kategorier!$A$2:$C$43,3,FALSE)</f>
        <v>alifater</v>
      </c>
      <c r="F562" t="s">
        <v>121</v>
      </c>
      <c r="G562" s="6">
        <f>VLOOKUP(F562,'Tabell 8'!$A$2:$B$24,2,FALSE)</f>
        <v>20</v>
      </c>
      <c r="I562" s="1">
        <v>44970</v>
      </c>
      <c r="J562" t="s">
        <v>135</v>
      </c>
      <c r="K562">
        <v>34.799999999999997</v>
      </c>
      <c r="L562" t="b">
        <f t="shared" si="18"/>
        <v>0</v>
      </c>
      <c r="M562" s="6">
        <v>34.799999999999997</v>
      </c>
      <c r="N562" t="b">
        <f t="shared" si="17"/>
        <v>1</v>
      </c>
    </row>
    <row r="563" spans="1:14" x14ac:dyDescent="0.35">
      <c r="A563" t="s">
        <v>33</v>
      </c>
      <c r="B563" t="str">
        <f>VLOOKUP($A563,forkortelser!$A$2:$B$43,2,FALSE)</f>
        <v>THC &gt;C10-C12</v>
      </c>
      <c r="C563" t="s">
        <v>13</v>
      </c>
      <c r="D563" t="str">
        <f>VLOOKUP(A563,Kategorier!$A$2:$B$43,2,FALSE)</f>
        <v>totale hydrokarboner</v>
      </c>
      <c r="E563" t="str">
        <f>VLOOKUP(A563,Kategorier!$A$2:$C$43,3,FALSE)</f>
        <v>alifater</v>
      </c>
      <c r="F563" t="s">
        <v>121</v>
      </c>
      <c r="G563" s="6">
        <f>VLOOKUP(F563,'Tabell 8'!$A$2:$B$24,2,FALSE)</f>
        <v>20</v>
      </c>
      <c r="I563" s="1">
        <v>44984</v>
      </c>
      <c r="J563" t="s">
        <v>135</v>
      </c>
      <c r="K563">
        <v>31.6</v>
      </c>
      <c r="L563" t="b">
        <f t="shared" si="18"/>
        <v>0</v>
      </c>
      <c r="M563" s="6">
        <v>31.6</v>
      </c>
      <c r="N563" t="b">
        <f t="shared" si="17"/>
        <v>1</v>
      </c>
    </row>
    <row r="564" spans="1:14" x14ac:dyDescent="0.35">
      <c r="A564" t="s">
        <v>38</v>
      </c>
      <c r="B564" t="str">
        <f>VLOOKUP($A564,forkortelser!$A$2:$B$43,2,FALSE)</f>
        <v>THC &gt;C10-C40</v>
      </c>
      <c r="C564" t="s">
        <v>13</v>
      </c>
      <c r="D564" t="str">
        <f>VLOOKUP(A564,Kategorier!$A$2:$B$43,2,FALSE)</f>
        <v>totale hydrokarboner</v>
      </c>
      <c r="E564" t="str">
        <f>VLOOKUP(A564,Kategorier!$A$2:$C$43,3,FALSE)</f>
        <v>alifater</v>
      </c>
      <c r="F564" t="s">
        <v>121</v>
      </c>
      <c r="G564" s="6">
        <f>VLOOKUP(F564,'Tabell 8'!$A$2:$B$24,2,FALSE)</f>
        <v>20</v>
      </c>
      <c r="I564" s="1">
        <v>44858</v>
      </c>
      <c r="J564" t="s">
        <v>135</v>
      </c>
      <c r="K564">
        <v>311</v>
      </c>
      <c r="L564" t="b">
        <f t="shared" si="18"/>
        <v>0</v>
      </c>
      <c r="M564" s="6">
        <v>311</v>
      </c>
      <c r="N564" t="b">
        <f t="shared" si="17"/>
        <v>1</v>
      </c>
    </row>
    <row r="565" spans="1:14" x14ac:dyDescent="0.35">
      <c r="A565" t="s">
        <v>38</v>
      </c>
      <c r="B565" t="str">
        <f>VLOOKUP($A565,forkortelser!$A$2:$B$43,2,FALSE)</f>
        <v>THC &gt;C10-C40</v>
      </c>
      <c r="C565" t="s">
        <v>13</v>
      </c>
      <c r="D565" t="str">
        <f>VLOOKUP(A565,Kategorier!$A$2:$B$43,2,FALSE)</f>
        <v>totale hydrokarboner</v>
      </c>
      <c r="E565" t="str">
        <f>VLOOKUP(A565,Kategorier!$A$2:$C$43,3,FALSE)</f>
        <v>alifater</v>
      </c>
      <c r="F565" t="s">
        <v>121</v>
      </c>
      <c r="G565" s="6">
        <f>VLOOKUP(F565,'Tabell 8'!$A$2:$B$24,2,FALSE)</f>
        <v>20</v>
      </c>
      <c r="I565" s="1">
        <v>44865</v>
      </c>
      <c r="J565" t="s">
        <v>135</v>
      </c>
      <c r="K565">
        <v>364</v>
      </c>
      <c r="L565" t="b">
        <f t="shared" si="18"/>
        <v>0</v>
      </c>
      <c r="M565" s="6">
        <v>364</v>
      </c>
      <c r="N565" t="b">
        <f t="shared" si="17"/>
        <v>1</v>
      </c>
    </row>
    <row r="566" spans="1:14" x14ac:dyDescent="0.35">
      <c r="A566" t="s">
        <v>38</v>
      </c>
      <c r="B566" t="str">
        <f>VLOOKUP($A566,forkortelser!$A$2:$B$43,2,FALSE)</f>
        <v>THC &gt;C10-C40</v>
      </c>
      <c r="C566" t="s">
        <v>13</v>
      </c>
      <c r="D566" t="str">
        <f>VLOOKUP(A566,Kategorier!$A$2:$B$43,2,FALSE)</f>
        <v>totale hydrokarboner</v>
      </c>
      <c r="E566" t="str">
        <f>VLOOKUP(A566,Kategorier!$A$2:$C$43,3,FALSE)</f>
        <v>alifater</v>
      </c>
      <c r="F566" t="s">
        <v>121</v>
      </c>
      <c r="G566" s="6">
        <f>VLOOKUP(F566,'Tabell 8'!$A$2:$B$24,2,FALSE)</f>
        <v>20</v>
      </c>
      <c r="I566" s="1">
        <v>44872</v>
      </c>
      <c r="J566" t="s">
        <v>135</v>
      </c>
      <c r="K566">
        <v>520</v>
      </c>
      <c r="L566" t="b">
        <f t="shared" si="18"/>
        <v>0</v>
      </c>
      <c r="M566" s="6">
        <v>520</v>
      </c>
      <c r="N566" t="b">
        <f t="shared" si="17"/>
        <v>1</v>
      </c>
    </row>
    <row r="567" spans="1:14" x14ac:dyDescent="0.35">
      <c r="A567" t="s">
        <v>38</v>
      </c>
      <c r="B567" t="str">
        <f>VLOOKUP($A567,forkortelser!$A$2:$B$43,2,FALSE)</f>
        <v>THC &gt;C10-C40</v>
      </c>
      <c r="C567" t="s">
        <v>13</v>
      </c>
      <c r="D567" t="str">
        <f>VLOOKUP(A567,Kategorier!$A$2:$B$43,2,FALSE)</f>
        <v>totale hydrokarboner</v>
      </c>
      <c r="E567" t="str">
        <f>VLOOKUP(A567,Kategorier!$A$2:$C$43,3,FALSE)</f>
        <v>alifater</v>
      </c>
      <c r="F567" t="s">
        <v>121</v>
      </c>
      <c r="G567" s="6">
        <f>VLOOKUP(F567,'Tabell 8'!$A$2:$B$24,2,FALSE)</f>
        <v>20</v>
      </c>
      <c r="I567" s="1">
        <v>44879</v>
      </c>
      <c r="J567" t="s">
        <v>135</v>
      </c>
      <c r="K567">
        <v>249</v>
      </c>
      <c r="L567" t="b">
        <f t="shared" si="18"/>
        <v>0</v>
      </c>
      <c r="M567" s="6">
        <v>249</v>
      </c>
      <c r="N567" t="b">
        <f t="shared" si="17"/>
        <v>1</v>
      </c>
    </row>
    <row r="568" spans="1:14" x14ac:dyDescent="0.35">
      <c r="A568" t="s">
        <v>38</v>
      </c>
      <c r="B568" t="str">
        <f>VLOOKUP($A568,forkortelser!$A$2:$B$43,2,FALSE)</f>
        <v>THC &gt;C10-C40</v>
      </c>
      <c r="C568" t="s">
        <v>13</v>
      </c>
      <c r="D568" t="str">
        <f>VLOOKUP(A568,Kategorier!$A$2:$B$43,2,FALSE)</f>
        <v>totale hydrokarboner</v>
      </c>
      <c r="E568" t="str">
        <f>VLOOKUP(A568,Kategorier!$A$2:$C$43,3,FALSE)</f>
        <v>alifater</v>
      </c>
      <c r="F568" t="s">
        <v>121</v>
      </c>
      <c r="G568" s="6">
        <f>VLOOKUP(F568,'Tabell 8'!$A$2:$B$24,2,FALSE)</f>
        <v>20</v>
      </c>
      <c r="I568" s="1">
        <v>44886</v>
      </c>
      <c r="J568" t="s">
        <v>135</v>
      </c>
      <c r="K568">
        <v>207</v>
      </c>
      <c r="L568" t="b">
        <f t="shared" si="18"/>
        <v>0</v>
      </c>
      <c r="M568" s="6">
        <v>207</v>
      </c>
      <c r="N568" t="b">
        <f t="shared" si="17"/>
        <v>1</v>
      </c>
    </row>
    <row r="569" spans="1:14" x14ac:dyDescent="0.35">
      <c r="A569" t="s">
        <v>38</v>
      </c>
      <c r="B569" t="str">
        <f>VLOOKUP($A569,forkortelser!$A$2:$B$43,2,FALSE)</f>
        <v>THC &gt;C10-C40</v>
      </c>
      <c r="C569" t="s">
        <v>13</v>
      </c>
      <c r="D569" t="str">
        <f>VLOOKUP(A569,Kategorier!$A$2:$B$43,2,FALSE)</f>
        <v>totale hydrokarboner</v>
      </c>
      <c r="E569" t="str">
        <f>VLOOKUP(A569,Kategorier!$A$2:$C$43,3,FALSE)</f>
        <v>alifater</v>
      </c>
      <c r="F569" t="s">
        <v>121</v>
      </c>
      <c r="G569" s="6">
        <f>VLOOKUP(F569,'Tabell 8'!$A$2:$B$24,2,FALSE)</f>
        <v>20</v>
      </c>
      <c r="I569" s="1">
        <v>44907</v>
      </c>
      <c r="J569" t="s">
        <v>135</v>
      </c>
      <c r="K569">
        <v>472</v>
      </c>
      <c r="L569" t="b">
        <f t="shared" si="18"/>
        <v>0</v>
      </c>
      <c r="M569" s="6">
        <v>472</v>
      </c>
      <c r="N569" t="b">
        <f t="shared" si="17"/>
        <v>1</v>
      </c>
    </row>
    <row r="570" spans="1:14" x14ac:dyDescent="0.35">
      <c r="A570" t="s">
        <v>38</v>
      </c>
      <c r="B570" t="str">
        <f>VLOOKUP($A570,forkortelser!$A$2:$B$43,2,FALSE)</f>
        <v>THC &gt;C10-C40</v>
      </c>
      <c r="C570" t="s">
        <v>13</v>
      </c>
      <c r="D570" t="str">
        <f>VLOOKUP(A570,Kategorier!$A$2:$B$43,2,FALSE)</f>
        <v>totale hydrokarboner</v>
      </c>
      <c r="E570" t="str">
        <f>VLOOKUP(A570,Kategorier!$A$2:$C$43,3,FALSE)</f>
        <v>alifater</v>
      </c>
      <c r="F570" t="s">
        <v>121</v>
      </c>
      <c r="G570" s="6">
        <f>VLOOKUP(F570,'Tabell 8'!$A$2:$B$24,2,FALSE)</f>
        <v>20</v>
      </c>
      <c r="I570" s="1">
        <v>44970</v>
      </c>
      <c r="J570" t="s">
        <v>135</v>
      </c>
      <c r="K570">
        <v>1110</v>
      </c>
      <c r="L570" t="b">
        <f t="shared" si="18"/>
        <v>0</v>
      </c>
      <c r="M570" s="6">
        <v>1110</v>
      </c>
      <c r="N570" t="b">
        <f t="shared" si="17"/>
        <v>1</v>
      </c>
    </row>
    <row r="571" spans="1:14" x14ac:dyDescent="0.35">
      <c r="A571" t="s">
        <v>38</v>
      </c>
      <c r="B571" t="str">
        <f>VLOOKUP($A571,forkortelser!$A$2:$B$43,2,FALSE)</f>
        <v>THC &gt;C10-C40</v>
      </c>
      <c r="C571" t="s">
        <v>13</v>
      </c>
      <c r="D571" t="str">
        <f>VLOOKUP(A571,Kategorier!$A$2:$B$43,2,FALSE)</f>
        <v>totale hydrokarboner</v>
      </c>
      <c r="E571" t="str">
        <f>VLOOKUP(A571,Kategorier!$A$2:$C$43,3,FALSE)</f>
        <v>alifater</v>
      </c>
      <c r="F571" t="s">
        <v>121</v>
      </c>
      <c r="G571" s="6">
        <f>VLOOKUP(F571,'Tabell 8'!$A$2:$B$24,2,FALSE)</f>
        <v>20</v>
      </c>
      <c r="I571" s="1">
        <v>44984</v>
      </c>
      <c r="J571" t="s">
        <v>135</v>
      </c>
      <c r="K571">
        <v>123</v>
      </c>
      <c r="L571" t="b">
        <f t="shared" si="18"/>
        <v>0</v>
      </c>
      <c r="M571" s="6">
        <v>123</v>
      </c>
      <c r="N571" t="b">
        <f t="shared" si="17"/>
        <v>1</v>
      </c>
    </row>
    <row r="572" spans="1:14" x14ac:dyDescent="0.35">
      <c r="A572" t="s">
        <v>35</v>
      </c>
      <c r="B572" t="str">
        <f>VLOOKUP($A572,forkortelser!$A$2:$B$43,2,FALSE)</f>
        <v>THC &gt;C12-C16</v>
      </c>
      <c r="C572" t="s">
        <v>13</v>
      </c>
      <c r="D572" t="str">
        <f>VLOOKUP(A572,Kategorier!$A$2:$B$43,2,FALSE)</f>
        <v>totale hydrokarboner</v>
      </c>
      <c r="E572" t="str">
        <f>VLOOKUP(A572,Kategorier!$A$2:$C$43,3,FALSE)</f>
        <v>alifater</v>
      </c>
      <c r="F572" t="s">
        <v>121</v>
      </c>
      <c r="G572" s="6">
        <f>VLOOKUP(F572,'Tabell 8'!$A$2:$B$24,2,FALSE)</f>
        <v>20</v>
      </c>
      <c r="I572" s="1">
        <v>44858</v>
      </c>
      <c r="J572" t="s">
        <v>135</v>
      </c>
      <c r="K572">
        <v>175</v>
      </c>
      <c r="L572" t="b">
        <f t="shared" si="18"/>
        <v>0</v>
      </c>
      <c r="M572" s="6">
        <v>175</v>
      </c>
      <c r="N572" t="b">
        <f t="shared" si="17"/>
        <v>1</v>
      </c>
    </row>
    <row r="573" spans="1:14" x14ac:dyDescent="0.35">
      <c r="A573" t="s">
        <v>35</v>
      </c>
      <c r="B573" t="str">
        <f>VLOOKUP($A573,forkortelser!$A$2:$B$43,2,FALSE)</f>
        <v>THC &gt;C12-C16</v>
      </c>
      <c r="C573" t="s">
        <v>13</v>
      </c>
      <c r="D573" t="str">
        <f>VLOOKUP(A573,Kategorier!$A$2:$B$43,2,FALSE)</f>
        <v>totale hydrokarboner</v>
      </c>
      <c r="E573" t="str">
        <f>VLOOKUP(A573,Kategorier!$A$2:$C$43,3,FALSE)</f>
        <v>alifater</v>
      </c>
      <c r="F573" t="s">
        <v>121</v>
      </c>
      <c r="G573" s="6">
        <f>VLOOKUP(F573,'Tabell 8'!$A$2:$B$24,2,FALSE)</f>
        <v>20</v>
      </c>
      <c r="I573" s="1">
        <v>44865</v>
      </c>
      <c r="J573" t="s">
        <v>135</v>
      </c>
      <c r="K573">
        <v>155</v>
      </c>
      <c r="L573" t="b">
        <f t="shared" si="18"/>
        <v>0</v>
      </c>
      <c r="M573" s="6">
        <v>155</v>
      </c>
      <c r="N573" t="b">
        <f t="shared" si="17"/>
        <v>1</v>
      </c>
    </row>
    <row r="574" spans="1:14" x14ac:dyDescent="0.35">
      <c r="A574" t="s">
        <v>35</v>
      </c>
      <c r="B574" t="str">
        <f>VLOOKUP($A574,forkortelser!$A$2:$B$43,2,FALSE)</f>
        <v>THC &gt;C12-C16</v>
      </c>
      <c r="C574" t="s">
        <v>13</v>
      </c>
      <c r="D574" t="str">
        <f>VLOOKUP(A574,Kategorier!$A$2:$B$43,2,FALSE)</f>
        <v>totale hydrokarboner</v>
      </c>
      <c r="E574" t="str">
        <f>VLOOKUP(A574,Kategorier!$A$2:$C$43,3,FALSE)</f>
        <v>alifater</v>
      </c>
      <c r="F574" t="s">
        <v>121</v>
      </c>
      <c r="G574" s="6">
        <f>VLOOKUP(F574,'Tabell 8'!$A$2:$B$24,2,FALSE)</f>
        <v>20</v>
      </c>
      <c r="I574" s="1">
        <v>44872</v>
      </c>
      <c r="J574" t="s">
        <v>135</v>
      </c>
      <c r="K574">
        <v>379</v>
      </c>
      <c r="L574" t="b">
        <f t="shared" si="18"/>
        <v>0</v>
      </c>
      <c r="M574" s="6">
        <v>379</v>
      </c>
      <c r="N574" t="b">
        <f t="shared" si="17"/>
        <v>1</v>
      </c>
    </row>
    <row r="575" spans="1:14" x14ac:dyDescent="0.35">
      <c r="A575" t="s">
        <v>35</v>
      </c>
      <c r="B575" t="str">
        <f>VLOOKUP($A575,forkortelser!$A$2:$B$43,2,FALSE)</f>
        <v>THC &gt;C12-C16</v>
      </c>
      <c r="C575" t="s">
        <v>13</v>
      </c>
      <c r="D575" t="str">
        <f>VLOOKUP(A575,Kategorier!$A$2:$B$43,2,FALSE)</f>
        <v>totale hydrokarboner</v>
      </c>
      <c r="E575" t="str">
        <f>VLOOKUP(A575,Kategorier!$A$2:$C$43,3,FALSE)</f>
        <v>alifater</v>
      </c>
      <c r="F575" t="s">
        <v>121</v>
      </c>
      <c r="G575" s="6">
        <f>VLOOKUP(F575,'Tabell 8'!$A$2:$B$24,2,FALSE)</f>
        <v>20</v>
      </c>
      <c r="I575" s="1">
        <v>44879</v>
      </c>
      <c r="J575" t="s">
        <v>135</v>
      </c>
      <c r="K575">
        <v>139</v>
      </c>
      <c r="L575" t="b">
        <f t="shared" si="18"/>
        <v>0</v>
      </c>
      <c r="M575" s="6">
        <v>139</v>
      </c>
      <c r="N575" t="b">
        <f t="shared" si="17"/>
        <v>1</v>
      </c>
    </row>
    <row r="576" spans="1:14" x14ac:dyDescent="0.35">
      <c r="A576" t="s">
        <v>35</v>
      </c>
      <c r="B576" t="str">
        <f>VLOOKUP($A576,forkortelser!$A$2:$B$43,2,FALSE)</f>
        <v>THC &gt;C12-C16</v>
      </c>
      <c r="C576" t="s">
        <v>13</v>
      </c>
      <c r="D576" t="str">
        <f>VLOOKUP(A576,Kategorier!$A$2:$B$43,2,FALSE)</f>
        <v>totale hydrokarboner</v>
      </c>
      <c r="E576" t="str">
        <f>VLOOKUP(A576,Kategorier!$A$2:$C$43,3,FALSE)</f>
        <v>alifater</v>
      </c>
      <c r="F576" t="s">
        <v>121</v>
      </c>
      <c r="G576" s="6">
        <f>VLOOKUP(F576,'Tabell 8'!$A$2:$B$24,2,FALSE)</f>
        <v>20</v>
      </c>
      <c r="I576" s="1">
        <v>44886</v>
      </c>
      <c r="J576" t="s">
        <v>135</v>
      </c>
      <c r="K576">
        <v>105</v>
      </c>
      <c r="L576" t="b">
        <f t="shared" si="18"/>
        <v>0</v>
      </c>
      <c r="M576" s="6">
        <v>105</v>
      </c>
      <c r="N576" t="b">
        <f t="shared" si="17"/>
        <v>1</v>
      </c>
    </row>
    <row r="577" spans="1:14" x14ac:dyDescent="0.35">
      <c r="A577" t="s">
        <v>35</v>
      </c>
      <c r="B577" t="str">
        <f>VLOOKUP($A577,forkortelser!$A$2:$B$43,2,FALSE)</f>
        <v>THC &gt;C12-C16</v>
      </c>
      <c r="C577" t="s">
        <v>13</v>
      </c>
      <c r="D577" t="str">
        <f>VLOOKUP(A577,Kategorier!$A$2:$B$43,2,FALSE)</f>
        <v>totale hydrokarboner</v>
      </c>
      <c r="E577" t="str">
        <f>VLOOKUP(A577,Kategorier!$A$2:$C$43,3,FALSE)</f>
        <v>alifater</v>
      </c>
      <c r="F577" t="s">
        <v>121</v>
      </c>
      <c r="G577" s="6">
        <f>VLOOKUP(F577,'Tabell 8'!$A$2:$B$24,2,FALSE)</f>
        <v>20</v>
      </c>
      <c r="I577" s="1">
        <v>44907</v>
      </c>
      <c r="J577" t="s">
        <v>135</v>
      </c>
      <c r="K577">
        <v>225</v>
      </c>
      <c r="L577" t="b">
        <f t="shared" si="18"/>
        <v>0</v>
      </c>
      <c r="M577" s="6">
        <v>225</v>
      </c>
      <c r="N577" t="b">
        <f t="shared" si="17"/>
        <v>1</v>
      </c>
    </row>
    <row r="578" spans="1:14" x14ac:dyDescent="0.35">
      <c r="A578" t="s">
        <v>35</v>
      </c>
      <c r="B578" t="str">
        <f>VLOOKUP($A578,forkortelser!$A$2:$B$43,2,FALSE)</f>
        <v>THC &gt;C12-C16</v>
      </c>
      <c r="C578" t="s">
        <v>13</v>
      </c>
      <c r="D578" t="str">
        <f>VLOOKUP(A578,Kategorier!$A$2:$B$43,2,FALSE)</f>
        <v>totale hydrokarboner</v>
      </c>
      <c r="E578" t="str">
        <f>VLOOKUP(A578,Kategorier!$A$2:$C$43,3,FALSE)</f>
        <v>alifater</v>
      </c>
      <c r="F578" t="s">
        <v>121</v>
      </c>
      <c r="G578" s="6">
        <f>VLOOKUP(F578,'Tabell 8'!$A$2:$B$24,2,FALSE)</f>
        <v>20</v>
      </c>
      <c r="I578" s="1">
        <v>44970</v>
      </c>
      <c r="J578" t="s">
        <v>135</v>
      </c>
      <c r="K578">
        <v>845</v>
      </c>
      <c r="L578" t="b">
        <f t="shared" si="18"/>
        <v>0</v>
      </c>
      <c r="M578" s="6">
        <v>845</v>
      </c>
      <c r="N578" t="b">
        <f t="shared" si="17"/>
        <v>1</v>
      </c>
    </row>
    <row r="579" spans="1:14" x14ac:dyDescent="0.35">
      <c r="A579" t="s">
        <v>35</v>
      </c>
      <c r="B579" t="str">
        <f>VLOOKUP($A579,forkortelser!$A$2:$B$43,2,FALSE)</f>
        <v>THC &gt;C12-C16</v>
      </c>
      <c r="C579" t="s">
        <v>13</v>
      </c>
      <c r="D579" t="str">
        <f>VLOOKUP(A579,Kategorier!$A$2:$B$43,2,FALSE)</f>
        <v>totale hydrokarboner</v>
      </c>
      <c r="E579" t="str">
        <f>VLOOKUP(A579,Kategorier!$A$2:$C$43,3,FALSE)</f>
        <v>alifater</v>
      </c>
      <c r="F579" t="s">
        <v>121</v>
      </c>
      <c r="G579" s="6">
        <f>VLOOKUP(F579,'Tabell 8'!$A$2:$B$24,2,FALSE)</f>
        <v>20</v>
      </c>
      <c r="I579" s="1">
        <v>44984</v>
      </c>
      <c r="J579" t="s">
        <v>135</v>
      </c>
      <c r="K579">
        <v>61.9</v>
      </c>
      <c r="L579" t="b">
        <f t="shared" si="18"/>
        <v>0</v>
      </c>
      <c r="M579" s="6">
        <v>61.9</v>
      </c>
      <c r="N579" t="b">
        <f t="shared" ref="N579:N642" si="19">IF(K579&gt;G579,TRUE,FALSE)</f>
        <v>1</v>
      </c>
    </row>
    <row r="580" spans="1:14" x14ac:dyDescent="0.35">
      <c r="A580" t="s">
        <v>36</v>
      </c>
      <c r="B580" t="str">
        <f>VLOOKUP($A580,forkortelser!$A$2:$B$43,2,FALSE)</f>
        <v>THC &gt;C16-C35</v>
      </c>
      <c r="C580" t="s">
        <v>13</v>
      </c>
      <c r="D580" t="str">
        <f>VLOOKUP(A580,Kategorier!$A$2:$B$43,2,FALSE)</f>
        <v>totale hydrokarboner</v>
      </c>
      <c r="E580" t="str">
        <f>VLOOKUP(A580,Kategorier!$A$2:$C$43,3,FALSE)</f>
        <v>alifater</v>
      </c>
      <c r="F580" t="s">
        <v>121</v>
      </c>
      <c r="G580" s="6">
        <f>VLOOKUP(F580,'Tabell 8'!$A$2:$B$24,2,FALSE)</f>
        <v>20</v>
      </c>
      <c r="I580" s="1">
        <v>44858</v>
      </c>
      <c r="J580" t="s">
        <v>135</v>
      </c>
      <c r="K580">
        <v>112</v>
      </c>
      <c r="L580" t="b">
        <f t="shared" si="18"/>
        <v>0</v>
      </c>
      <c r="M580" s="6">
        <v>112</v>
      </c>
      <c r="N580" t="b">
        <f t="shared" si="19"/>
        <v>1</v>
      </c>
    </row>
    <row r="581" spans="1:14" x14ac:dyDescent="0.35">
      <c r="A581" t="s">
        <v>36</v>
      </c>
      <c r="B581" t="str">
        <f>VLOOKUP($A581,forkortelser!$A$2:$B$43,2,FALSE)</f>
        <v>THC &gt;C16-C35</v>
      </c>
      <c r="C581" t="s">
        <v>13</v>
      </c>
      <c r="D581" t="str">
        <f>VLOOKUP(A581,Kategorier!$A$2:$B$43,2,FALSE)</f>
        <v>totale hydrokarboner</v>
      </c>
      <c r="E581" t="str">
        <f>VLOOKUP(A581,Kategorier!$A$2:$C$43,3,FALSE)</f>
        <v>alifater</v>
      </c>
      <c r="F581" t="s">
        <v>121</v>
      </c>
      <c r="G581" s="6">
        <f>VLOOKUP(F581,'Tabell 8'!$A$2:$B$24,2,FALSE)</f>
        <v>20</v>
      </c>
      <c r="I581" s="1">
        <v>44865</v>
      </c>
      <c r="J581" t="s">
        <v>135</v>
      </c>
      <c r="K581">
        <v>169</v>
      </c>
      <c r="L581" t="b">
        <f t="shared" si="18"/>
        <v>0</v>
      </c>
      <c r="M581" s="6">
        <v>169</v>
      </c>
      <c r="N581" t="b">
        <f t="shared" si="19"/>
        <v>1</v>
      </c>
    </row>
    <row r="582" spans="1:14" x14ac:dyDescent="0.35">
      <c r="A582" t="s">
        <v>36</v>
      </c>
      <c r="B582" t="str">
        <f>VLOOKUP($A582,forkortelser!$A$2:$B$43,2,FALSE)</f>
        <v>THC &gt;C16-C35</v>
      </c>
      <c r="C582" t="s">
        <v>13</v>
      </c>
      <c r="D582" t="str">
        <f>VLOOKUP(A582,Kategorier!$A$2:$B$43,2,FALSE)</f>
        <v>totale hydrokarboner</v>
      </c>
      <c r="E582" t="str">
        <f>VLOOKUP(A582,Kategorier!$A$2:$C$43,3,FALSE)</f>
        <v>alifater</v>
      </c>
      <c r="F582" t="s">
        <v>121</v>
      </c>
      <c r="G582" s="6">
        <f>VLOOKUP(F582,'Tabell 8'!$A$2:$B$24,2,FALSE)</f>
        <v>20</v>
      </c>
      <c r="I582" s="1">
        <v>44872</v>
      </c>
      <c r="J582" t="s">
        <v>135</v>
      </c>
      <c r="K582">
        <v>106</v>
      </c>
      <c r="L582" t="b">
        <f t="shared" si="18"/>
        <v>0</v>
      </c>
      <c r="M582" s="6">
        <v>106</v>
      </c>
      <c r="N582" t="b">
        <f t="shared" si="19"/>
        <v>1</v>
      </c>
    </row>
    <row r="583" spans="1:14" x14ac:dyDescent="0.35">
      <c r="A583" t="s">
        <v>36</v>
      </c>
      <c r="B583" t="str">
        <f>VLOOKUP($A583,forkortelser!$A$2:$B$43,2,FALSE)</f>
        <v>THC &gt;C16-C35</v>
      </c>
      <c r="C583" t="s">
        <v>13</v>
      </c>
      <c r="D583" t="str">
        <f>VLOOKUP(A583,Kategorier!$A$2:$B$43,2,FALSE)</f>
        <v>totale hydrokarboner</v>
      </c>
      <c r="E583" t="str">
        <f>VLOOKUP(A583,Kategorier!$A$2:$C$43,3,FALSE)</f>
        <v>alifater</v>
      </c>
      <c r="F583" t="s">
        <v>121</v>
      </c>
      <c r="G583" s="6">
        <f>VLOOKUP(F583,'Tabell 8'!$A$2:$B$24,2,FALSE)</f>
        <v>20</v>
      </c>
      <c r="I583" s="1">
        <v>44879</v>
      </c>
      <c r="J583" t="s">
        <v>135</v>
      </c>
      <c r="K583">
        <v>101</v>
      </c>
      <c r="L583" t="b">
        <f t="shared" si="18"/>
        <v>0</v>
      </c>
      <c r="M583" s="6">
        <v>101</v>
      </c>
      <c r="N583" t="b">
        <f t="shared" si="19"/>
        <v>1</v>
      </c>
    </row>
    <row r="584" spans="1:14" x14ac:dyDescent="0.35">
      <c r="A584" t="s">
        <v>36</v>
      </c>
      <c r="B584" t="str">
        <f>VLOOKUP($A584,forkortelser!$A$2:$B$43,2,FALSE)</f>
        <v>THC &gt;C16-C35</v>
      </c>
      <c r="C584" t="s">
        <v>13</v>
      </c>
      <c r="D584" t="str">
        <f>VLOOKUP(A584,Kategorier!$A$2:$B$43,2,FALSE)</f>
        <v>totale hydrokarboner</v>
      </c>
      <c r="E584" t="str">
        <f>VLOOKUP(A584,Kategorier!$A$2:$C$43,3,FALSE)</f>
        <v>alifater</v>
      </c>
      <c r="F584" t="s">
        <v>121</v>
      </c>
      <c r="G584" s="6">
        <f>VLOOKUP(F584,'Tabell 8'!$A$2:$B$24,2,FALSE)</f>
        <v>20</v>
      </c>
      <c r="I584" s="1">
        <v>44886</v>
      </c>
      <c r="J584" t="s">
        <v>135</v>
      </c>
      <c r="K584">
        <v>55.2</v>
      </c>
      <c r="L584" t="b">
        <f t="shared" si="18"/>
        <v>0</v>
      </c>
      <c r="M584" s="6">
        <v>55.2</v>
      </c>
      <c r="N584" t="b">
        <f t="shared" si="19"/>
        <v>1</v>
      </c>
    </row>
    <row r="585" spans="1:14" x14ac:dyDescent="0.35">
      <c r="A585" t="s">
        <v>36</v>
      </c>
      <c r="B585" t="str">
        <f>VLOOKUP($A585,forkortelser!$A$2:$B$43,2,FALSE)</f>
        <v>THC &gt;C16-C35</v>
      </c>
      <c r="C585" t="s">
        <v>13</v>
      </c>
      <c r="D585" t="str">
        <f>VLOOKUP(A585,Kategorier!$A$2:$B$43,2,FALSE)</f>
        <v>totale hydrokarboner</v>
      </c>
      <c r="E585" t="str">
        <f>VLOOKUP(A585,Kategorier!$A$2:$C$43,3,FALSE)</f>
        <v>alifater</v>
      </c>
      <c r="F585" t="s">
        <v>121</v>
      </c>
      <c r="G585" s="6">
        <f>VLOOKUP(F585,'Tabell 8'!$A$2:$B$24,2,FALSE)</f>
        <v>20</v>
      </c>
      <c r="I585" s="1">
        <v>44907</v>
      </c>
      <c r="J585" t="s">
        <v>135</v>
      </c>
      <c r="K585">
        <v>197</v>
      </c>
      <c r="L585" t="b">
        <f t="shared" si="18"/>
        <v>0</v>
      </c>
      <c r="M585" s="6">
        <v>197</v>
      </c>
      <c r="N585" t="b">
        <f t="shared" si="19"/>
        <v>1</v>
      </c>
    </row>
    <row r="586" spans="1:14" x14ac:dyDescent="0.35">
      <c r="A586" t="s">
        <v>36</v>
      </c>
      <c r="B586" t="str">
        <f>VLOOKUP($A586,forkortelser!$A$2:$B$43,2,FALSE)</f>
        <v>THC &gt;C16-C35</v>
      </c>
      <c r="C586" t="s">
        <v>13</v>
      </c>
      <c r="D586" t="str">
        <f>VLOOKUP(A586,Kategorier!$A$2:$B$43,2,FALSE)</f>
        <v>totale hydrokarboner</v>
      </c>
      <c r="E586" t="str">
        <f>VLOOKUP(A586,Kategorier!$A$2:$C$43,3,FALSE)</f>
        <v>alifater</v>
      </c>
      <c r="F586" t="s">
        <v>121</v>
      </c>
      <c r="G586" s="6">
        <f>VLOOKUP(F586,'Tabell 8'!$A$2:$B$24,2,FALSE)</f>
        <v>20</v>
      </c>
      <c r="I586" s="1">
        <v>44970</v>
      </c>
      <c r="J586" t="s">
        <v>135</v>
      </c>
      <c r="K586">
        <v>223</v>
      </c>
      <c r="L586" t="b">
        <f t="shared" si="18"/>
        <v>0</v>
      </c>
      <c r="M586" s="6">
        <v>223</v>
      </c>
      <c r="N586" t="b">
        <f t="shared" si="19"/>
        <v>1</v>
      </c>
    </row>
    <row r="587" spans="1:14" x14ac:dyDescent="0.35">
      <c r="A587" t="s">
        <v>36</v>
      </c>
      <c r="B587" t="str">
        <f>VLOOKUP($A587,forkortelser!$A$2:$B$43,2,FALSE)</f>
        <v>THC &gt;C16-C35</v>
      </c>
      <c r="C587" t="s">
        <v>13</v>
      </c>
      <c r="D587" t="str">
        <f>VLOOKUP(A587,Kategorier!$A$2:$B$43,2,FALSE)</f>
        <v>totale hydrokarboner</v>
      </c>
      <c r="E587" t="str">
        <f>VLOOKUP(A587,Kategorier!$A$2:$C$43,3,FALSE)</f>
        <v>alifater</v>
      </c>
      <c r="F587" t="s">
        <v>121</v>
      </c>
      <c r="G587" s="6">
        <f>VLOOKUP(F587,'Tabell 8'!$A$2:$B$24,2,FALSE)</f>
        <v>20</v>
      </c>
      <c r="I587" s="1">
        <v>44984</v>
      </c>
      <c r="J587" t="s">
        <v>135</v>
      </c>
      <c r="K587" t="s">
        <v>37</v>
      </c>
      <c r="L587" t="b">
        <f t="shared" si="18"/>
        <v>1</v>
      </c>
      <c r="M587" s="6">
        <v>30</v>
      </c>
      <c r="N587" t="b">
        <f t="shared" si="19"/>
        <v>1</v>
      </c>
    </row>
    <row r="588" spans="1:14" x14ac:dyDescent="0.35">
      <c r="A588" t="s">
        <v>39</v>
      </c>
      <c r="B588" t="str">
        <f>VLOOKUP($A588,forkortelser!$A$2:$B$43,2,FALSE)</f>
        <v>THC &gt;C35-C40</v>
      </c>
      <c r="C588" t="s">
        <v>13</v>
      </c>
      <c r="D588" t="str">
        <f>VLOOKUP(A588,Kategorier!$A$2:$B$43,2,FALSE)</f>
        <v>totale hydrokarboner</v>
      </c>
      <c r="E588" t="str">
        <f>VLOOKUP(A588,Kategorier!$A$2:$C$43,3,FALSE)</f>
        <v>alifater</v>
      </c>
      <c r="F588" t="s">
        <v>121</v>
      </c>
      <c r="G588" s="6">
        <f>VLOOKUP(F588,'Tabell 8'!$A$2:$B$24,2,FALSE)</f>
        <v>20</v>
      </c>
      <c r="I588" s="1">
        <v>44858</v>
      </c>
      <c r="J588" t="s">
        <v>135</v>
      </c>
      <c r="K588" t="s">
        <v>40</v>
      </c>
      <c r="L588" t="b">
        <f t="shared" si="18"/>
        <v>1</v>
      </c>
      <c r="M588" s="6">
        <v>10</v>
      </c>
      <c r="N588" t="b">
        <f t="shared" si="19"/>
        <v>1</v>
      </c>
    </row>
    <row r="589" spans="1:14" x14ac:dyDescent="0.35">
      <c r="A589" t="s">
        <v>39</v>
      </c>
      <c r="B589" t="str">
        <f>VLOOKUP($A589,forkortelser!$A$2:$B$43,2,FALSE)</f>
        <v>THC &gt;C35-C40</v>
      </c>
      <c r="C589" t="s">
        <v>13</v>
      </c>
      <c r="D589" t="str">
        <f>VLOOKUP(A589,Kategorier!$A$2:$B$43,2,FALSE)</f>
        <v>totale hydrokarboner</v>
      </c>
      <c r="E589" t="str">
        <f>VLOOKUP(A589,Kategorier!$A$2:$C$43,3,FALSE)</f>
        <v>alifater</v>
      </c>
      <c r="F589" t="s">
        <v>121</v>
      </c>
      <c r="G589" s="6">
        <f>VLOOKUP(F589,'Tabell 8'!$A$2:$B$24,2,FALSE)</f>
        <v>20</v>
      </c>
      <c r="I589" s="1">
        <v>44865</v>
      </c>
      <c r="J589" t="s">
        <v>135</v>
      </c>
      <c r="K589" t="s">
        <v>40</v>
      </c>
      <c r="L589" t="b">
        <f t="shared" si="18"/>
        <v>1</v>
      </c>
      <c r="M589" s="6">
        <v>10</v>
      </c>
      <c r="N589" t="b">
        <f t="shared" si="19"/>
        <v>1</v>
      </c>
    </row>
    <row r="590" spans="1:14" x14ac:dyDescent="0.35">
      <c r="A590" t="s">
        <v>39</v>
      </c>
      <c r="B590" t="str">
        <f>VLOOKUP($A590,forkortelser!$A$2:$B$43,2,FALSE)</f>
        <v>THC &gt;C35-C40</v>
      </c>
      <c r="C590" t="s">
        <v>13</v>
      </c>
      <c r="D590" t="str">
        <f>VLOOKUP(A590,Kategorier!$A$2:$B$43,2,FALSE)</f>
        <v>totale hydrokarboner</v>
      </c>
      <c r="E590" t="str">
        <f>VLOOKUP(A590,Kategorier!$A$2:$C$43,3,FALSE)</f>
        <v>alifater</v>
      </c>
      <c r="F590" t="s">
        <v>121</v>
      </c>
      <c r="G590" s="6">
        <f>VLOOKUP(F590,'Tabell 8'!$A$2:$B$24,2,FALSE)</f>
        <v>20</v>
      </c>
      <c r="I590" s="1">
        <v>44872</v>
      </c>
      <c r="J590" t="s">
        <v>135</v>
      </c>
      <c r="K590" t="s">
        <v>40</v>
      </c>
      <c r="L590" t="b">
        <f t="shared" si="18"/>
        <v>1</v>
      </c>
      <c r="M590" s="6">
        <v>10</v>
      </c>
      <c r="N590" t="b">
        <f t="shared" si="19"/>
        <v>1</v>
      </c>
    </row>
    <row r="591" spans="1:14" x14ac:dyDescent="0.35">
      <c r="A591" t="s">
        <v>39</v>
      </c>
      <c r="B591" t="str">
        <f>VLOOKUP($A591,forkortelser!$A$2:$B$43,2,FALSE)</f>
        <v>THC &gt;C35-C40</v>
      </c>
      <c r="C591" t="s">
        <v>13</v>
      </c>
      <c r="D591" t="str">
        <f>VLOOKUP(A591,Kategorier!$A$2:$B$43,2,FALSE)</f>
        <v>totale hydrokarboner</v>
      </c>
      <c r="E591" t="str">
        <f>VLOOKUP(A591,Kategorier!$A$2:$C$43,3,FALSE)</f>
        <v>alifater</v>
      </c>
      <c r="F591" t="s">
        <v>121</v>
      </c>
      <c r="G591" s="6">
        <f>VLOOKUP(F591,'Tabell 8'!$A$2:$B$24,2,FALSE)</f>
        <v>20</v>
      </c>
      <c r="I591" s="1">
        <v>44879</v>
      </c>
      <c r="J591" t="s">
        <v>135</v>
      </c>
      <c r="K591" t="s">
        <v>40</v>
      </c>
      <c r="L591" t="b">
        <f t="shared" si="18"/>
        <v>1</v>
      </c>
      <c r="M591" s="6">
        <v>10</v>
      </c>
      <c r="N591" t="b">
        <f t="shared" si="19"/>
        <v>1</v>
      </c>
    </row>
    <row r="592" spans="1:14" x14ac:dyDescent="0.35">
      <c r="A592" t="s">
        <v>39</v>
      </c>
      <c r="B592" t="str">
        <f>VLOOKUP($A592,forkortelser!$A$2:$B$43,2,FALSE)</f>
        <v>THC &gt;C35-C40</v>
      </c>
      <c r="C592" t="s">
        <v>13</v>
      </c>
      <c r="D592" t="str">
        <f>VLOOKUP(A592,Kategorier!$A$2:$B$43,2,FALSE)</f>
        <v>totale hydrokarboner</v>
      </c>
      <c r="E592" t="str">
        <f>VLOOKUP(A592,Kategorier!$A$2:$C$43,3,FALSE)</f>
        <v>alifater</v>
      </c>
      <c r="F592" t="s">
        <v>121</v>
      </c>
      <c r="G592" s="6">
        <f>VLOOKUP(F592,'Tabell 8'!$A$2:$B$24,2,FALSE)</f>
        <v>20</v>
      </c>
      <c r="I592" s="1">
        <v>44886</v>
      </c>
      <c r="J592" t="s">
        <v>135</v>
      </c>
      <c r="K592">
        <v>24.9</v>
      </c>
      <c r="L592" t="b">
        <f t="shared" si="18"/>
        <v>0</v>
      </c>
      <c r="M592" s="6">
        <v>24.9</v>
      </c>
      <c r="N592" t="b">
        <f t="shared" si="19"/>
        <v>1</v>
      </c>
    </row>
    <row r="593" spans="1:14" x14ac:dyDescent="0.35">
      <c r="A593" t="s">
        <v>39</v>
      </c>
      <c r="B593" t="str">
        <f>VLOOKUP($A593,forkortelser!$A$2:$B$43,2,FALSE)</f>
        <v>THC &gt;C35-C40</v>
      </c>
      <c r="C593" t="s">
        <v>13</v>
      </c>
      <c r="D593" t="str">
        <f>VLOOKUP(A593,Kategorier!$A$2:$B$43,2,FALSE)</f>
        <v>totale hydrokarboner</v>
      </c>
      <c r="E593" t="str">
        <f>VLOOKUP(A593,Kategorier!$A$2:$C$43,3,FALSE)</f>
        <v>alifater</v>
      </c>
      <c r="F593" t="s">
        <v>121</v>
      </c>
      <c r="G593" s="6">
        <f>VLOOKUP(F593,'Tabell 8'!$A$2:$B$24,2,FALSE)</f>
        <v>20</v>
      </c>
      <c r="I593" s="1">
        <v>44907</v>
      </c>
      <c r="J593" t="s">
        <v>135</v>
      </c>
      <c r="K593">
        <v>16.7</v>
      </c>
      <c r="L593" t="b">
        <f t="shared" si="18"/>
        <v>0</v>
      </c>
      <c r="M593" s="6">
        <v>16.7</v>
      </c>
      <c r="N593" t="b">
        <f t="shared" si="19"/>
        <v>0</v>
      </c>
    </row>
    <row r="594" spans="1:14" x14ac:dyDescent="0.35">
      <c r="A594" t="s">
        <v>39</v>
      </c>
      <c r="B594" t="str">
        <f>VLOOKUP($A594,forkortelser!$A$2:$B$43,2,FALSE)</f>
        <v>THC &gt;C35-C40</v>
      </c>
      <c r="C594" t="s">
        <v>13</v>
      </c>
      <c r="D594" t="str">
        <f>VLOOKUP(A594,Kategorier!$A$2:$B$43,2,FALSE)</f>
        <v>totale hydrokarboner</v>
      </c>
      <c r="E594" t="str">
        <f>VLOOKUP(A594,Kategorier!$A$2:$C$43,3,FALSE)</f>
        <v>alifater</v>
      </c>
      <c r="F594" t="s">
        <v>121</v>
      </c>
      <c r="G594" s="6">
        <f>VLOOKUP(F594,'Tabell 8'!$A$2:$B$24,2,FALSE)</f>
        <v>20</v>
      </c>
      <c r="I594" s="1">
        <v>44970</v>
      </c>
      <c r="J594" t="s">
        <v>135</v>
      </c>
      <c r="K594" t="s">
        <v>40</v>
      </c>
      <c r="L594" t="b">
        <f t="shared" si="18"/>
        <v>1</v>
      </c>
      <c r="M594" s="6">
        <v>10</v>
      </c>
      <c r="N594" t="b">
        <f t="shared" si="19"/>
        <v>1</v>
      </c>
    </row>
    <row r="595" spans="1:14" x14ac:dyDescent="0.35">
      <c r="A595" t="s">
        <v>39</v>
      </c>
      <c r="B595" t="str">
        <f>VLOOKUP($A595,forkortelser!$A$2:$B$43,2,FALSE)</f>
        <v>THC &gt;C35-C40</v>
      </c>
      <c r="C595" t="s">
        <v>13</v>
      </c>
      <c r="D595" t="str">
        <f>VLOOKUP(A595,Kategorier!$A$2:$B$43,2,FALSE)</f>
        <v>totale hydrokarboner</v>
      </c>
      <c r="E595" t="str">
        <f>VLOOKUP(A595,Kategorier!$A$2:$C$43,3,FALSE)</f>
        <v>alifater</v>
      </c>
      <c r="F595" t="s">
        <v>121</v>
      </c>
      <c r="G595" s="6">
        <f>VLOOKUP(F595,'Tabell 8'!$A$2:$B$24,2,FALSE)</f>
        <v>20</v>
      </c>
      <c r="I595" s="1">
        <v>44984</v>
      </c>
      <c r="J595" t="s">
        <v>135</v>
      </c>
      <c r="K595">
        <v>10</v>
      </c>
      <c r="L595" t="b">
        <f t="shared" si="18"/>
        <v>0</v>
      </c>
      <c r="M595" s="6">
        <v>10</v>
      </c>
      <c r="N595" t="b">
        <f t="shared" si="19"/>
        <v>0</v>
      </c>
    </row>
    <row r="596" spans="1:14" x14ac:dyDescent="0.35">
      <c r="A596" t="s">
        <v>7</v>
      </c>
      <c r="B596" t="str">
        <f>VLOOKUP($A596,forkortelser!$A$2:$B$43,2,FALSE)</f>
        <v>NH4 + NH3</v>
      </c>
      <c r="C596" t="s">
        <v>5</v>
      </c>
      <c r="D596" t="str">
        <f>VLOOKUP(A596,Kategorier!$A$2:$B$43,2,FALSE)</f>
        <v>vannparameter</v>
      </c>
      <c r="E596" t="str">
        <f>VLOOKUP(A596,Kategorier!$A$2:$C$43,3,FALSE)</f>
        <v>nutrient</v>
      </c>
      <c r="F596" t="s">
        <v>74</v>
      </c>
      <c r="G596" s="6">
        <v>100000000</v>
      </c>
      <c r="I596" s="1">
        <v>44858</v>
      </c>
      <c r="J596" t="s">
        <v>135</v>
      </c>
      <c r="K596">
        <v>370</v>
      </c>
      <c r="L596" t="b">
        <f t="shared" ref="L596:L659" si="20">IF(ISNUMBER(K596),FALSE,TRUE)</f>
        <v>0</v>
      </c>
      <c r="M596" s="6">
        <v>370</v>
      </c>
      <c r="N596" t="b">
        <f t="shared" si="19"/>
        <v>0</v>
      </c>
    </row>
    <row r="597" spans="1:14" x14ac:dyDescent="0.35">
      <c r="A597" t="s">
        <v>7</v>
      </c>
      <c r="B597" t="str">
        <f>VLOOKUP($A597,forkortelser!$A$2:$B$43,2,FALSE)</f>
        <v>NH4 + NH3</v>
      </c>
      <c r="C597" t="s">
        <v>5</v>
      </c>
      <c r="D597" t="str">
        <f>VLOOKUP(A597,Kategorier!$A$2:$B$43,2,FALSE)</f>
        <v>vannparameter</v>
      </c>
      <c r="E597" t="str">
        <f>VLOOKUP(A597,Kategorier!$A$2:$C$43,3,FALSE)</f>
        <v>nutrient</v>
      </c>
      <c r="F597" t="s">
        <v>74</v>
      </c>
      <c r="G597" s="6">
        <v>100000000</v>
      </c>
      <c r="I597" s="1">
        <v>44865</v>
      </c>
      <c r="J597" t="s">
        <v>135</v>
      </c>
      <c r="K597">
        <v>282</v>
      </c>
      <c r="L597" t="b">
        <f t="shared" si="20"/>
        <v>0</v>
      </c>
      <c r="M597" s="6">
        <v>282</v>
      </c>
      <c r="N597" t="b">
        <f t="shared" si="19"/>
        <v>0</v>
      </c>
    </row>
    <row r="598" spans="1:14" x14ac:dyDescent="0.35">
      <c r="A598" t="s">
        <v>7</v>
      </c>
      <c r="B598" t="str">
        <f>VLOOKUP($A598,forkortelser!$A$2:$B$43,2,FALSE)</f>
        <v>NH4 + NH3</v>
      </c>
      <c r="C598" t="s">
        <v>5</v>
      </c>
      <c r="D598" t="str">
        <f>VLOOKUP(A598,Kategorier!$A$2:$B$43,2,FALSE)</f>
        <v>vannparameter</v>
      </c>
      <c r="E598" t="str">
        <f>VLOOKUP(A598,Kategorier!$A$2:$C$43,3,FALSE)</f>
        <v>nutrient</v>
      </c>
      <c r="F598" t="s">
        <v>74</v>
      </c>
      <c r="G598" s="6">
        <v>100000000</v>
      </c>
      <c r="I598" s="1">
        <v>44872</v>
      </c>
      <c r="J598" t="s">
        <v>135</v>
      </c>
      <c r="K598">
        <v>211</v>
      </c>
      <c r="L598" t="b">
        <f t="shared" si="20"/>
        <v>0</v>
      </c>
      <c r="M598" s="6">
        <v>211</v>
      </c>
      <c r="N598" t="b">
        <f t="shared" si="19"/>
        <v>0</v>
      </c>
    </row>
    <row r="599" spans="1:14" x14ac:dyDescent="0.35">
      <c r="A599" t="s">
        <v>7</v>
      </c>
      <c r="B599" t="str">
        <f>VLOOKUP($A599,forkortelser!$A$2:$B$43,2,FALSE)</f>
        <v>NH4 + NH3</v>
      </c>
      <c r="C599" t="s">
        <v>5</v>
      </c>
      <c r="D599" t="str">
        <f>VLOOKUP(A599,Kategorier!$A$2:$B$43,2,FALSE)</f>
        <v>vannparameter</v>
      </c>
      <c r="E599" t="str">
        <f>VLOOKUP(A599,Kategorier!$A$2:$C$43,3,FALSE)</f>
        <v>nutrient</v>
      </c>
      <c r="F599" t="s">
        <v>74</v>
      </c>
      <c r="G599" s="6">
        <v>100000000</v>
      </c>
      <c r="I599" s="1">
        <v>44879</v>
      </c>
      <c r="J599" t="s">
        <v>135</v>
      </c>
      <c r="K599">
        <v>257</v>
      </c>
      <c r="L599" t="b">
        <f t="shared" si="20"/>
        <v>0</v>
      </c>
      <c r="M599" s="6">
        <v>257</v>
      </c>
      <c r="N599" t="b">
        <f t="shared" si="19"/>
        <v>0</v>
      </c>
    </row>
    <row r="600" spans="1:14" x14ac:dyDescent="0.35">
      <c r="A600" t="s">
        <v>7</v>
      </c>
      <c r="B600" t="str">
        <f>VLOOKUP($A600,forkortelser!$A$2:$B$43,2,FALSE)</f>
        <v>NH4 + NH3</v>
      </c>
      <c r="C600" t="s">
        <v>5</v>
      </c>
      <c r="D600" t="str">
        <f>VLOOKUP(A600,Kategorier!$A$2:$B$43,2,FALSE)</f>
        <v>vannparameter</v>
      </c>
      <c r="E600" t="str">
        <f>VLOOKUP(A600,Kategorier!$A$2:$C$43,3,FALSE)</f>
        <v>nutrient</v>
      </c>
      <c r="F600" t="s">
        <v>74</v>
      </c>
      <c r="G600" s="6">
        <v>100000000</v>
      </c>
      <c r="I600" s="1">
        <v>44886</v>
      </c>
      <c r="J600" t="s">
        <v>135</v>
      </c>
      <c r="K600">
        <v>309</v>
      </c>
      <c r="L600" t="b">
        <f t="shared" si="20"/>
        <v>0</v>
      </c>
      <c r="M600" s="6">
        <v>309</v>
      </c>
      <c r="N600" t="b">
        <f t="shared" si="19"/>
        <v>0</v>
      </c>
    </row>
    <row r="601" spans="1:14" x14ac:dyDescent="0.35">
      <c r="A601" t="s">
        <v>7</v>
      </c>
      <c r="B601" t="str">
        <f>VLOOKUP($A601,forkortelser!$A$2:$B$43,2,FALSE)</f>
        <v>NH4 + NH3</v>
      </c>
      <c r="C601" t="s">
        <v>5</v>
      </c>
      <c r="D601" t="str">
        <f>VLOOKUP(A601,Kategorier!$A$2:$B$43,2,FALSE)</f>
        <v>vannparameter</v>
      </c>
      <c r="E601" t="str">
        <f>VLOOKUP(A601,Kategorier!$A$2:$C$43,3,FALSE)</f>
        <v>nutrient</v>
      </c>
      <c r="F601" t="s">
        <v>74</v>
      </c>
      <c r="G601" s="6">
        <v>100000000</v>
      </c>
      <c r="I601" s="1">
        <v>44907</v>
      </c>
      <c r="J601" t="s">
        <v>135</v>
      </c>
      <c r="K601">
        <v>340</v>
      </c>
      <c r="L601" t="b">
        <f t="shared" si="20"/>
        <v>0</v>
      </c>
      <c r="M601" s="6">
        <v>340</v>
      </c>
      <c r="N601" t="b">
        <f t="shared" si="19"/>
        <v>0</v>
      </c>
    </row>
    <row r="602" spans="1:14" x14ac:dyDescent="0.35">
      <c r="A602" t="s">
        <v>7</v>
      </c>
      <c r="B602" t="str">
        <f>VLOOKUP($A602,forkortelser!$A$2:$B$43,2,FALSE)</f>
        <v>NH4 + NH3</v>
      </c>
      <c r="C602" t="s">
        <v>5</v>
      </c>
      <c r="D602" t="str">
        <f>VLOOKUP(A602,Kategorier!$A$2:$B$43,2,FALSE)</f>
        <v>vannparameter</v>
      </c>
      <c r="E602" t="str">
        <f>VLOOKUP(A602,Kategorier!$A$2:$C$43,3,FALSE)</f>
        <v>nutrient</v>
      </c>
      <c r="F602" t="s">
        <v>74</v>
      </c>
      <c r="G602" s="6">
        <v>100000000</v>
      </c>
      <c r="I602" s="1">
        <v>44970</v>
      </c>
      <c r="J602" t="s">
        <v>135</v>
      </c>
      <c r="K602">
        <v>410</v>
      </c>
      <c r="L602" t="b">
        <f t="shared" si="20"/>
        <v>0</v>
      </c>
      <c r="M602" s="6">
        <v>410</v>
      </c>
      <c r="N602" t="b">
        <f t="shared" si="19"/>
        <v>0</v>
      </c>
    </row>
    <row r="603" spans="1:14" x14ac:dyDescent="0.35">
      <c r="A603" t="s">
        <v>7</v>
      </c>
      <c r="B603" t="str">
        <f>VLOOKUP($A603,forkortelser!$A$2:$B$43,2,FALSE)</f>
        <v>NH4 + NH3</v>
      </c>
      <c r="C603" t="s">
        <v>5</v>
      </c>
      <c r="D603" t="str">
        <f>VLOOKUP(A603,Kategorier!$A$2:$B$43,2,FALSE)</f>
        <v>vannparameter</v>
      </c>
      <c r="E603" t="str">
        <f>VLOOKUP(A603,Kategorier!$A$2:$C$43,3,FALSE)</f>
        <v>nutrient</v>
      </c>
      <c r="F603" t="s">
        <v>74</v>
      </c>
      <c r="G603" s="6">
        <v>100000000</v>
      </c>
      <c r="I603" s="1">
        <v>44984</v>
      </c>
      <c r="J603" t="s">
        <v>135</v>
      </c>
      <c r="K603">
        <v>300</v>
      </c>
      <c r="L603" t="b">
        <f t="shared" si="20"/>
        <v>0</v>
      </c>
      <c r="M603" s="6">
        <v>300</v>
      </c>
      <c r="N603" t="b">
        <f t="shared" si="19"/>
        <v>0</v>
      </c>
    </row>
    <row r="604" spans="1:14" x14ac:dyDescent="0.35">
      <c r="A604" t="s">
        <v>11</v>
      </c>
      <c r="B604" t="str">
        <f>VLOOKUP($A604,forkortelser!$A$2:$B$43,2,FALSE)</f>
        <v>BOF-5</v>
      </c>
      <c r="C604" t="s">
        <v>5</v>
      </c>
      <c r="D604" t="str">
        <f>VLOOKUP(A604,Kategorier!$A$2:$B$43,2,FALSE)</f>
        <v>vannparameter</v>
      </c>
      <c r="E604" t="str">
        <f>VLOOKUP(A604,Kategorier!$A$2:$C$43,3,FALSE)</f>
        <v>organisk materiale</v>
      </c>
      <c r="F604" t="s">
        <v>11</v>
      </c>
      <c r="G604" s="6">
        <f>VLOOKUP(F604,'Tabell 8'!$A$2:$B$24,2,FALSE)</f>
        <v>300</v>
      </c>
      <c r="I604" s="1">
        <v>44858</v>
      </c>
      <c r="J604" t="s">
        <v>135</v>
      </c>
      <c r="K604">
        <v>165</v>
      </c>
      <c r="L604" t="b">
        <f t="shared" si="20"/>
        <v>0</v>
      </c>
      <c r="M604" s="6">
        <v>165</v>
      </c>
      <c r="N604" t="b">
        <f t="shared" si="19"/>
        <v>0</v>
      </c>
    </row>
    <row r="605" spans="1:14" x14ac:dyDescent="0.35">
      <c r="A605" t="s">
        <v>11</v>
      </c>
      <c r="B605" t="str">
        <f>VLOOKUP($A605,forkortelser!$A$2:$B$43,2,FALSE)</f>
        <v>BOF-5</v>
      </c>
      <c r="C605" t="s">
        <v>5</v>
      </c>
      <c r="D605" t="str">
        <f>VLOOKUP(A605,Kategorier!$A$2:$B$43,2,FALSE)</f>
        <v>vannparameter</v>
      </c>
      <c r="E605" t="str">
        <f>VLOOKUP(A605,Kategorier!$A$2:$C$43,3,FALSE)</f>
        <v>organisk materiale</v>
      </c>
      <c r="F605" t="s">
        <v>11</v>
      </c>
      <c r="G605" s="6">
        <f>VLOOKUP(F605,'Tabell 8'!$A$2:$B$24,2,FALSE)</f>
        <v>300</v>
      </c>
      <c r="I605" s="1">
        <v>44865</v>
      </c>
      <c r="J605" t="s">
        <v>135</v>
      </c>
      <c r="K605">
        <v>52.2</v>
      </c>
      <c r="L605" t="b">
        <f t="shared" si="20"/>
        <v>0</v>
      </c>
      <c r="M605" s="6">
        <v>52.2</v>
      </c>
      <c r="N605" t="b">
        <f t="shared" si="19"/>
        <v>0</v>
      </c>
    </row>
    <row r="606" spans="1:14" x14ac:dyDescent="0.35">
      <c r="A606" t="s">
        <v>11</v>
      </c>
      <c r="B606" t="str">
        <f>VLOOKUP($A606,forkortelser!$A$2:$B$43,2,FALSE)</f>
        <v>BOF-5</v>
      </c>
      <c r="C606" t="s">
        <v>5</v>
      </c>
      <c r="D606" t="str">
        <f>VLOOKUP(A606,Kategorier!$A$2:$B$43,2,FALSE)</f>
        <v>vannparameter</v>
      </c>
      <c r="E606" t="str">
        <f>VLOOKUP(A606,Kategorier!$A$2:$C$43,3,FALSE)</f>
        <v>organisk materiale</v>
      </c>
      <c r="F606" t="s">
        <v>11</v>
      </c>
      <c r="G606" s="6">
        <f>VLOOKUP(F606,'Tabell 8'!$A$2:$B$24,2,FALSE)</f>
        <v>300</v>
      </c>
      <c r="I606" s="1">
        <v>44872</v>
      </c>
      <c r="J606" t="s">
        <v>135</v>
      </c>
      <c r="K606">
        <v>50.5</v>
      </c>
      <c r="L606" t="b">
        <f t="shared" si="20"/>
        <v>0</v>
      </c>
      <c r="M606" s="6">
        <v>50.5</v>
      </c>
      <c r="N606" t="b">
        <f t="shared" si="19"/>
        <v>0</v>
      </c>
    </row>
    <row r="607" spans="1:14" x14ac:dyDescent="0.35">
      <c r="A607" t="s">
        <v>11</v>
      </c>
      <c r="B607" t="str">
        <f>VLOOKUP($A607,forkortelser!$A$2:$B$43,2,FALSE)</f>
        <v>BOF-5</v>
      </c>
      <c r="C607" t="s">
        <v>5</v>
      </c>
      <c r="D607" t="str">
        <f>VLOOKUP(A607,Kategorier!$A$2:$B$43,2,FALSE)</f>
        <v>vannparameter</v>
      </c>
      <c r="E607" t="str">
        <f>VLOOKUP(A607,Kategorier!$A$2:$C$43,3,FALSE)</f>
        <v>organisk materiale</v>
      </c>
      <c r="F607" t="s">
        <v>11</v>
      </c>
      <c r="G607" s="6">
        <f>VLOOKUP(F607,'Tabell 8'!$A$2:$B$24,2,FALSE)</f>
        <v>300</v>
      </c>
      <c r="I607" s="1">
        <v>44879</v>
      </c>
      <c r="J607" t="s">
        <v>135</v>
      </c>
      <c r="K607">
        <v>21.2</v>
      </c>
      <c r="L607" t="b">
        <f t="shared" si="20"/>
        <v>0</v>
      </c>
      <c r="M607" s="6">
        <v>21.2</v>
      </c>
      <c r="N607" t="b">
        <f t="shared" si="19"/>
        <v>0</v>
      </c>
    </row>
    <row r="608" spans="1:14" x14ac:dyDescent="0.35">
      <c r="A608" t="s">
        <v>11</v>
      </c>
      <c r="B608" t="str">
        <f>VLOOKUP($A608,forkortelser!$A$2:$B$43,2,FALSE)</f>
        <v>BOF-5</v>
      </c>
      <c r="C608" t="s">
        <v>5</v>
      </c>
      <c r="D608" t="str">
        <f>VLOOKUP(A608,Kategorier!$A$2:$B$43,2,FALSE)</f>
        <v>vannparameter</v>
      </c>
      <c r="E608" t="str">
        <f>VLOOKUP(A608,Kategorier!$A$2:$C$43,3,FALSE)</f>
        <v>organisk materiale</v>
      </c>
      <c r="F608" t="s">
        <v>11</v>
      </c>
      <c r="G608" s="6">
        <f>VLOOKUP(F608,'Tabell 8'!$A$2:$B$24,2,FALSE)</f>
        <v>300</v>
      </c>
      <c r="I608" s="1">
        <v>44886</v>
      </c>
      <c r="J608" t="s">
        <v>135</v>
      </c>
      <c r="K608">
        <v>62.5</v>
      </c>
      <c r="L608" t="b">
        <f t="shared" si="20"/>
        <v>0</v>
      </c>
      <c r="M608" s="6">
        <v>62.5</v>
      </c>
      <c r="N608" t="b">
        <f t="shared" si="19"/>
        <v>0</v>
      </c>
    </row>
    <row r="609" spans="1:14" x14ac:dyDescent="0.35">
      <c r="A609" t="s">
        <v>11</v>
      </c>
      <c r="B609" t="str">
        <f>VLOOKUP($A609,forkortelser!$A$2:$B$43,2,FALSE)</f>
        <v>BOF-5</v>
      </c>
      <c r="C609" t="s">
        <v>5</v>
      </c>
      <c r="D609" t="str">
        <f>VLOOKUP(A609,Kategorier!$A$2:$B$43,2,FALSE)</f>
        <v>vannparameter</v>
      </c>
      <c r="E609" t="str">
        <f>VLOOKUP(A609,Kategorier!$A$2:$C$43,3,FALSE)</f>
        <v>organisk materiale</v>
      </c>
      <c r="F609" t="s">
        <v>11</v>
      </c>
      <c r="G609" s="6">
        <f>VLOOKUP(F609,'Tabell 8'!$A$2:$B$24,2,FALSE)</f>
        <v>300</v>
      </c>
      <c r="I609" s="1">
        <v>44907</v>
      </c>
      <c r="J609" t="s">
        <v>135</v>
      </c>
      <c r="K609">
        <v>63</v>
      </c>
      <c r="L609" t="b">
        <f t="shared" si="20"/>
        <v>0</v>
      </c>
      <c r="M609" s="6">
        <v>63</v>
      </c>
      <c r="N609" t="b">
        <f t="shared" si="19"/>
        <v>0</v>
      </c>
    </row>
    <row r="610" spans="1:14" x14ac:dyDescent="0.35">
      <c r="A610" t="s">
        <v>11</v>
      </c>
      <c r="B610" t="str">
        <f>VLOOKUP($A610,forkortelser!$A$2:$B$43,2,FALSE)</f>
        <v>BOF-5</v>
      </c>
      <c r="C610" t="s">
        <v>5</v>
      </c>
      <c r="D610" t="str">
        <f>VLOOKUP(A610,Kategorier!$A$2:$B$43,2,FALSE)</f>
        <v>vannparameter</v>
      </c>
      <c r="E610" t="str">
        <f>VLOOKUP(A610,Kategorier!$A$2:$C$43,3,FALSE)</f>
        <v>organisk materiale</v>
      </c>
      <c r="F610" t="s">
        <v>11</v>
      </c>
      <c r="G610" s="6">
        <f>VLOOKUP(F610,'Tabell 8'!$A$2:$B$24,2,FALSE)</f>
        <v>300</v>
      </c>
      <c r="I610" s="1">
        <v>44970</v>
      </c>
      <c r="J610" t="s">
        <v>135</v>
      </c>
      <c r="K610">
        <v>107</v>
      </c>
      <c r="L610" t="b">
        <f t="shared" si="20"/>
        <v>0</v>
      </c>
      <c r="M610" s="6">
        <v>107</v>
      </c>
      <c r="N610" t="b">
        <f t="shared" si="19"/>
        <v>0</v>
      </c>
    </row>
    <row r="611" spans="1:14" x14ac:dyDescent="0.35">
      <c r="A611" t="s">
        <v>11</v>
      </c>
      <c r="B611" t="str">
        <f>VLOOKUP($A611,forkortelser!$A$2:$B$43,2,FALSE)</f>
        <v>BOF-5</v>
      </c>
      <c r="C611" t="s">
        <v>5</v>
      </c>
      <c r="D611" t="str">
        <f>VLOOKUP(A611,Kategorier!$A$2:$B$43,2,FALSE)</f>
        <v>vannparameter</v>
      </c>
      <c r="E611" t="str">
        <f>VLOOKUP(A611,Kategorier!$A$2:$C$43,3,FALSE)</f>
        <v>organisk materiale</v>
      </c>
      <c r="F611" t="s">
        <v>11</v>
      </c>
      <c r="G611" s="6">
        <f>VLOOKUP(F611,'Tabell 8'!$A$2:$B$24,2,FALSE)</f>
        <v>300</v>
      </c>
      <c r="I611" s="1">
        <v>44984</v>
      </c>
      <c r="J611" t="s">
        <v>135</v>
      </c>
      <c r="K611">
        <v>123</v>
      </c>
      <c r="L611" t="b">
        <f t="shared" si="20"/>
        <v>0</v>
      </c>
      <c r="M611" s="6">
        <v>123</v>
      </c>
      <c r="N611" t="b">
        <f t="shared" si="19"/>
        <v>0</v>
      </c>
    </row>
    <row r="612" spans="1:14" x14ac:dyDescent="0.35">
      <c r="A612" t="s">
        <v>76</v>
      </c>
      <c r="B612" t="str">
        <f>VLOOKUP($A612,forkortelser!$A$2:$B$43,2,FALSE)</f>
        <v>Cl</v>
      </c>
      <c r="C612" t="s">
        <v>5</v>
      </c>
      <c r="D612" t="str">
        <f>VLOOKUP(A612,Kategorier!$A$2:$B$43,2,FALSE)</f>
        <v>vannparameter</v>
      </c>
      <c r="E612" t="str">
        <f>VLOOKUP(A612,Kategorier!$A$2:$C$43,3,FALSE)</f>
        <v>anion</v>
      </c>
      <c r="F612" t="s">
        <v>119</v>
      </c>
      <c r="G612" s="6">
        <f>VLOOKUP(F612,'Tabell 8'!$A$2:$B$24,2,FALSE)</f>
        <v>1000</v>
      </c>
      <c r="I612" s="1">
        <v>44858</v>
      </c>
      <c r="J612" t="s">
        <v>135</v>
      </c>
      <c r="K612">
        <v>210</v>
      </c>
      <c r="L612" t="b">
        <f t="shared" si="20"/>
        <v>0</v>
      </c>
      <c r="M612" s="6">
        <v>210</v>
      </c>
      <c r="N612" t="b">
        <f t="shared" si="19"/>
        <v>0</v>
      </c>
    </row>
    <row r="613" spans="1:14" x14ac:dyDescent="0.35">
      <c r="A613" t="s">
        <v>76</v>
      </c>
      <c r="B613" t="str">
        <f>VLOOKUP($A613,forkortelser!$A$2:$B$43,2,FALSE)</f>
        <v>Cl</v>
      </c>
      <c r="C613" t="s">
        <v>5</v>
      </c>
      <c r="D613" t="str">
        <f>VLOOKUP(A613,Kategorier!$A$2:$B$43,2,FALSE)</f>
        <v>vannparameter</v>
      </c>
      <c r="E613" t="str">
        <f>VLOOKUP(A613,Kategorier!$A$2:$C$43,3,FALSE)</f>
        <v>anion</v>
      </c>
      <c r="F613" t="s">
        <v>119</v>
      </c>
      <c r="G613" s="6">
        <f>VLOOKUP(F613,'Tabell 8'!$A$2:$B$24,2,FALSE)</f>
        <v>1000</v>
      </c>
      <c r="I613" s="1">
        <v>44865</v>
      </c>
      <c r="J613" t="s">
        <v>135</v>
      </c>
      <c r="K613">
        <v>135</v>
      </c>
      <c r="L613" t="b">
        <f t="shared" si="20"/>
        <v>0</v>
      </c>
      <c r="M613" s="6">
        <v>135</v>
      </c>
      <c r="N613" t="b">
        <f t="shared" si="19"/>
        <v>0</v>
      </c>
    </row>
    <row r="614" spans="1:14" x14ac:dyDescent="0.35">
      <c r="A614" t="s">
        <v>76</v>
      </c>
      <c r="B614" t="str">
        <f>VLOOKUP($A614,forkortelser!$A$2:$B$43,2,FALSE)</f>
        <v>Cl</v>
      </c>
      <c r="C614" t="s">
        <v>5</v>
      </c>
      <c r="D614" t="str">
        <f>VLOOKUP(A614,Kategorier!$A$2:$B$43,2,FALSE)</f>
        <v>vannparameter</v>
      </c>
      <c r="E614" t="str">
        <f>VLOOKUP(A614,Kategorier!$A$2:$C$43,3,FALSE)</f>
        <v>anion</v>
      </c>
      <c r="F614" t="s">
        <v>119</v>
      </c>
      <c r="G614" s="6">
        <f>VLOOKUP(F614,'Tabell 8'!$A$2:$B$24,2,FALSE)</f>
        <v>1000</v>
      </c>
      <c r="I614" s="1">
        <v>44872</v>
      </c>
      <c r="J614" t="s">
        <v>135</v>
      </c>
      <c r="K614">
        <v>152</v>
      </c>
      <c r="L614" t="b">
        <f t="shared" si="20"/>
        <v>0</v>
      </c>
      <c r="M614" s="6">
        <v>152</v>
      </c>
      <c r="N614" t="b">
        <f t="shared" si="19"/>
        <v>0</v>
      </c>
    </row>
    <row r="615" spans="1:14" x14ac:dyDescent="0.35">
      <c r="A615" t="s">
        <v>76</v>
      </c>
      <c r="B615" t="str">
        <f>VLOOKUP($A615,forkortelser!$A$2:$B$43,2,FALSE)</f>
        <v>Cl</v>
      </c>
      <c r="C615" t="s">
        <v>5</v>
      </c>
      <c r="D615" t="str">
        <f>VLOOKUP(A615,Kategorier!$A$2:$B$43,2,FALSE)</f>
        <v>vannparameter</v>
      </c>
      <c r="E615" t="str">
        <f>VLOOKUP(A615,Kategorier!$A$2:$C$43,3,FALSE)</f>
        <v>anion</v>
      </c>
      <c r="F615" t="s">
        <v>119</v>
      </c>
      <c r="G615" s="6">
        <f>VLOOKUP(F615,'Tabell 8'!$A$2:$B$24,2,FALSE)</f>
        <v>1000</v>
      </c>
      <c r="I615" s="1">
        <v>44879</v>
      </c>
      <c r="J615" t="s">
        <v>135</v>
      </c>
      <c r="K615">
        <v>198</v>
      </c>
      <c r="L615" t="b">
        <f t="shared" si="20"/>
        <v>0</v>
      </c>
      <c r="M615" s="6">
        <v>198</v>
      </c>
      <c r="N615" t="b">
        <f t="shared" si="19"/>
        <v>0</v>
      </c>
    </row>
    <row r="616" spans="1:14" x14ac:dyDescent="0.35">
      <c r="A616" t="s">
        <v>76</v>
      </c>
      <c r="B616" t="str">
        <f>VLOOKUP($A616,forkortelser!$A$2:$B$43,2,FALSE)</f>
        <v>Cl</v>
      </c>
      <c r="C616" t="s">
        <v>5</v>
      </c>
      <c r="D616" t="str">
        <f>VLOOKUP(A616,Kategorier!$A$2:$B$43,2,FALSE)</f>
        <v>vannparameter</v>
      </c>
      <c r="E616" t="str">
        <f>VLOOKUP(A616,Kategorier!$A$2:$C$43,3,FALSE)</f>
        <v>anion</v>
      </c>
      <c r="F616" t="s">
        <v>119</v>
      </c>
      <c r="G616" s="6">
        <f>VLOOKUP(F616,'Tabell 8'!$A$2:$B$24,2,FALSE)</f>
        <v>1000</v>
      </c>
      <c r="I616" s="1">
        <v>44886</v>
      </c>
      <c r="J616" t="s">
        <v>135</v>
      </c>
      <c r="K616">
        <v>213</v>
      </c>
      <c r="L616" t="b">
        <f t="shared" si="20"/>
        <v>0</v>
      </c>
      <c r="M616" s="6">
        <v>213</v>
      </c>
      <c r="N616" t="b">
        <f t="shared" si="19"/>
        <v>0</v>
      </c>
    </row>
    <row r="617" spans="1:14" x14ac:dyDescent="0.35">
      <c r="A617" t="s">
        <v>76</v>
      </c>
      <c r="B617" t="str">
        <f>VLOOKUP($A617,forkortelser!$A$2:$B$43,2,FALSE)</f>
        <v>Cl</v>
      </c>
      <c r="C617" t="s">
        <v>5</v>
      </c>
      <c r="D617" t="str">
        <f>VLOOKUP(A617,Kategorier!$A$2:$B$43,2,FALSE)</f>
        <v>vannparameter</v>
      </c>
      <c r="E617" t="str">
        <f>VLOOKUP(A617,Kategorier!$A$2:$C$43,3,FALSE)</f>
        <v>anion</v>
      </c>
      <c r="F617" t="s">
        <v>119</v>
      </c>
      <c r="G617" s="6">
        <f>VLOOKUP(F617,'Tabell 8'!$A$2:$B$24,2,FALSE)</f>
        <v>1000</v>
      </c>
      <c r="I617" s="1">
        <v>44907</v>
      </c>
      <c r="J617" t="s">
        <v>135</v>
      </c>
      <c r="K617">
        <v>249</v>
      </c>
      <c r="L617" t="b">
        <f t="shared" si="20"/>
        <v>0</v>
      </c>
      <c r="M617" s="6">
        <v>249</v>
      </c>
      <c r="N617" t="b">
        <f t="shared" si="19"/>
        <v>0</v>
      </c>
    </row>
    <row r="618" spans="1:14" x14ac:dyDescent="0.35">
      <c r="A618" t="s">
        <v>76</v>
      </c>
      <c r="B618" t="str">
        <f>VLOOKUP($A618,forkortelser!$A$2:$B$43,2,FALSE)</f>
        <v>Cl</v>
      </c>
      <c r="C618" t="s">
        <v>5</v>
      </c>
      <c r="D618" t="str">
        <f>VLOOKUP(A618,Kategorier!$A$2:$B$43,2,FALSE)</f>
        <v>vannparameter</v>
      </c>
      <c r="E618" t="str">
        <f>VLOOKUP(A618,Kategorier!$A$2:$C$43,3,FALSE)</f>
        <v>anion</v>
      </c>
      <c r="F618" t="s">
        <v>119</v>
      </c>
      <c r="G618" s="6">
        <f>VLOOKUP(F618,'Tabell 8'!$A$2:$B$24,2,FALSE)</f>
        <v>1000</v>
      </c>
      <c r="I618" s="1">
        <v>44970</v>
      </c>
      <c r="J618" t="s">
        <v>135</v>
      </c>
      <c r="K618">
        <v>223</v>
      </c>
      <c r="L618" t="b">
        <f t="shared" si="20"/>
        <v>0</v>
      </c>
      <c r="M618" s="6">
        <v>223</v>
      </c>
      <c r="N618" t="b">
        <f t="shared" si="19"/>
        <v>0</v>
      </c>
    </row>
    <row r="619" spans="1:14" x14ac:dyDescent="0.35">
      <c r="A619" t="s">
        <v>76</v>
      </c>
      <c r="B619" t="str">
        <f>VLOOKUP($A619,forkortelser!$A$2:$B$43,2,FALSE)</f>
        <v>Cl</v>
      </c>
      <c r="C619" t="s">
        <v>5</v>
      </c>
      <c r="D619" t="str">
        <f>VLOOKUP(A619,Kategorier!$A$2:$B$43,2,FALSE)</f>
        <v>vannparameter</v>
      </c>
      <c r="E619" t="str">
        <f>VLOOKUP(A619,Kategorier!$A$2:$C$43,3,FALSE)</f>
        <v>anion</v>
      </c>
      <c r="F619" t="s">
        <v>119</v>
      </c>
      <c r="G619" s="6">
        <f>VLOOKUP(F619,'Tabell 8'!$A$2:$B$24,2,FALSE)</f>
        <v>1000</v>
      </c>
      <c r="I619" s="1">
        <v>44984</v>
      </c>
      <c r="J619" t="s">
        <v>135</v>
      </c>
      <c r="K619">
        <v>497</v>
      </c>
      <c r="L619" t="b">
        <f t="shared" si="20"/>
        <v>0</v>
      </c>
      <c r="M619" s="6">
        <v>497</v>
      </c>
      <c r="N619" t="b">
        <f t="shared" si="19"/>
        <v>0</v>
      </c>
    </row>
    <row r="620" spans="1:14" x14ac:dyDescent="0.35">
      <c r="A620" t="s">
        <v>10</v>
      </c>
      <c r="B620" t="str">
        <f>VLOOKUP($A620,forkortelser!$A$2:$B$43,2,FALSE)</f>
        <v>KOF-Cr</v>
      </c>
      <c r="C620" t="s">
        <v>5</v>
      </c>
      <c r="D620" t="str">
        <f>VLOOKUP(A620,Kategorier!$A$2:$B$43,2,FALSE)</f>
        <v>vannparameter</v>
      </c>
      <c r="E620" t="str">
        <f>VLOOKUP(A620,Kategorier!$A$2:$C$43,3,FALSE)</f>
        <v>organisk materiale</v>
      </c>
      <c r="F620" t="s">
        <v>10</v>
      </c>
      <c r="G620" s="6">
        <f>VLOOKUP(F620,'Tabell 8'!$A$2:$B$24,2,FALSE)</f>
        <v>600</v>
      </c>
      <c r="I620" s="1">
        <v>44858</v>
      </c>
      <c r="J620" t="s">
        <v>135</v>
      </c>
      <c r="K620">
        <v>799</v>
      </c>
      <c r="L620" t="b">
        <f t="shared" si="20"/>
        <v>0</v>
      </c>
      <c r="M620" s="6">
        <v>799</v>
      </c>
      <c r="N620" t="b">
        <f t="shared" si="19"/>
        <v>1</v>
      </c>
    </row>
    <row r="621" spans="1:14" x14ac:dyDescent="0.35">
      <c r="A621" t="s">
        <v>10</v>
      </c>
      <c r="B621" t="str">
        <f>VLOOKUP($A621,forkortelser!$A$2:$B$43,2,FALSE)</f>
        <v>KOF-Cr</v>
      </c>
      <c r="C621" t="s">
        <v>5</v>
      </c>
      <c r="D621" t="str">
        <f>VLOOKUP(A621,Kategorier!$A$2:$B$43,2,FALSE)</f>
        <v>vannparameter</v>
      </c>
      <c r="E621" t="str">
        <f>VLOOKUP(A621,Kategorier!$A$2:$C$43,3,FALSE)</f>
        <v>organisk materiale</v>
      </c>
      <c r="F621" t="s">
        <v>10</v>
      </c>
      <c r="G621" s="6">
        <f>VLOOKUP(F621,'Tabell 8'!$A$2:$B$24,2,FALSE)</f>
        <v>600</v>
      </c>
      <c r="I621" s="1">
        <v>44865</v>
      </c>
      <c r="J621" t="s">
        <v>135</v>
      </c>
      <c r="K621">
        <v>543</v>
      </c>
      <c r="L621" t="b">
        <f t="shared" si="20"/>
        <v>0</v>
      </c>
      <c r="M621" s="6">
        <v>543</v>
      </c>
      <c r="N621" t="b">
        <f t="shared" si="19"/>
        <v>0</v>
      </c>
    </row>
    <row r="622" spans="1:14" x14ac:dyDescent="0.35">
      <c r="A622" t="s">
        <v>10</v>
      </c>
      <c r="B622" t="str">
        <f>VLOOKUP($A622,forkortelser!$A$2:$B$43,2,FALSE)</f>
        <v>KOF-Cr</v>
      </c>
      <c r="C622" t="s">
        <v>5</v>
      </c>
      <c r="D622" t="str">
        <f>VLOOKUP(A622,Kategorier!$A$2:$B$43,2,FALSE)</f>
        <v>vannparameter</v>
      </c>
      <c r="E622" t="str">
        <f>VLOOKUP(A622,Kategorier!$A$2:$C$43,3,FALSE)</f>
        <v>organisk materiale</v>
      </c>
      <c r="F622" t="s">
        <v>10</v>
      </c>
      <c r="G622" s="6">
        <f>VLOOKUP(F622,'Tabell 8'!$A$2:$B$24,2,FALSE)</f>
        <v>600</v>
      </c>
      <c r="I622" s="1">
        <v>44872</v>
      </c>
      <c r="J622" t="s">
        <v>135</v>
      </c>
      <c r="K622">
        <v>472</v>
      </c>
      <c r="L622" t="b">
        <f t="shared" si="20"/>
        <v>0</v>
      </c>
      <c r="M622" s="6">
        <v>472</v>
      </c>
      <c r="N622" t="b">
        <f t="shared" si="19"/>
        <v>0</v>
      </c>
    </row>
    <row r="623" spans="1:14" x14ac:dyDescent="0.35">
      <c r="A623" t="s">
        <v>10</v>
      </c>
      <c r="B623" t="str">
        <f>VLOOKUP($A623,forkortelser!$A$2:$B$43,2,FALSE)</f>
        <v>KOF-Cr</v>
      </c>
      <c r="C623" t="s">
        <v>5</v>
      </c>
      <c r="D623" t="str">
        <f>VLOOKUP(A623,Kategorier!$A$2:$B$43,2,FALSE)</f>
        <v>vannparameter</v>
      </c>
      <c r="E623" t="str">
        <f>VLOOKUP(A623,Kategorier!$A$2:$C$43,3,FALSE)</f>
        <v>organisk materiale</v>
      </c>
      <c r="F623" t="s">
        <v>10</v>
      </c>
      <c r="G623" s="6">
        <f>VLOOKUP(F623,'Tabell 8'!$A$2:$B$24,2,FALSE)</f>
        <v>600</v>
      </c>
      <c r="I623" s="1">
        <v>44879</v>
      </c>
      <c r="J623" t="s">
        <v>135</v>
      </c>
      <c r="K623">
        <v>450</v>
      </c>
      <c r="L623" t="b">
        <f t="shared" si="20"/>
        <v>0</v>
      </c>
      <c r="M623" s="6">
        <v>450</v>
      </c>
      <c r="N623" t="b">
        <f t="shared" si="19"/>
        <v>0</v>
      </c>
    </row>
    <row r="624" spans="1:14" x14ac:dyDescent="0.35">
      <c r="A624" t="s">
        <v>10</v>
      </c>
      <c r="B624" t="str">
        <f>VLOOKUP($A624,forkortelser!$A$2:$B$43,2,FALSE)</f>
        <v>KOF-Cr</v>
      </c>
      <c r="C624" t="s">
        <v>5</v>
      </c>
      <c r="D624" t="str">
        <f>VLOOKUP(A624,Kategorier!$A$2:$B$43,2,FALSE)</f>
        <v>vannparameter</v>
      </c>
      <c r="E624" t="str">
        <f>VLOOKUP(A624,Kategorier!$A$2:$C$43,3,FALSE)</f>
        <v>organisk materiale</v>
      </c>
      <c r="F624" t="s">
        <v>10</v>
      </c>
      <c r="G624" s="6">
        <f>VLOOKUP(F624,'Tabell 8'!$A$2:$B$24,2,FALSE)</f>
        <v>600</v>
      </c>
      <c r="I624" s="1">
        <v>44886</v>
      </c>
      <c r="J624" t="s">
        <v>135</v>
      </c>
      <c r="K624">
        <v>597</v>
      </c>
      <c r="L624" t="b">
        <f t="shared" si="20"/>
        <v>0</v>
      </c>
      <c r="M624" s="6">
        <v>597</v>
      </c>
      <c r="N624" t="b">
        <f t="shared" si="19"/>
        <v>0</v>
      </c>
    </row>
    <row r="625" spans="1:14" x14ac:dyDescent="0.35">
      <c r="A625" t="s">
        <v>10</v>
      </c>
      <c r="B625" t="str">
        <f>VLOOKUP($A625,forkortelser!$A$2:$B$43,2,FALSE)</f>
        <v>KOF-Cr</v>
      </c>
      <c r="C625" t="s">
        <v>5</v>
      </c>
      <c r="D625" t="str">
        <f>VLOOKUP(A625,Kategorier!$A$2:$B$43,2,FALSE)</f>
        <v>vannparameter</v>
      </c>
      <c r="E625" t="str">
        <f>VLOOKUP(A625,Kategorier!$A$2:$C$43,3,FALSE)</f>
        <v>organisk materiale</v>
      </c>
      <c r="F625" t="s">
        <v>10</v>
      </c>
      <c r="G625" s="6">
        <f>VLOOKUP(F625,'Tabell 8'!$A$2:$B$24,2,FALSE)</f>
        <v>600</v>
      </c>
      <c r="I625" s="1">
        <v>44907</v>
      </c>
      <c r="J625" t="s">
        <v>135</v>
      </c>
      <c r="K625">
        <v>688</v>
      </c>
      <c r="L625" t="b">
        <f t="shared" si="20"/>
        <v>0</v>
      </c>
      <c r="M625" s="6">
        <v>688</v>
      </c>
      <c r="N625" t="b">
        <f t="shared" si="19"/>
        <v>1</v>
      </c>
    </row>
    <row r="626" spans="1:14" x14ac:dyDescent="0.35">
      <c r="A626" t="s">
        <v>10</v>
      </c>
      <c r="B626" t="str">
        <f>VLOOKUP($A626,forkortelser!$A$2:$B$43,2,FALSE)</f>
        <v>KOF-Cr</v>
      </c>
      <c r="C626" t="s">
        <v>5</v>
      </c>
      <c r="D626" t="str">
        <f>VLOOKUP(A626,Kategorier!$A$2:$B$43,2,FALSE)</f>
        <v>vannparameter</v>
      </c>
      <c r="E626" t="str">
        <f>VLOOKUP(A626,Kategorier!$A$2:$C$43,3,FALSE)</f>
        <v>organisk materiale</v>
      </c>
      <c r="F626" t="s">
        <v>10</v>
      </c>
      <c r="G626" s="6">
        <f>VLOOKUP(F626,'Tabell 8'!$A$2:$B$24,2,FALSE)</f>
        <v>600</v>
      </c>
      <c r="I626" s="1">
        <v>44970</v>
      </c>
      <c r="J626" t="s">
        <v>135</v>
      </c>
      <c r="K626">
        <v>839</v>
      </c>
      <c r="L626" t="b">
        <f t="shared" si="20"/>
        <v>0</v>
      </c>
      <c r="M626" s="6">
        <v>839</v>
      </c>
      <c r="N626" t="b">
        <f t="shared" si="19"/>
        <v>1</v>
      </c>
    </row>
    <row r="627" spans="1:14" x14ac:dyDescent="0.35">
      <c r="A627" t="s">
        <v>10</v>
      </c>
      <c r="B627" t="str">
        <f>VLOOKUP($A627,forkortelser!$A$2:$B$43,2,FALSE)</f>
        <v>KOF-Cr</v>
      </c>
      <c r="C627" t="s">
        <v>5</v>
      </c>
      <c r="D627" t="str">
        <f>VLOOKUP(A627,Kategorier!$A$2:$B$43,2,FALSE)</f>
        <v>vannparameter</v>
      </c>
      <c r="E627" t="str">
        <f>VLOOKUP(A627,Kategorier!$A$2:$C$43,3,FALSE)</f>
        <v>organisk materiale</v>
      </c>
      <c r="F627" t="s">
        <v>10</v>
      </c>
      <c r="G627" s="6">
        <f>VLOOKUP(F627,'Tabell 8'!$A$2:$B$24,2,FALSE)</f>
        <v>600</v>
      </c>
      <c r="I627" s="1">
        <v>44984</v>
      </c>
      <c r="J627" t="s">
        <v>135</v>
      </c>
      <c r="K627">
        <v>646</v>
      </c>
      <c r="L627" t="b">
        <f t="shared" si="20"/>
        <v>0</v>
      </c>
      <c r="M627" s="6">
        <v>646</v>
      </c>
      <c r="N627" t="b">
        <f t="shared" si="19"/>
        <v>1</v>
      </c>
    </row>
    <row r="628" spans="1:14" x14ac:dyDescent="0.35">
      <c r="A628" t="s">
        <v>2</v>
      </c>
      <c r="B628" t="str">
        <f>VLOOKUP($A628,forkortelser!$A$2:$B$43,2,FALSE)</f>
        <v>EC</v>
      </c>
      <c r="C628" t="s">
        <v>3</v>
      </c>
      <c r="D628" t="str">
        <f>VLOOKUP(A628,Kategorier!$A$2:$B$43,2,FALSE)</f>
        <v>vannparameter</v>
      </c>
      <c r="E628" t="str">
        <f>VLOOKUP(A628,Kategorier!$A$2:$C$43,3,FALSE)</f>
        <v>EC</v>
      </c>
      <c r="F628" t="s">
        <v>69</v>
      </c>
      <c r="G628" s="6">
        <v>10000000</v>
      </c>
      <c r="I628" s="1">
        <v>44858</v>
      </c>
      <c r="J628" t="s">
        <v>135</v>
      </c>
      <c r="K628">
        <v>420</v>
      </c>
      <c r="L628" t="b">
        <f t="shared" si="20"/>
        <v>0</v>
      </c>
      <c r="M628" s="6">
        <v>420</v>
      </c>
      <c r="N628" t="b">
        <f t="shared" si="19"/>
        <v>0</v>
      </c>
    </row>
    <row r="629" spans="1:14" x14ac:dyDescent="0.35">
      <c r="A629" t="s">
        <v>2</v>
      </c>
      <c r="B629" t="str">
        <f>VLOOKUP($A629,forkortelser!$A$2:$B$43,2,FALSE)</f>
        <v>EC</v>
      </c>
      <c r="C629" t="s">
        <v>3</v>
      </c>
      <c r="D629" t="str">
        <f>VLOOKUP(A629,Kategorier!$A$2:$B$43,2,FALSE)</f>
        <v>vannparameter</v>
      </c>
      <c r="E629" t="str">
        <f>VLOOKUP(A629,Kategorier!$A$2:$C$43,3,FALSE)</f>
        <v>EC</v>
      </c>
      <c r="F629" t="s">
        <v>69</v>
      </c>
      <c r="G629" s="6">
        <v>10000000</v>
      </c>
      <c r="I629" s="1">
        <v>44865</v>
      </c>
      <c r="J629" t="s">
        <v>135</v>
      </c>
      <c r="K629">
        <v>351</v>
      </c>
      <c r="L629" t="b">
        <f t="shared" si="20"/>
        <v>0</v>
      </c>
      <c r="M629" s="6">
        <v>351</v>
      </c>
      <c r="N629" t="b">
        <f t="shared" si="19"/>
        <v>0</v>
      </c>
    </row>
    <row r="630" spans="1:14" x14ac:dyDescent="0.35">
      <c r="A630" t="s">
        <v>2</v>
      </c>
      <c r="B630" t="str">
        <f>VLOOKUP($A630,forkortelser!$A$2:$B$43,2,FALSE)</f>
        <v>EC</v>
      </c>
      <c r="C630" t="s">
        <v>3</v>
      </c>
      <c r="D630" t="str">
        <f>VLOOKUP(A630,Kategorier!$A$2:$B$43,2,FALSE)</f>
        <v>vannparameter</v>
      </c>
      <c r="E630" t="str">
        <f>VLOOKUP(A630,Kategorier!$A$2:$C$43,3,FALSE)</f>
        <v>EC</v>
      </c>
      <c r="F630" t="s">
        <v>69</v>
      </c>
      <c r="G630" s="6">
        <v>10000000</v>
      </c>
      <c r="I630" s="1">
        <v>44872</v>
      </c>
      <c r="J630" t="s">
        <v>135</v>
      </c>
      <c r="K630">
        <v>294</v>
      </c>
      <c r="L630" t="b">
        <f t="shared" si="20"/>
        <v>0</v>
      </c>
      <c r="M630" s="6">
        <v>294</v>
      </c>
      <c r="N630" t="b">
        <f t="shared" si="19"/>
        <v>0</v>
      </c>
    </row>
    <row r="631" spans="1:14" x14ac:dyDescent="0.35">
      <c r="A631" t="s">
        <v>2</v>
      </c>
      <c r="B631" t="str">
        <f>VLOOKUP($A631,forkortelser!$A$2:$B$43,2,FALSE)</f>
        <v>EC</v>
      </c>
      <c r="C631" t="s">
        <v>3</v>
      </c>
      <c r="D631" t="str">
        <f>VLOOKUP(A631,Kategorier!$A$2:$B$43,2,FALSE)</f>
        <v>vannparameter</v>
      </c>
      <c r="E631" t="str">
        <f>VLOOKUP(A631,Kategorier!$A$2:$C$43,3,FALSE)</f>
        <v>EC</v>
      </c>
      <c r="F631" t="s">
        <v>69</v>
      </c>
      <c r="G631" s="6">
        <v>10000000</v>
      </c>
      <c r="I631" s="1">
        <v>44879</v>
      </c>
      <c r="J631" t="s">
        <v>135</v>
      </c>
      <c r="K631">
        <v>361</v>
      </c>
      <c r="L631" t="b">
        <f t="shared" si="20"/>
        <v>0</v>
      </c>
      <c r="M631" s="6">
        <v>361</v>
      </c>
      <c r="N631" t="b">
        <f t="shared" si="19"/>
        <v>0</v>
      </c>
    </row>
    <row r="632" spans="1:14" x14ac:dyDescent="0.35">
      <c r="A632" t="s">
        <v>2</v>
      </c>
      <c r="B632" t="str">
        <f>VLOOKUP($A632,forkortelser!$A$2:$B$43,2,FALSE)</f>
        <v>EC</v>
      </c>
      <c r="C632" t="s">
        <v>3</v>
      </c>
      <c r="D632" t="str">
        <f>VLOOKUP(A632,Kategorier!$A$2:$B$43,2,FALSE)</f>
        <v>vannparameter</v>
      </c>
      <c r="E632" t="str">
        <f>VLOOKUP(A632,Kategorier!$A$2:$C$43,3,FALSE)</f>
        <v>EC</v>
      </c>
      <c r="F632" t="s">
        <v>69</v>
      </c>
      <c r="G632" s="6">
        <v>10000000</v>
      </c>
      <c r="I632" s="1">
        <v>44886</v>
      </c>
      <c r="J632" t="s">
        <v>135</v>
      </c>
      <c r="K632">
        <v>374</v>
      </c>
      <c r="L632" t="b">
        <f t="shared" si="20"/>
        <v>0</v>
      </c>
      <c r="M632" s="6">
        <v>374</v>
      </c>
      <c r="N632" t="b">
        <f t="shared" si="19"/>
        <v>0</v>
      </c>
    </row>
    <row r="633" spans="1:14" x14ac:dyDescent="0.35">
      <c r="A633" t="s">
        <v>2</v>
      </c>
      <c r="B633" t="str">
        <f>VLOOKUP($A633,forkortelser!$A$2:$B$43,2,FALSE)</f>
        <v>EC</v>
      </c>
      <c r="C633" t="s">
        <v>3</v>
      </c>
      <c r="D633" t="str">
        <f>VLOOKUP(A633,Kategorier!$A$2:$B$43,2,FALSE)</f>
        <v>vannparameter</v>
      </c>
      <c r="E633" t="str">
        <f>VLOOKUP(A633,Kategorier!$A$2:$C$43,3,FALSE)</f>
        <v>EC</v>
      </c>
      <c r="F633" t="s">
        <v>69</v>
      </c>
      <c r="G633" s="6">
        <v>10000000</v>
      </c>
      <c r="I633" s="1">
        <v>44907</v>
      </c>
      <c r="J633" t="s">
        <v>135</v>
      </c>
      <c r="K633">
        <v>383</v>
      </c>
      <c r="L633" t="b">
        <f t="shared" si="20"/>
        <v>0</v>
      </c>
      <c r="M633" s="6">
        <v>383</v>
      </c>
      <c r="N633" t="b">
        <f t="shared" si="19"/>
        <v>0</v>
      </c>
    </row>
    <row r="634" spans="1:14" x14ac:dyDescent="0.35">
      <c r="A634" t="s">
        <v>2</v>
      </c>
      <c r="B634" t="str">
        <f>VLOOKUP($A634,forkortelser!$A$2:$B$43,2,FALSE)</f>
        <v>EC</v>
      </c>
      <c r="C634" t="s">
        <v>3</v>
      </c>
      <c r="D634" t="str">
        <f>VLOOKUP(A634,Kategorier!$A$2:$B$43,2,FALSE)</f>
        <v>vannparameter</v>
      </c>
      <c r="E634" t="str">
        <f>VLOOKUP(A634,Kategorier!$A$2:$C$43,3,FALSE)</f>
        <v>EC</v>
      </c>
      <c r="F634" t="s">
        <v>69</v>
      </c>
      <c r="G634" s="6">
        <v>10000000</v>
      </c>
      <c r="I634" s="1">
        <v>44970</v>
      </c>
      <c r="J634" t="s">
        <v>135</v>
      </c>
      <c r="K634">
        <v>462</v>
      </c>
      <c r="L634" t="b">
        <f t="shared" si="20"/>
        <v>0</v>
      </c>
      <c r="M634" s="6">
        <v>462</v>
      </c>
      <c r="N634" t="b">
        <f t="shared" si="19"/>
        <v>0</v>
      </c>
    </row>
    <row r="635" spans="1:14" x14ac:dyDescent="0.35">
      <c r="A635" t="s">
        <v>2</v>
      </c>
      <c r="B635" t="str">
        <f>VLOOKUP($A635,forkortelser!$A$2:$B$43,2,FALSE)</f>
        <v>EC</v>
      </c>
      <c r="C635" t="s">
        <v>3</v>
      </c>
      <c r="D635" t="str">
        <f>VLOOKUP(A635,Kategorier!$A$2:$B$43,2,FALSE)</f>
        <v>vannparameter</v>
      </c>
      <c r="E635" t="str">
        <f>VLOOKUP(A635,Kategorier!$A$2:$C$43,3,FALSE)</f>
        <v>EC</v>
      </c>
      <c r="F635" t="s">
        <v>69</v>
      </c>
      <c r="G635" s="6">
        <v>10000000</v>
      </c>
      <c r="I635" s="1">
        <v>44984</v>
      </c>
      <c r="J635" t="s">
        <v>135</v>
      </c>
      <c r="K635">
        <v>425</v>
      </c>
      <c r="L635" t="b">
        <f t="shared" si="20"/>
        <v>0</v>
      </c>
      <c r="M635" s="6">
        <v>425</v>
      </c>
      <c r="N635" t="b">
        <f t="shared" si="19"/>
        <v>0</v>
      </c>
    </row>
    <row r="636" spans="1:14" x14ac:dyDescent="0.35">
      <c r="A636" t="s">
        <v>1</v>
      </c>
      <c r="B636" t="str">
        <f>VLOOKUP($A636,forkortelser!$A$2:$B$43,2,FALSE)</f>
        <v>pH</v>
      </c>
      <c r="D636" t="str">
        <f>VLOOKUP(A636,Kategorier!$A$2:$B$43,2,FALSE)</f>
        <v>vannparameter</v>
      </c>
      <c r="E636" t="str">
        <f>VLOOKUP(A636,Kategorier!$A$2:$C$43,3,FALSE)</f>
        <v>pH</v>
      </c>
      <c r="F636" t="s">
        <v>1</v>
      </c>
      <c r="G636" s="6">
        <f>VLOOKUP(F636,'Tabell 8'!$A$2:$B$24,2,FALSE)</f>
        <v>5.5</v>
      </c>
      <c r="H636">
        <v>8.5</v>
      </c>
      <c r="I636" s="1">
        <v>44858</v>
      </c>
      <c r="J636" t="s">
        <v>135</v>
      </c>
      <c r="K636">
        <v>8.5</v>
      </c>
      <c r="L636" t="b">
        <f t="shared" si="20"/>
        <v>0</v>
      </c>
      <c r="M636" s="6">
        <v>8.5</v>
      </c>
      <c r="N636" t="b">
        <f t="shared" si="19"/>
        <v>1</v>
      </c>
    </row>
    <row r="637" spans="1:14" x14ac:dyDescent="0.35">
      <c r="A637" t="s">
        <v>1</v>
      </c>
      <c r="B637" t="str">
        <f>VLOOKUP($A637,forkortelser!$A$2:$B$43,2,FALSE)</f>
        <v>pH</v>
      </c>
      <c r="D637" t="str">
        <f>VLOOKUP(A637,Kategorier!$A$2:$B$43,2,FALSE)</f>
        <v>vannparameter</v>
      </c>
      <c r="E637" t="str">
        <f>VLOOKUP(A637,Kategorier!$A$2:$C$43,3,FALSE)</f>
        <v>pH</v>
      </c>
      <c r="F637" t="s">
        <v>1</v>
      </c>
      <c r="G637" s="6">
        <f>VLOOKUP(F637,'Tabell 8'!$A$2:$B$24,2,FALSE)</f>
        <v>5.5</v>
      </c>
      <c r="H637">
        <v>8.5</v>
      </c>
      <c r="I637" s="1">
        <v>44865</v>
      </c>
      <c r="J637" t="s">
        <v>135</v>
      </c>
      <c r="K637">
        <v>8.5</v>
      </c>
      <c r="L637" t="b">
        <f t="shared" si="20"/>
        <v>0</v>
      </c>
      <c r="M637" s="6">
        <v>8.5</v>
      </c>
      <c r="N637" t="b">
        <f t="shared" si="19"/>
        <v>1</v>
      </c>
    </row>
    <row r="638" spans="1:14" x14ac:dyDescent="0.35">
      <c r="A638" t="s">
        <v>1</v>
      </c>
      <c r="B638" t="str">
        <f>VLOOKUP($A638,forkortelser!$A$2:$B$43,2,FALSE)</f>
        <v>pH</v>
      </c>
      <c r="D638" t="str">
        <f>VLOOKUP(A638,Kategorier!$A$2:$B$43,2,FALSE)</f>
        <v>vannparameter</v>
      </c>
      <c r="E638" t="str">
        <f>VLOOKUP(A638,Kategorier!$A$2:$C$43,3,FALSE)</f>
        <v>pH</v>
      </c>
      <c r="F638" t="s">
        <v>1</v>
      </c>
      <c r="G638" s="6">
        <f>VLOOKUP(F638,'Tabell 8'!$A$2:$B$24,2,FALSE)</f>
        <v>5.5</v>
      </c>
      <c r="H638">
        <v>8.5</v>
      </c>
      <c r="I638" s="1">
        <v>44872</v>
      </c>
      <c r="J638" t="s">
        <v>135</v>
      </c>
      <c r="K638">
        <v>8.5</v>
      </c>
      <c r="L638" t="b">
        <f t="shared" si="20"/>
        <v>0</v>
      </c>
      <c r="M638" s="6">
        <v>8.5</v>
      </c>
      <c r="N638" t="b">
        <f t="shared" si="19"/>
        <v>1</v>
      </c>
    </row>
    <row r="639" spans="1:14" x14ac:dyDescent="0.35">
      <c r="A639" t="s">
        <v>1</v>
      </c>
      <c r="B639" t="str">
        <f>VLOOKUP($A639,forkortelser!$A$2:$B$43,2,FALSE)</f>
        <v>pH</v>
      </c>
      <c r="D639" t="str">
        <f>VLOOKUP(A639,Kategorier!$A$2:$B$43,2,FALSE)</f>
        <v>vannparameter</v>
      </c>
      <c r="E639" t="str">
        <f>VLOOKUP(A639,Kategorier!$A$2:$C$43,3,FALSE)</f>
        <v>pH</v>
      </c>
      <c r="F639" t="s">
        <v>1</v>
      </c>
      <c r="G639" s="6">
        <f>VLOOKUP(F639,'Tabell 8'!$A$2:$B$24,2,FALSE)</f>
        <v>5.5</v>
      </c>
      <c r="H639">
        <v>8.5</v>
      </c>
      <c r="I639" s="1">
        <v>44879</v>
      </c>
      <c r="J639" t="s">
        <v>135</v>
      </c>
      <c r="K639">
        <v>8.5</v>
      </c>
      <c r="L639" t="b">
        <f t="shared" si="20"/>
        <v>0</v>
      </c>
      <c r="M639" s="6">
        <v>8.5</v>
      </c>
      <c r="N639" t="b">
        <f t="shared" si="19"/>
        <v>1</v>
      </c>
    </row>
    <row r="640" spans="1:14" x14ac:dyDescent="0.35">
      <c r="A640" t="s">
        <v>1</v>
      </c>
      <c r="B640" t="str">
        <f>VLOOKUP($A640,forkortelser!$A$2:$B$43,2,FALSE)</f>
        <v>pH</v>
      </c>
      <c r="D640" t="str">
        <f>VLOOKUP(A640,Kategorier!$A$2:$B$43,2,FALSE)</f>
        <v>vannparameter</v>
      </c>
      <c r="E640" t="str">
        <f>VLOOKUP(A640,Kategorier!$A$2:$C$43,3,FALSE)</f>
        <v>pH</v>
      </c>
      <c r="F640" t="s">
        <v>1</v>
      </c>
      <c r="G640" s="6">
        <f>VLOOKUP(F640,'Tabell 8'!$A$2:$B$24,2,FALSE)</f>
        <v>5.5</v>
      </c>
      <c r="H640" s="6">
        <v>8.5</v>
      </c>
      <c r="I640" s="1">
        <v>44886</v>
      </c>
      <c r="J640" t="s">
        <v>135</v>
      </c>
      <c r="K640" s="6">
        <v>8.5</v>
      </c>
      <c r="L640" t="b">
        <f t="shared" si="20"/>
        <v>0</v>
      </c>
      <c r="M640" s="6">
        <v>8.5</v>
      </c>
      <c r="N640" t="b">
        <f t="shared" si="19"/>
        <v>1</v>
      </c>
    </row>
    <row r="641" spans="1:14" x14ac:dyDescent="0.35">
      <c r="A641" t="s">
        <v>1</v>
      </c>
      <c r="B641" t="str">
        <f>VLOOKUP($A641,forkortelser!$A$2:$B$43,2,FALSE)</f>
        <v>pH</v>
      </c>
      <c r="D641" t="str">
        <f>VLOOKUP(A641,Kategorier!$A$2:$B$43,2,FALSE)</f>
        <v>vannparameter</v>
      </c>
      <c r="E641" t="str">
        <f>VLOOKUP(A641,Kategorier!$A$2:$C$43,3,FALSE)</f>
        <v>pH</v>
      </c>
      <c r="F641" t="s">
        <v>1</v>
      </c>
      <c r="G641" s="6">
        <f>VLOOKUP(F641,'Tabell 8'!$A$2:$B$24,2,FALSE)</f>
        <v>5.5</v>
      </c>
      <c r="H641" s="6">
        <v>8.5</v>
      </c>
      <c r="I641" s="1">
        <v>44907</v>
      </c>
      <c r="J641" t="s">
        <v>135</v>
      </c>
      <c r="K641" s="6">
        <v>8.5</v>
      </c>
      <c r="L641" t="b">
        <f t="shared" si="20"/>
        <v>0</v>
      </c>
      <c r="M641" s="6">
        <v>8.5</v>
      </c>
      <c r="N641" t="b">
        <f t="shared" si="19"/>
        <v>1</v>
      </c>
    </row>
    <row r="642" spans="1:14" x14ac:dyDescent="0.35">
      <c r="A642" t="s">
        <v>1</v>
      </c>
      <c r="B642" t="str">
        <f>VLOOKUP($A642,forkortelser!$A$2:$B$43,2,FALSE)</f>
        <v>pH</v>
      </c>
      <c r="D642" t="str">
        <f>VLOOKUP(A642,Kategorier!$A$2:$B$43,2,FALSE)</f>
        <v>vannparameter</v>
      </c>
      <c r="E642" t="str">
        <f>VLOOKUP(A642,Kategorier!$A$2:$C$43,3,FALSE)</f>
        <v>pH</v>
      </c>
      <c r="F642" t="s">
        <v>1</v>
      </c>
      <c r="G642" s="6">
        <f>VLOOKUP(F642,'Tabell 8'!$A$2:$B$24,2,FALSE)</f>
        <v>5.5</v>
      </c>
      <c r="H642" s="6">
        <v>8.5</v>
      </c>
      <c r="I642" s="1">
        <v>44970</v>
      </c>
      <c r="J642" t="s">
        <v>135</v>
      </c>
      <c r="K642" s="6">
        <v>8.5</v>
      </c>
      <c r="L642" t="b">
        <f t="shared" si="20"/>
        <v>0</v>
      </c>
      <c r="M642" s="6">
        <v>8.5</v>
      </c>
      <c r="N642" t="b">
        <f t="shared" si="19"/>
        <v>1</v>
      </c>
    </row>
    <row r="643" spans="1:14" x14ac:dyDescent="0.35">
      <c r="A643" t="s">
        <v>1</v>
      </c>
      <c r="B643" t="str">
        <f>VLOOKUP($A643,forkortelser!$A$2:$B$43,2,FALSE)</f>
        <v>pH</v>
      </c>
      <c r="D643" t="str">
        <f>VLOOKUP(A643,Kategorier!$A$2:$B$43,2,FALSE)</f>
        <v>vannparameter</v>
      </c>
      <c r="E643" t="str">
        <f>VLOOKUP(A643,Kategorier!$A$2:$C$43,3,FALSE)</f>
        <v>pH</v>
      </c>
      <c r="F643" t="s">
        <v>1</v>
      </c>
      <c r="G643" s="6">
        <f>VLOOKUP(F643,'Tabell 8'!$A$2:$B$24,2,FALSE)</f>
        <v>5.5</v>
      </c>
      <c r="H643" s="6">
        <v>8.5</v>
      </c>
      <c r="I643" s="1">
        <v>44984</v>
      </c>
      <c r="J643" t="s">
        <v>135</v>
      </c>
      <c r="K643" s="6">
        <v>8.5</v>
      </c>
      <c r="L643" t="b">
        <f t="shared" si="20"/>
        <v>0</v>
      </c>
      <c r="M643" s="6">
        <v>8.5</v>
      </c>
      <c r="N643" t="b">
        <f t="shared" ref="N643:N675" si="21">IF(K643&gt;G643,TRUE,FALSE)</f>
        <v>1</v>
      </c>
    </row>
    <row r="644" spans="1:14" x14ac:dyDescent="0.35">
      <c r="A644" t="s">
        <v>8</v>
      </c>
      <c r="B644" t="str">
        <f>VLOOKUP($A644,forkortelser!$A$2:$B$43,2,FALSE)</f>
        <v>Tot P</v>
      </c>
      <c r="C644" t="s">
        <v>5</v>
      </c>
      <c r="D644" t="str">
        <f>VLOOKUP(A644,Kategorier!$A$2:$B$43,2,FALSE)</f>
        <v>vannparameter</v>
      </c>
      <c r="E644" t="str">
        <f>VLOOKUP(A644,Kategorier!$A$2:$C$43,3,FALSE)</f>
        <v>nutrient</v>
      </c>
      <c r="F644" t="s">
        <v>8</v>
      </c>
      <c r="G644" s="6">
        <f>VLOOKUP(F644,'Tabell 8'!$A$2:$B$24,2,FALSE)</f>
        <v>10</v>
      </c>
      <c r="H644" s="6"/>
      <c r="I644" s="1">
        <v>44858</v>
      </c>
      <c r="J644" t="s">
        <v>135</v>
      </c>
      <c r="K644" s="6">
        <v>1.5</v>
      </c>
      <c r="L644" t="b">
        <f t="shared" si="20"/>
        <v>0</v>
      </c>
      <c r="M644" s="6">
        <v>1.5</v>
      </c>
      <c r="N644" t="b">
        <f t="shared" si="21"/>
        <v>0</v>
      </c>
    </row>
    <row r="645" spans="1:14" x14ac:dyDescent="0.35">
      <c r="A645" t="s">
        <v>8</v>
      </c>
      <c r="B645" t="str">
        <f>VLOOKUP($A645,forkortelser!$A$2:$B$43,2,FALSE)</f>
        <v>Tot P</v>
      </c>
      <c r="C645" t="s">
        <v>5</v>
      </c>
      <c r="D645" t="str">
        <f>VLOOKUP(A645,Kategorier!$A$2:$B$43,2,FALSE)</f>
        <v>vannparameter</v>
      </c>
      <c r="E645" t="str">
        <f>VLOOKUP(A645,Kategorier!$A$2:$C$43,3,FALSE)</f>
        <v>nutrient</v>
      </c>
      <c r="F645" t="s">
        <v>8</v>
      </c>
      <c r="G645" s="6">
        <f>VLOOKUP(F645,'Tabell 8'!$A$2:$B$24,2,FALSE)</f>
        <v>10</v>
      </c>
      <c r="H645" s="6"/>
      <c r="I645" s="1">
        <v>44865</v>
      </c>
      <c r="J645" t="s">
        <v>135</v>
      </c>
      <c r="K645" s="6">
        <v>1.6</v>
      </c>
      <c r="L645" t="b">
        <f t="shared" si="20"/>
        <v>0</v>
      </c>
      <c r="M645" s="6">
        <v>1.6</v>
      </c>
      <c r="N645" t="b">
        <f t="shared" si="21"/>
        <v>0</v>
      </c>
    </row>
    <row r="646" spans="1:14" x14ac:dyDescent="0.35">
      <c r="A646" t="s">
        <v>8</v>
      </c>
      <c r="B646" t="str">
        <f>VLOOKUP($A646,forkortelser!$A$2:$B$43,2,FALSE)</f>
        <v>Tot P</v>
      </c>
      <c r="C646" t="s">
        <v>5</v>
      </c>
      <c r="D646" t="str">
        <f>VLOOKUP(A646,Kategorier!$A$2:$B$43,2,FALSE)</f>
        <v>vannparameter</v>
      </c>
      <c r="E646" t="str">
        <f>VLOOKUP(A646,Kategorier!$A$2:$C$43,3,FALSE)</f>
        <v>nutrient</v>
      </c>
      <c r="F646" t="s">
        <v>8</v>
      </c>
      <c r="G646" s="6">
        <f>VLOOKUP(F646,'Tabell 8'!$A$2:$B$24,2,FALSE)</f>
        <v>10</v>
      </c>
      <c r="H646" s="6"/>
      <c r="I646" s="1">
        <v>44872</v>
      </c>
      <c r="J646" t="s">
        <v>135</v>
      </c>
      <c r="K646" s="6">
        <v>1.1000000000000001</v>
      </c>
      <c r="L646" t="b">
        <f t="shared" si="20"/>
        <v>0</v>
      </c>
      <c r="M646" s="6">
        <v>1.1000000000000001</v>
      </c>
      <c r="N646" t="b">
        <f t="shared" si="21"/>
        <v>0</v>
      </c>
    </row>
    <row r="647" spans="1:14" x14ac:dyDescent="0.35">
      <c r="A647" t="s">
        <v>8</v>
      </c>
      <c r="B647" t="str">
        <f>VLOOKUP($A647,forkortelser!$A$2:$B$43,2,FALSE)</f>
        <v>Tot P</v>
      </c>
      <c r="C647" t="s">
        <v>5</v>
      </c>
      <c r="D647" t="str">
        <f>VLOOKUP(A647,Kategorier!$A$2:$B$43,2,FALSE)</f>
        <v>vannparameter</v>
      </c>
      <c r="E647" t="str">
        <f>VLOOKUP(A647,Kategorier!$A$2:$C$43,3,FALSE)</f>
        <v>nutrient</v>
      </c>
      <c r="F647" t="s">
        <v>8</v>
      </c>
      <c r="G647" s="6">
        <f>VLOOKUP(F647,'Tabell 8'!$A$2:$B$24,2,FALSE)</f>
        <v>10</v>
      </c>
      <c r="H647" s="6"/>
      <c r="I647" s="1">
        <v>44879</v>
      </c>
      <c r="J647" t="s">
        <v>135</v>
      </c>
      <c r="K647" s="6">
        <v>6</v>
      </c>
      <c r="L647" t="b">
        <f t="shared" si="20"/>
        <v>0</v>
      </c>
      <c r="M647" s="6">
        <v>6</v>
      </c>
      <c r="N647" t="b">
        <f t="shared" si="21"/>
        <v>0</v>
      </c>
    </row>
    <row r="648" spans="1:14" x14ac:dyDescent="0.35">
      <c r="A648" t="s">
        <v>8</v>
      </c>
      <c r="B648" t="str">
        <f>VLOOKUP($A648,forkortelser!$A$2:$B$43,2,FALSE)</f>
        <v>Tot P</v>
      </c>
      <c r="C648" t="s">
        <v>5</v>
      </c>
      <c r="D648" t="str">
        <f>VLOOKUP(A648,Kategorier!$A$2:$B$43,2,FALSE)</f>
        <v>vannparameter</v>
      </c>
      <c r="E648" t="str">
        <f>VLOOKUP(A648,Kategorier!$A$2:$C$43,3,FALSE)</f>
        <v>nutrient</v>
      </c>
      <c r="F648" t="s">
        <v>8</v>
      </c>
      <c r="G648" s="6">
        <f>VLOOKUP(F648,'Tabell 8'!$A$2:$B$24,2,FALSE)</f>
        <v>10</v>
      </c>
      <c r="H648" s="6"/>
      <c r="I648" s="1">
        <v>44886</v>
      </c>
      <c r="J648" t="s">
        <v>135</v>
      </c>
      <c r="K648" s="6">
        <v>1.1000000000000001</v>
      </c>
      <c r="L648" t="b">
        <f t="shared" si="20"/>
        <v>0</v>
      </c>
      <c r="M648" s="6">
        <v>1.1000000000000001</v>
      </c>
      <c r="N648" t="b">
        <f t="shared" si="21"/>
        <v>0</v>
      </c>
    </row>
    <row r="649" spans="1:14" x14ac:dyDescent="0.35">
      <c r="A649" t="s">
        <v>8</v>
      </c>
      <c r="B649" t="str">
        <f>VLOOKUP($A649,forkortelser!$A$2:$B$43,2,FALSE)</f>
        <v>Tot P</v>
      </c>
      <c r="C649" t="s">
        <v>5</v>
      </c>
      <c r="D649" t="str">
        <f>VLOOKUP(A649,Kategorier!$A$2:$B$43,2,FALSE)</f>
        <v>vannparameter</v>
      </c>
      <c r="E649" t="str">
        <f>VLOOKUP(A649,Kategorier!$A$2:$C$43,3,FALSE)</f>
        <v>nutrient</v>
      </c>
      <c r="F649" t="s">
        <v>8</v>
      </c>
      <c r="G649" s="6">
        <f>VLOOKUP(F649,'Tabell 8'!$A$2:$B$24,2,FALSE)</f>
        <v>10</v>
      </c>
      <c r="H649" s="6"/>
      <c r="I649" s="1">
        <v>44907</v>
      </c>
      <c r="J649" t="s">
        <v>135</v>
      </c>
      <c r="K649" s="6">
        <v>3.1</v>
      </c>
      <c r="L649" t="b">
        <f t="shared" si="20"/>
        <v>0</v>
      </c>
      <c r="M649" s="6">
        <v>3.1</v>
      </c>
      <c r="N649" t="b">
        <f t="shared" si="21"/>
        <v>0</v>
      </c>
    </row>
    <row r="650" spans="1:14" x14ac:dyDescent="0.35">
      <c r="A650" t="s">
        <v>8</v>
      </c>
      <c r="B650" t="str">
        <f>VLOOKUP($A650,forkortelser!$A$2:$B$43,2,FALSE)</f>
        <v>Tot P</v>
      </c>
      <c r="C650" t="s">
        <v>5</v>
      </c>
      <c r="D650" t="str">
        <f>VLOOKUP(A650,Kategorier!$A$2:$B$43,2,FALSE)</f>
        <v>vannparameter</v>
      </c>
      <c r="E650" t="str">
        <f>VLOOKUP(A650,Kategorier!$A$2:$C$43,3,FALSE)</f>
        <v>nutrient</v>
      </c>
      <c r="F650" t="s">
        <v>8</v>
      </c>
      <c r="G650" s="6">
        <f>VLOOKUP(F650,'Tabell 8'!$A$2:$B$24,2,FALSE)</f>
        <v>10</v>
      </c>
      <c r="H650" s="6"/>
      <c r="I650" s="1">
        <v>44970</v>
      </c>
      <c r="J650" t="s">
        <v>135</v>
      </c>
      <c r="K650" s="6">
        <v>1.9</v>
      </c>
      <c r="L650" t="b">
        <f t="shared" si="20"/>
        <v>0</v>
      </c>
      <c r="M650" s="6">
        <v>1.9</v>
      </c>
      <c r="N650" t="b">
        <f t="shared" si="21"/>
        <v>0</v>
      </c>
    </row>
    <row r="651" spans="1:14" x14ac:dyDescent="0.35">
      <c r="A651" t="s">
        <v>8</v>
      </c>
      <c r="B651" t="str">
        <f>VLOOKUP($A651,forkortelser!$A$2:$B$43,2,FALSE)</f>
        <v>Tot P</v>
      </c>
      <c r="C651" t="s">
        <v>5</v>
      </c>
      <c r="D651" t="str">
        <f>VLOOKUP(A651,Kategorier!$A$2:$B$43,2,FALSE)</f>
        <v>vannparameter</v>
      </c>
      <c r="E651" t="str">
        <f>VLOOKUP(A651,Kategorier!$A$2:$C$43,3,FALSE)</f>
        <v>nutrient</v>
      </c>
      <c r="F651" t="s">
        <v>8</v>
      </c>
      <c r="G651" s="6">
        <f>VLOOKUP(F651,'Tabell 8'!$A$2:$B$24,2,FALSE)</f>
        <v>10</v>
      </c>
      <c r="H651" s="6"/>
      <c r="I651" s="1">
        <v>44984</v>
      </c>
      <c r="J651" t="s">
        <v>135</v>
      </c>
      <c r="K651" s="6">
        <v>0.27</v>
      </c>
      <c r="L651" t="b">
        <f t="shared" si="20"/>
        <v>0</v>
      </c>
      <c r="M651" s="6">
        <v>0.27</v>
      </c>
      <c r="N651" t="b">
        <f t="shared" si="21"/>
        <v>0</v>
      </c>
    </row>
    <row r="652" spans="1:14" x14ac:dyDescent="0.35">
      <c r="A652" t="s">
        <v>4</v>
      </c>
      <c r="B652" t="str">
        <f>VLOOKUP($A652,forkortelser!$A$2:$B$43,2,FALSE)</f>
        <v>Suspendert stoff</v>
      </c>
      <c r="C652" t="s">
        <v>5</v>
      </c>
      <c r="D652" t="str">
        <f>VLOOKUP(A652,Kategorier!$A$2:$B$43,2,FALSE)</f>
        <v>vannparameter</v>
      </c>
      <c r="E652" t="str">
        <f>VLOOKUP(A652,Kategorier!$A$2:$C$43,3,FALSE)</f>
        <v>stoff</v>
      </c>
      <c r="F652" t="s">
        <v>4</v>
      </c>
      <c r="G652" s="6">
        <f>VLOOKUP(F652,'Tabell 8'!$A$2:$B$24,2,FALSE)</f>
        <v>50</v>
      </c>
      <c r="H652" s="6"/>
      <c r="I652" s="1">
        <v>44858</v>
      </c>
      <c r="J652" t="s">
        <v>135</v>
      </c>
      <c r="K652" s="6">
        <v>76</v>
      </c>
      <c r="L652" t="b">
        <f t="shared" si="20"/>
        <v>0</v>
      </c>
      <c r="M652" s="6">
        <v>76</v>
      </c>
      <c r="N652" t="b">
        <f t="shared" si="21"/>
        <v>1</v>
      </c>
    </row>
    <row r="653" spans="1:14" x14ac:dyDescent="0.35">
      <c r="A653" t="s">
        <v>4</v>
      </c>
      <c r="B653" t="str">
        <f>VLOOKUP($A653,forkortelser!$A$2:$B$43,2,FALSE)</f>
        <v>Suspendert stoff</v>
      </c>
      <c r="C653" t="s">
        <v>5</v>
      </c>
      <c r="D653" t="str">
        <f>VLOOKUP(A653,Kategorier!$A$2:$B$43,2,FALSE)</f>
        <v>vannparameter</v>
      </c>
      <c r="E653" t="str">
        <f>VLOOKUP(A653,Kategorier!$A$2:$C$43,3,FALSE)</f>
        <v>stoff</v>
      </c>
      <c r="F653" t="s">
        <v>4</v>
      </c>
      <c r="G653" s="6">
        <f>VLOOKUP(F653,'Tabell 8'!$A$2:$B$24,2,FALSE)</f>
        <v>50</v>
      </c>
      <c r="H653" s="6"/>
      <c r="I653" s="1">
        <v>44865</v>
      </c>
      <c r="J653" t="s">
        <v>135</v>
      </c>
      <c r="K653" s="6">
        <v>220</v>
      </c>
      <c r="L653" t="b">
        <f t="shared" si="20"/>
        <v>0</v>
      </c>
      <c r="M653" s="6">
        <v>220</v>
      </c>
      <c r="N653" t="b">
        <f t="shared" si="21"/>
        <v>1</v>
      </c>
    </row>
    <row r="654" spans="1:14" x14ac:dyDescent="0.35">
      <c r="A654" t="s">
        <v>4</v>
      </c>
      <c r="B654" t="str">
        <f>VLOOKUP($A654,forkortelser!$A$2:$B$43,2,FALSE)</f>
        <v>Suspendert stoff</v>
      </c>
      <c r="C654" t="s">
        <v>5</v>
      </c>
      <c r="D654" t="str">
        <f>VLOOKUP(A654,Kategorier!$A$2:$B$43,2,FALSE)</f>
        <v>vannparameter</v>
      </c>
      <c r="E654" t="str">
        <f>VLOOKUP(A654,Kategorier!$A$2:$C$43,3,FALSE)</f>
        <v>stoff</v>
      </c>
      <c r="F654" t="s">
        <v>4</v>
      </c>
      <c r="G654" s="6">
        <f>VLOOKUP(F654,'Tabell 8'!$A$2:$B$24,2,FALSE)</f>
        <v>50</v>
      </c>
      <c r="H654" s="6"/>
      <c r="I654" s="1">
        <v>44872</v>
      </c>
      <c r="J654" t="s">
        <v>135</v>
      </c>
      <c r="K654" s="6">
        <v>110</v>
      </c>
      <c r="L654" t="b">
        <f t="shared" si="20"/>
        <v>0</v>
      </c>
      <c r="M654" s="6">
        <v>110</v>
      </c>
      <c r="N654" t="b">
        <f t="shared" si="21"/>
        <v>1</v>
      </c>
    </row>
    <row r="655" spans="1:14" x14ac:dyDescent="0.35">
      <c r="A655" t="s">
        <v>4</v>
      </c>
      <c r="B655" t="str">
        <f>VLOOKUP($A655,forkortelser!$A$2:$B$43,2,FALSE)</f>
        <v>Suspendert stoff</v>
      </c>
      <c r="C655" t="s">
        <v>5</v>
      </c>
      <c r="D655" t="str">
        <f>VLOOKUP(A655,Kategorier!$A$2:$B$43,2,FALSE)</f>
        <v>vannparameter</v>
      </c>
      <c r="E655" t="str">
        <f>VLOOKUP(A655,Kategorier!$A$2:$C$43,3,FALSE)</f>
        <v>stoff</v>
      </c>
      <c r="F655" t="s">
        <v>4</v>
      </c>
      <c r="G655" s="6">
        <f>VLOOKUP(F655,'Tabell 8'!$A$2:$B$24,2,FALSE)</f>
        <v>50</v>
      </c>
      <c r="H655" s="6"/>
      <c r="I655" s="1">
        <v>44879</v>
      </c>
      <c r="J655" t="s">
        <v>135</v>
      </c>
      <c r="K655" s="6">
        <v>92</v>
      </c>
      <c r="L655" t="b">
        <f t="shared" si="20"/>
        <v>0</v>
      </c>
      <c r="M655" s="6">
        <v>92</v>
      </c>
      <c r="N655" t="b">
        <f t="shared" si="21"/>
        <v>1</v>
      </c>
    </row>
    <row r="656" spans="1:14" x14ac:dyDescent="0.35">
      <c r="A656" t="s">
        <v>4</v>
      </c>
      <c r="B656" t="str">
        <f>VLOOKUP($A656,forkortelser!$A$2:$B$43,2,FALSE)</f>
        <v>Suspendert stoff</v>
      </c>
      <c r="C656" t="s">
        <v>5</v>
      </c>
      <c r="D656" t="str">
        <f>VLOOKUP(A656,Kategorier!$A$2:$B$43,2,FALSE)</f>
        <v>vannparameter</v>
      </c>
      <c r="E656" t="str">
        <f>VLOOKUP(A656,Kategorier!$A$2:$C$43,3,FALSE)</f>
        <v>stoff</v>
      </c>
      <c r="F656" t="s">
        <v>4</v>
      </c>
      <c r="G656" s="6">
        <f>VLOOKUP(F656,'Tabell 8'!$A$2:$B$24,2,FALSE)</f>
        <v>50</v>
      </c>
      <c r="H656" s="6"/>
      <c r="I656" s="1">
        <v>44886</v>
      </c>
      <c r="J656" t="s">
        <v>135</v>
      </c>
      <c r="K656" s="6">
        <v>90</v>
      </c>
      <c r="L656" t="b">
        <f t="shared" si="20"/>
        <v>0</v>
      </c>
      <c r="M656" s="6">
        <v>90</v>
      </c>
      <c r="N656" t="b">
        <f t="shared" si="21"/>
        <v>1</v>
      </c>
    </row>
    <row r="657" spans="1:14" x14ac:dyDescent="0.35">
      <c r="A657" t="s">
        <v>4</v>
      </c>
      <c r="B657" t="str">
        <f>VLOOKUP($A657,forkortelser!$A$2:$B$43,2,FALSE)</f>
        <v>Suspendert stoff</v>
      </c>
      <c r="C657" t="s">
        <v>5</v>
      </c>
      <c r="D657" t="str">
        <f>VLOOKUP(A657,Kategorier!$A$2:$B$43,2,FALSE)</f>
        <v>vannparameter</v>
      </c>
      <c r="E657" t="str">
        <f>VLOOKUP(A657,Kategorier!$A$2:$C$43,3,FALSE)</f>
        <v>stoff</v>
      </c>
      <c r="F657" t="s">
        <v>4</v>
      </c>
      <c r="G657" s="6">
        <f>VLOOKUP(F657,'Tabell 8'!$A$2:$B$24,2,FALSE)</f>
        <v>50</v>
      </c>
      <c r="H657" s="6"/>
      <c r="I657" s="1">
        <v>44907</v>
      </c>
      <c r="J657" t="s">
        <v>135</v>
      </c>
      <c r="K657" s="6">
        <v>100</v>
      </c>
      <c r="L657" t="b">
        <f t="shared" si="20"/>
        <v>0</v>
      </c>
      <c r="M657" s="6">
        <v>100</v>
      </c>
      <c r="N657" t="b">
        <f t="shared" si="21"/>
        <v>1</v>
      </c>
    </row>
    <row r="658" spans="1:14" x14ac:dyDescent="0.35">
      <c r="A658" t="s">
        <v>4</v>
      </c>
      <c r="B658" t="str">
        <f>VLOOKUP($A658,forkortelser!$A$2:$B$43,2,FALSE)</f>
        <v>Suspendert stoff</v>
      </c>
      <c r="C658" t="s">
        <v>5</v>
      </c>
      <c r="D658" t="str">
        <f>VLOOKUP(A658,Kategorier!$A$2:$B$43,2,FALSE)</f>
        <v>vannparameter</v>
      </c>
      <c r="E658" t="str">
        <f>VLOOKUP(A658,Kategorier!$A$2:$C$43,3,FALSE)</f>
        <v>stoff</v>
      </c>
      <c r="F658" t="s">
        <v>4</v>
      </c>
      <c r="G658" s="6">
        <f>VLOOKUP(F658,'Tabell 8'!$A$2:$B$24,2,FALSE)</f>
        <v>50</v>
      </c>
      <c r="H658" s="6"/>
      <c r="I658" s="1">
        <v>44970</v>
      </c>
      <c r="J658" t="s">
        <v>135</v>
      </c>
      <c r="K658" s="6">
        <v>90</v>
      </c>
      <c r="L658" t="b">
        <f t="shared" si="20"/>
        <v>0</v>
      </c>
      <c r="M658" s="6">
        <v>90</v>
      </c>
      <c r="N658" t="b">
        <f t="shared" si="21"/>
        <v>1</v>
      </c>
    </row>
    <row r="659" spans="1:14" x14ac:dyDescent="0.35">
      <c r="A659" t="s">
        <v>4</v>
      </c>
      <c r="B659" t="str">
        <f>VLOOKUP($A659,forkortelser!$A$2:$B$43,2,FALSE)</f>
        <v>Suspendert stoff</v>
      </c>
      <c r="C659" t="s">
        <v>5</v>
      </c>
      <c r="D659" t="str">
        <f>VLOOKUP(A659,Kategorier!$A$2:$B$43,2,FALSE)</f>
        <v>vannparameter</v>
      </c>
      <c r="E659" t="str">
        <f>VLOOKUP(A659,Kategorier!$A$2:$C$43,3,FALSE)</f>
        <v>stoff</v>
      </c>
      <c r="F659" t="s">
        <v>4</v>
      </c>
      <c r="G659" s="6">
        <f>VLOOKUP(F659,'Tabell 8'!$A$2:$B$24,2,FALSE)</f>
        <v>50</v>
      </c>
      <c r="H659" s="6"/>
      <c r="I659" s="1">
        <v>44984</v>
      </c>
      <c r="J659" t="s">
        <v>135</v>
      </c>
      <c r="K659" s="6">
        <v>8</v>
      </c>
      <c r="L659" t="b">
        <f t="shared" si="20"/>
        <v>0</v>
      </c>
      <c r="M659" s="6">
        <v>8</v>
      </c>
      <c r="N659" t="b">
        <f t="shared" si="21"/>
        <v>0</v>
      </c>
    </row>
    <row r="660" spans="1:14" x14ac:dyDescent="0.35">
      <c r="A660" t="s">
        <v>9</v>
      </c>
      <c r="B660" t="str">
        <f>VLOOKUP($A660,forkortelser!$A$2:$B$43,2,FALSE)</f>
        <v>TOC</v>
      </c>
      <c r="C660" t="s">
        <v>5</v>
      </c>
      <c r="D660" t="str">
        <f>VLOOKUP(A660,Kategorier!$A$2:$B$43,2,FALSE)</f>
        <v>vannparameter</v>
      </c>
      <c r="E660" t="str">
        <f>VLOOKUP(A660,Kategorier!$A$2:$C$43,3,FALSE)</f>
        <v>organisk materiale</v>
      </c>
      <c r="F660" t="s">
        <v>9</v>
      </c>
      <c r="G660" s="6">
        <f>VLOOKUP(F660,'Tabell 8'!$A$2:$B$24,2,FALSE)</f>
        <v>120</v>
      </c>
      <c r="H660" s="6"/>
      <c r="I660" s="1">
        <v>44858</v>
      </c>
      <c r="J660" t="s">
        <v>135</v>
      </c>
      <c r="K660" s="6">
        <v>340</v>
      </c>
      <c r="L660" t="b">
        <f t="shared" ref="L660:L675" si="22">IF(ISNUMBER(K660),FALSE,TRUE)</f>
        <v>0</v>
      </c>
      <c r="M660" s="6">
        <v>340</v>
      </c>
      <c r="N660" t="b">
        <f t="shared" si="21"/>
        <v>1</v>
      </c>
    </row>
    <row r="661" spans="1:14" x14ac:dyDescent="0.35">
      <c r="A661" t="s">
        <v>9</v>
      </c>
      <c r="B661" t="str">
        <f>VLOOKUP($A661,forkortelser!$A$2:$B$43,2,FALSE)</f>
        <v>TOC</v>
      </c>
      <c r="C661" t="s">
        <v>5</v>
      </c>
      <c r="D661" t="str">
        <f>VLOOKUP(A661,Kategorier!$A$2:$B$43,2,FALSE)</f>
        <v>vannparameter</v>
      </c>
      <c r="E661" t="str">
        <f>VLOOKUP(A661,Kategorier!$A$2:$C$43,3,FALSE)</f>
        <v>organisk materiale</v>
      </c>
      <c r="F661" t="s">
        <v>9</v>
      </c>
      <c r="G661" s="6">
        <f>VLOOKUP(F661,'Tabell 8'!$A$2:$B$24,2,FALSE)</f>
        <v>120</v>
      </c>
      <c r="H661" s="6"/>
      <c r="I661" s="1">
        <v>44865</v>
      </c>
      <c r="J661" t="s">
        <v>135</v>
      </c>
      <c r="K661" s="6">
        <v>190</v>
      </c>
      <c r="L661" t="b">
        <f t="shared" si="22"/>
        <v>0</v>
      </c>
      <c r="M661" s="6">
        <v>190</v>
      </c>
      <c r="N661" t="b">
        <f t="shared" si="21"/>
        <v>1</v>
      </c>
    </row>
    <row r="662" spans="1:14" x14ac:dyDescent="0.35">
      <c r="A662" t="s">
        <v>9</v>
      </c>
      <c r="B662" t="str">
        <f>VLOOKUP($A662,forkortelser!$A$2:$B$43,2,FALSE)</f>
        <v>TOC</v>
      </c>
      <c r="C662" t="s">
        <v>5</v>
      </c>
      <c r="D662" t="str">
        <f>VLOOKUP(A662,Kategorier!$A$2:$B$43,2,FALSE)</f>
        <v>vannparameter</v>
      </c>
      <c r="E662" t="str">
        <f>VLOOKUP(A662,Kategorier!$A$2:$C$43,3,FALSE)</f>
        <v>organisk materiale</v>
      </c>
      <c r="F662" t="s">
        <v>9</v>
      </c>
      <c r="G662" s="6">
        <f>VLOOKUP(F662,'Tabell 8'!$A$2:$B$24,2,FALSE)</f>
        <v>120</v>
      </c>
      <c r="H662" s="6"/>
      <c r="I662" s="1">
        <v>44872</v>
      </c>
      <c r="J662" t="s">
        <v>135</v>
      </c>
      <c r="K662" s="6">
        <v>150</v>
      </c>
      <c r="L662" t="b">
        <f t="shared" si="22"/>
        <v>0</v>
      </c>
      <c r="M662" s="6">
        <v>150</v>
      </c>
      <c r="N662" t="b">
        <f t="shared" si="21"/>
        <v>1</v>
      </c>
    </row>
    <row r="663" spans="1:14" x14ac:dyDescent="0.35">
      <c r="A663" t="s">
        <v>9</v>
      </c>
      <c r="B663" t="str">
        <f>VLOOKUP($A663,forkortelser!$A$2:$B$43,2,FALSE)</f>
        <v>TOC</v>
      </c>
      <c r="C663" t="s">
        <v>5</v>
      </c>
      <c r="D663" t="str">
        <f>VLOOKUP(A663,Kategorier!$A$2:$B$43,2,FALSE)</f>
        <v>vannparameter</v>
      </c>
      <c r="E663" t="str">
        <f>VLOOKUP(A663,Kategorier!$A$2:$C$43,3,FALSE)</f>
        <v>organisk materiale</v>
      </c>
      <c r="F663" t="s">
        <v>9</v>
      </c>
      <c r="G663" s="6">
        <f>VLOOKUP(F663,'Tabell 8'!$A$2:$B$24,2,FALSE)</f>
        <v>120</v>
      </c>
      <c r="H663" s="6"/>
      <c r="I663" s="1">
        <v>44879</v>
      </c>
      <c r="J663" t="s">
        <v>135</v>
      </c>
      <c r="K663" s="6">
        <v>17</v>
      </c>
      <c r="L663" t="b">
        <f t="shared" si="22"/>
        <v>0</v>
      </c>
      <c r="M663" s="6">
        <v>17</v>
      </c>
      <c r="N663" t="b">
        <f t="shared" si="21"/>
        <v>0</v>
      </c>
    </row>
    <row r="664" spans="1:14" x14ac:dyDescent="0.35">
      <c r="A664" t="s">
        <v>9</v>
      </c>
      <c r="B664" t="str">
        <f>VLOOKUP($A664,forkortelser!$A$2:$B$43,2,FALSE)</f>
        <v>TOC</v>
      </c>
      <c r="C664" t="s">
        <v>5</v>
      </c>
      <c r="D664" t="str">
        <f>VLOOKUP(A664,Kategorier!$A$2:$B$43,2,FALSE)</f>
        <v>vannparameter</v>
      </c>
      <c r="E664" t="str">
        <f>VLOOKUP(A664,Kategorier!$A$2:$C$43,3,FALSE)</f>
        <v>organisk materiale</v>
      </c>
      <c r="F664" t="s">
        <v>9</v>
      </c>
      <c r="G664" s="6">
        <f>VLOOKUP(F664,'Tabell 8'!$A$2:$B$24,2,FALSE)</f>
        <v>120</v>
      </c>
      <c r="H664" s="6"/>
      <c r="I664" s="1">
        <v>44886</v>
      </c>
      <c r="J664" t="s">
        <v>135</v>
      </c>
      <c r="K664" s="6">
        <v>190</v>
      </c>
      <c r="L664" t="b">
        <f t="shared" si="22"/>
        <v>0</v>
      </c>
      <c r="M664" s="6">
        <v>190</v>
      </c>
      <c r="N664" t="b">
        <f t="shared" si="21"/>
        <v>1</v>
      </c>
    </row>
    <row r="665" spans="1:14" x14ac:dyDescent="0.35">
      <c r="A665" t="s">
        <v>9</v>
      </c>
      <c r="B665" t="str">
        <f>VLOOKUP($A665,forkortelser!$A$2:$B$43,2,FALSE)</f>
        <v>TOC</v>
      </c>
      <c r="C665" t="s">
        <v>5</v>
      </c>
      <c r="D665" t="str">
        <f>VLOOKUP(A665,Kategorier!$A$2:$B$43,2,FALSE)</f>
        <v>vannparameter</v>
      </c>
      <c r="E665" t="str">
        <f>VLOOKUP(A665,Kategorier!$A$2:$C$43,3,FALSE)</f>
        <v>organisk materiale</v>
      </c>
      <c r="F665" t="s">
        <v>9</v>
      </c>
      <c r="G665" s="6">
        <f>VLOOKUP(F665,'Tabell 8'!$A$2:$B$24,2,FALSE)</f>
        <v>120</v>
      </c>
      <c r="H665" s="6"/>
      <c r="I665" s="1">
        <v>44907</v>
      </c>
      <c r="J665" t="s">
        <v>135</v>
      </c>
      <c r="K665" s="6">
        <v>220</v>
      </c>
      <c r="L665" t="b">
        <f t="shared" si="22"/>
        <v>0</v>
      </c>
      <c r="M665" s="6">
        <v>220</v>
      </c>
      <c r="N665" t="b">
        <f t="shared" si="21"/>
        <v>1</v>
      </c>
    </row>
    <row r="666" spans="1:14" x14ac:dyDescent="0.35">
      <c r="A666" t="s">
        <v>9</v>
      </c>
      <c r="B666" t="str">
        <f>VLOOKUP($A666,forkortelser!$A$2:$B$43,2,FALSE)</f>
        <v>TOC</v>
      </c>
      <c r="C666" t="s">
        <v>5</v>
      </c>
      <c r="D666" t="str">
        <f>VLOOKUP(A666,Kategorier!$A$2:$B$43,2,FALSE)</f>
        <v>vannparameter</v>
      </c>
      <c r="E666" t="str">
        <f>VLOOKUP(A666,Kategorier!$A$2:$C$43,3,FALSE)</f>
        <v>organisk materiale</v>
      </c>
      <c r="F666" t="s">
        <v>9</v>
      </c>
      <c r="G666" s="6">
        <f>VLOOKUP(F666,'Tabell 8'!$A$2:$B$24,2,FALSE)</f>
        <v>120</v>
      </c>
      <c r="H666" s="6"/>
      <c r="I666" s="1">
        <v>44970</v>
      </c>
      <c r="J666" t="s">
        <v>135</v>
      </c>
      <c r="K666" s="6">
        <v>280</v>
      </c>
      <c r="L666" t="b">
        <f t="shared" si="22"/>
        <v>0</v>
      </c>
      <c r="M666" s="6">
        <v>280</v>
      </c>
      <c r="N666" t="b">
        <f t="shared" si="21"/>
        <v>1</v>
      </c>
    </row>
    <row r="667" spans="1:14" x14ac:dyDescent="0.35">
      <c r="A667" t="s">
        <v>9</v>
      </c>
      <c r="B667" t="str">
        <f>VLOOKUP($A667,forkortelser!$A$2:$B$43,2,FALSE)</f>
        <v>TOC</v>
      </c>
      <c r="C667" t="s">
        <v>5</v>
      </c>
      <c r="D667" t="str">
        <f>VLOOKUP(A667,Kategorier!$A$2:$B$43,2,FALSE)</f>
        <v>vannparameter</v>
      </c>
      <c r="E667" t="str">
        <f>VLOOKUP(A667,Kategorier!$A$2:$C$43,3,FALSE)</f>
        <v>organisk materiale</v>
      </c>
      <c r="F667" t="s">
        <v>9</v>
      </c>
      <c r="G667" s="6">
        <f>VLOOKUP(F667,'Tabell 8'!$A$2:$B$24,2,FALSE)</f>
        <v>120</v>
      </c>
      <c r="H667" s="6"/>
      <c r="I667" s="1">
        <v>44984</v>
      </c>
      <c r="J667" t="s">
        <v>135</v>
      </c>
      <c r="K667" s="6">
        <v>180</v>
      </c>
      <c r="L667" t="b">
        <f t="shared" si="22"/>
        <v>0</v>
      </c>
      <c r="M667" s="6">
        <v>180</v>
      </c>
      <c r="N667" t="b">
        <f t="shared" si="21"/>
        <v>1</v>
      </c>
    </row>
    <row r="668" spans="1:14" x14ac:dyDescent="0.35">
      <c r="A668" t="s">
        <v>6</v>
      </c>
      <c r="B668" t="str">
        <f>VLOOKUP($A668,forkortelser!$A$2:$B$43,2,FALSE)</f>
        <v>Tot N</v>
      </c>
      <c r="C668" t="s">
        <v>5</v>
      </c>
      <c r="D668" t="str">
        <f>VLOOKUP(A668,Kategorier!$A$2:$B$43,2,FALSE)</f>
        <v>vannparameter</v>
      </c>
      <c r="E668" t="str">
        <f>VLOOKUP(A668,Kategorier!$A$2:$C$43,3,FALSE)</f>
        <v>nutrient</v>
      </c>
      <c r="F668" t="s">
        <v>6</v>
      </c>
      <c r="G668" s="6">
        <f>VLOOKUP(F668,'Tabell 8'!$A$2:$B$24,2,FALSE)</f>
        <v>60</v>
      </c>
      <c r="H668" s="6"/>
      <c r="I668" s="1">
        <v>44858</v>
      </c>
      <c r="J668" t="s">
        <v>135</v>
      </c>
      <c r="K668" s="6">
        <v>526</v>
      </c>
      <c r="L668" t="b">
        <f t="shared" si="22"/>
        <v>0</v>
      </c>
      <c r="M668" s="6">
        <v>526</v>
      </c>
      <c r="N668" t="b">
        <f t="shared" si="21"/>
        <v>1</v>
      </c>
    </row>
    <row r="669" spans="1:14" x14ac:dyDescent="0.35">
      <c r="A669" t="s">
        <v>6</v>
      </c>
      <c r="B669" t="str">
        <f>VLOOKUP($A669,forkortelser!$A$2:$B$43,2,FALSE)</f>
        <v>Tot N</v>
      </c>
      <c r="C669" t="s">
        <v>5</v>
      </c>
      <c r="D669" t="str">
        <f>VLOOKUP(A669,Kategorier!$A$2:$B$43,2,FALSE)</f>
        <v>vannparameter</v>
      </c>
      <c r="E669" t="str">
        <f>VLOOKUP(A669,Kategorier!$A$2:$C$43,3,FALSE)</f>
        <v>nutrient</v>
      </c>
      <c r="F669" t="s">
        <v>6</v>
      </c>
      <c r="G669" s="6">
        <f>VLOOKUP(F669,'Tabell 8'!$A$2:$B$24,2,FALSE)</f>
        <v>60</v>
      </c>
      <c r="H669" s="6"/>
      <c r="I669" s="1">
        <v>44865</v>
      </c>
      <c r="J669" t="s">
        <v>135</v>
      </c>
      <c r="K669" s="6">
        <v>388</v>
      </c>
      <c r="L669" t="b">
        <f t="shared" si="22"/>
        <v>0</v>
      </c>
      <c r="M669" s="6">
        <v>388</v>
      </c>
      <c r="N669" t="b">
        <f t="shared" si="21"/>
        <v>1</v>
      </c>
    </row>
    <row r="670" spans="1:14" x14ac:dyDescent="0.35">
      <c r="A670" t="s">
        <v>6</v>
      </c>
      <c r="B670" t="str">
        <f>VLOOKUP($A670,forkortelser!$A$2:$B$43,2,FALSE)</f>
        <v>Tot N</v>
      </c>
      <c r="C670" t="s">
        <v>5</v>
      </c>
      <c r="D670" t="str">
        <f>VLOOKUP(A670,Kategorier!$A$2:$B$43,2,FALSE)</f>
        <v>vannparameter</v>
      </c>
      <c r="E670" t="str">
        <f>VLOOKUP(A670,Kategorier!$A$2:$C$43,3,FALSE)</f>
        <v>nutrient</v>
      </c>
      <c r="F670" t="s">
        <v>6</v>
      </c>
      <c r="G670" s="6">
        <f>VLOOKUP(F670,'Tabell 8'!$A$2:$B$24,2,FALSE)</f>
        <v>60</v>
      </c>
      <c r="H670" s="6"/>
      <c r="I670" s="1">
        <v>44872</v>
      </c>
      <c r="J670" t="s">
        <v>135</v>
      </c>
      <c r="K670" s="6">
        <v>268</v>
      </c>
      <c r="L670" t="b">
        <f t="shared" si="22"/>
        <v>0</v>
      </c>
      <c r="M670" s="6">
        <v>268</v>
      </c>
      <c r="N670" t="b">
        <f t="shared" si="21"/>
        <v>1</v>
      </c>
    </row>
    <row r="671" spans="1:14" x14ac:dyDescent="0.35">
      <c r="A671" t="s">
        <v>6</v>
      </c>
      <c r="B671" t="str">
        <f>VLOOKUP($A671,forkortelser!$A$2:$B$43,2,FALSE)</f>
        <v>Tot N</v>
      </c>
      <c r="C671" t="s">
        <v>5</v>
      </c>
      <c r="D671" t="str">
        <f>VLOOKUP(A671,Kategorier!$A$2:$B$43,2,FALSE)</f>
        <v>vannparameter</v>
      </c>
      <c r="E671" t="str">
        <f>VLOOKUP(A671,Kategorier!$A$2:$C$43,3,FALSE)</f>
        <v>nutrient</v>
      </c>
      <c r="F671" t="s">
        <v>6</v>
      </c>
      <c r="G671" s="6">
        <f>VLOOKUP(F671,'Tabell 8'!$A$2:$B$24,2,FALSE)</f>
        <v>60</v>
      </c>
      <c r="H671" s="6"/>
      <c r="I671" s="1">
        <v>44879</v>
      </c>
      <c r="J671" t="s">
        <v>135</v>
      </c>
      <c r="K671" s="6">
        <v>315</v>
      </c>
      <c r="L671" t="b">
        <f t="shared" si="22"/>
        <v>0</v>
      </c>
      <c r="M671" s="6">
        <v>315</v>
      </c>
      <c r="N671" t="b">
        <f t="shared" si="21"/>
        <v>1</v>
      </c>
    </row>
    <row r="672" spans="1:14" x14ac:dyDescent="0.35">
      <c r="A672" t="s">
        <v>6</v>
      </c>
      <c r="B672" t="str">
        <f>VLOOKUP($A672,forkortelser!$A$2:$B$43,2,FALSE)</f>
        <v>Tot N</v>
      </c>
      <c r="C672" t="s">
        <v>5</v>
      </c>
      <c r="D672" t="str">
        <f>VLOOKUP(A672,Kategorier!$A$2:$B$43,2,FALSE)</f>
        <v>vannparameter</v>
      </c>
      <c r="E672" t="str">
        <f>VLOOKUP(A672,Kategorier!$A$2:$C$43,3,FALSE)</f>
        <v>nutrient</v>
      </c>
      <c r="F672" t="s">
        <v>6</v>
      </c>
      <c r="G672" s="6">
        <f>VLOOKUP(F672,'Tabell 8'!$A$2:$B$24,2,FALSE)</f>
        <v>60</v>
      </c>
      <c r="H672" s="6"/>
      <c r="I672" s="1">
        <v>44886</v>
      </c>
      <c r="J672" t="s">
        <v>135</v>
      </c>
      <c r="K672" s="6">
        <v>355</v>
      </c>
      <c r="L672" t="b">
        <f t="shared" si="22"/>
        <v>0</v>
      </c>
      <c r="M672" s="6">
        <v>355</v>
      </c>
      <c r="N672" t="b">
        <f t="shared" si="21"/>
        <v>1</v>
      </c>
    </row>
    <row r="673" spans="1:14" x14ac:dyDescent="0.35">
      <c r="A673" t="s">
        <v>6</v>
      </c>
      <c r="B673" t="str">
        <f>VLOOKUP($A673,forkortelser!$A$2:$B$43,2,FALSE)</f>
        <v>Tot N</v>
      </c>
      <c r="C673" t="s">
        <v>5</v>
      </c>
      <c r="D673" t="str">
        <f>VLOOKUP(A673,Kategorier!$A$2:$B$43,2,FALSE)</f>
        <v>vannparameter</v>
      </c>
      <c r="E673" t="str">
        <f>VLOOKUP(A673,Kategorier!$A$2:$C$43,3,FALSE)</f>
        <v>nutrient</v>
      </c>
      <c r="F673" t="s">
        <v>6</v>
      </c>
      <c r="G673" s="6">
        <f>VLOOKUP(F673,'Tabell 8'!$A$2:$B$24,2,FALSE)</f>
        <v>60</v>
      </c>
      <c r="H673" s="6"/>
      <c r="I673" s="1">
        <v>44907</v>
      </c>
      <c r="J673" t="s">
        <v>135</v>
      </c>
      <c r="K673" s="6">
        <v>639</v>
      </c>
      <c r="L673" t="b">
        <f t="shared" si="22"/>
        <v>0</v>
      </c>
      <c r="M673" s="6">
        <v>639</v>
      </c>
      <c r="N673" t="b">
        <f t="shared" si="21"/>
        <v>1</v>
      </c>
    </row>
    <row r="674" spans="1:14" x14ac:dyDescent="0.35">
      <c r="A674" t="s">
        <v>6</v>
      </c>
      <c r="B674" t="str">
        <f>VLOOKUP($A674,forkortelser!$A$2:$B$43,2,FALSE)</f>
        <v>Tot N</v>
      </c>
      <c r="C674" t="s">
        <v>5</v>
      </c>
      <c r="D674" t="str">
        <f>VLOOKUP(A674,Kategorier!$A$2:$B$43,2,FALSE)</f>
        <v>vannparameter</v>
      </c>
      <c r="E674" t="str">
        <f>VLOOKUP(A674,Kategorier!$A$2:$C$43,3,FALSE)</f>
        <v>nutrient</v>
      </c>
      <c r="F674" t="s">
        <v>6</v>
      </c>
      <c r="G674" s="6">
        <f>VLOOKUP(F674,'Tabell 8'!$A$2:$B$24,2,FALSE)</f>
        <v>60</v>
      </c>
      <c r="H674" s="6"/>
      <c r="I674" s="1">
        <v>44970</v>
      </c>
      <c r="J674" t="s">
        <v>135</v>
      </c>
      <c r="K674" s="6">
        <v>543</v>
      </c>
      <c r="L674" t="b">
        <f t="shared" si="22"/>
        <v>0</v>
      </c>
      <c r="M674" s="6">
        <v>543</v>
      </c>
      <c r="N674" t="b">
        <f t="shared" si="21"/>
        <v>1</v>
      </c>
    </row>
    <row r="675" spans="1:14" x14ac:dyDescent="0.35">
      <c r="A675" t="s">
        <v>6</v>
      </c>
      <c r="B675" t="str">
        <f>VLOOKUP($A675,forkortelser!$A$2:$B$43,2,FALSE)</f>
        <v>Tot N</v>
      </c>
      <c r="C675" t="s">
        <v>5</v>
      </c>
      <c r="D675" t="str">
        <f>VLOOKUP(A675,Kategorier!$A$2:$B$43,2,FALSE)</f>
        <v>vannparameter</v>
      </c>
      <c r="E675" t="str">
        <f>VLOOKUP(A675,Kategorier!$A$2:$C$43,3,FALSE)</f>
        <v>nutrient</v>
      </c>
      <c r="F675" t="s">
        <v>6</v>
      </c>
      <c r="G675" s="6">
        <f>VLOOKUP(F675,'Tabell 8'!$A$2:$B$24,2,FALSE)</f>
        <v>60</v>
      </c>
      <c r="H675" s="6"/>
      <c r="I675" s="1">
        <v>44984</v>
      </c>
      <c r="J675" t="s">
        <v>135</v>
      </c>
      <c r="K675" s="6">
        <v>361</v>
      </c>
      <c r="L675" t="b">
        <f t="shared" si="22"/>
        <v>0</v>
      </c>
      <c r="M675" s="6">
        <v>361</v>
      </c>
      <c r="N675" t="b">
        <f t="shared" si="21"/>
        <v>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6CFAD-BC91-4A54-8B68-185413F451D4}">
  <dimension ref="A1:B43"/>
  <sheetViews>
    <sheetView workbookViewId="0">
      <selection activeCell="B5" sqref="B5"/>
    </sheetView>
  </sheetViews>
  <sheetFormatPr defaultRowHeight="14.5" x14ac:dyDescent="0.35"/>
  <cols>
    <col min="1" max="1" width="27.54296875" bestFit="1" customWidth="1"/>
    <col min="2" max="2" width="26.81640625" bestFit="1" customWidth="1"/>
  </cols>
  <sheetData>
    <row r="1" spans="1:2" x14ac:dyDescent="0.35">
      <c r="A1" s="2" t="s">
        <v>59</v>
      </c>
      <c r="B1" s="2" t="s">
        <v>68</v>
      </c>
    </row>
    <row r="2" spans="1:2" x14ac:dyDescent="0.35">
      <c r="A2" t="s">
        <v>1</v>
      </c>
      <c r="B2" t="s">
        <v>1</v>
      </c>
    </row>
    <row r="3" spans="1:2" x14ac:dyDescent="0.35">
      <c r="A3" t="s">
        <v>2</v>
      </c>
      <c r="B3" t="s">
        <v>69</v>
      </c>
    </row>
    <row r="4" spans="1:2" x14ac:dyDescent="0.35">
      <c r="A4" t="s">
        <v>4</v>
      </c>
      <c r="B4" t="s">
        <v>141</v>
      </c>
    </row>
    <row r="5" spans="1:2" x14ac:dyDescent="0.35">
      <c r="A5" t="s">
        <v>6</v>
      </c>
      <c r="B5" t="s">
        <v>6</v>
      </c>
    </row>
    <row r="6" spans="1:2" x14ac:dyDescent="0.35">
      <c r="A6" t="s">
        <v>7</v>
      </c>
      <c r="B6" t="s">
        <v>74</v>
      </c>
    </row>
    <row r="7" spans="1:2" x14ac:dyDescent="0.35">
      <c r="A7" t="s">
        <v>8</v>
      </c>
      <c r="B7" t="s">
        <v>75</v>
      </c>
    </row>
    <row r="8" spans="1:2" x14ac:dyDescent="0.35">
      <c r="A8" t="s">
        <v>9</v>
      </c>
      <c r="B8" t="s">
        <v>9</v>
      </c>
    </row>
    <row r="9" spans="1:2" x14ac:dyDescent="0.35">
      <c r="A9" t="s">
        <v>10</v>
      </c>
      <c r="B9" t="s">
        <v>10</v>
      </c>
    </row>
    <row r="10" spans="1:2" x14ac:dyDescent="0.35">
      <c r="A10" t="s">
        <v>11</v>
      </c>
      <c r="B10" t="s">
        <v>11</v>
      </c>
    </row>
    <row r="11" spans="1:2" x14ac:dyDescent="0.35">
      <c r="A11" t="s">
        <v>76</v>
      </c>
      <c r="B11" t="s">
        <v>77</v>
      </c>
    </row>
    <row r="12" spans="1:2" x14ac:dyDescent="0.35">
      <c r="A12" t="s">
        <v>12</v>
      </c>
      <c r="B12" t="s">
        <v>78</v>
      </c>
    </row>
    <row r="13" spans="1:2" x14ac:dyDescent="0.35">
      <c r="A13" t="s">
        <v>14</v>
      </c>
      <c r="B13" t="s">
        <v>79</v>
      </c>
    </row>
    <row r="14" spans="1:2" x14ac:dyDescent="0.35">
      <c r="A14" t="s">
        <v>16</v>
      </c>
      <c r="B14" t="s">
        <v>80</v>
      </c>
    </row>
    <row r="15" spans="1:2" x14ac:dyDescent="0.35">
      <c r="A15" t="s">
        <v>18</v>
      </c>
      <c r="B15" t="s">
        <v>81</v>
      </c>
    </row>
    <row r="16" spans="1:2" x14ac:dyDescent="0.35">
      <c r="A16" t="s">
        <v>19</v>
      </c>
      <c r="B16" t="s">
        <v>82</v>
      </c>
    </row>
    <row r="17" spans="1:2" x14ac:dyDescent="0.35">
      <c r="A17" t="s">
        <v>20</v>
      </c>
      <c r="B17" t="s">
        <v>83</v>
      </c>
    </row>
    <row r="18" spans="1:2" x14ac:dyDescent="0.35">
      <c r="A18" t="s">
        <v>21</v>
      </c>
      <c r="B18" t="s">
        <v>84</v>
      </c>
    </row>
    <row r="19" spans="1:2" x14ac:dyDescent="0.35">
      <c r="A19" t="s">
        <v>22</v>
      </c>
      <c r="B19" t="s">
        <v>85</v>
      </c>
    </row>
    <row r="20" spans="1:2" x14ac:dyDescent="0.35">
      <c r="A20" t="s">
        <v>23</v>
      </c>
      <c r="B20" t="s">
        <v>86</v>
      </c>
    </row>
    <row r="21" spans="1:2" x14ac:dyDescent="0.35">
      <c r="A21" t="s">
        <v>24</v>
      </c>
      <c r="B21" t="s">
        <v>87</v>
      </c>
    </row>
    <row r="22" spans="1:2" x14ac:dyDescent="0.35">
      <c r="A22" t="s">
        <v>25</v>
      </c>
      <c r="B22" t="s">
        <v>88</v>
      </c>
    </row>
    <row r="23" spans="1:2" x14ac:dyDescent="0.35">
      <c r="A23" t="s">
        <v>29</v>
      </c>
      <c r="B23" t="s">
        <v>89</v>
      </c>
    </row>
    <row r="24" spans="1:2" x14ac:dyDescent="0.35">
      <c r="A24" t="s">
        <v>30</v>
      </c>
      <c r="B24" t="s">
        <v>90</v>
      </c>
    </row>
    <row r="25" spans="1:2" x14ac:dyDescent="0.35">
      <c r="A25" t="s">
        <v>33</v>
      </c>
      <c r="B25" t="s">
        <v>33</v>
      </c>
    </row>
    <row r="26" spans="1:2" x14ac:dyDescent="0.35">
      <c r="A26" t="s">
        <v>35</v>
      </c>
      <c r="B26" t="s">
        <v>35</v>
      </c>
    </row>
    <row r="27" spans="1:2" x14ac:dyDescent="0.35">
      <c r="A27" t="s">
        <v>36</v>
      </c>
      <c r="B27" t="s">
        <v>36</v>
      </c>
    </row>
    <row r="28" spans="1:2" x14ac:dyDescent="0.35">
      <c r="A28" t="s">
        <v>38</v>
      </c>
      <c r="B28" t="s">
        <v>38</v>
      </c>
    </row>
    <row r="29" spans="1:2" x14ac:dyDescent="0.35">
      <c r="A29" t="s">
        <v>39</v>
      </c>
      <c r="B29" t="s">
        <v>131</v>
      </c>
    </row>
    <row r="30" spans="1:2" x14ac:dyDescent="0.35">
      <c r="A30" t="s">
        <v>41</v>
      </c>
      <c r="B30" t="s">
        <v>41</v>
      </c>
    </row>
    <row r="31" spans="1:2" x14ac:dyDescent="0.35">
      <c r="A31" t="s">
        <v>44</v>
      </c>
      <c r="B31" t="s">
        <v>44</v>
      </c>
    </row>
    <row r="32" spans="1:2" x14ac:dyDescent="0.35">
      <c r="A32" t="s">
        <v>45</v>
      </c>
      <c r="B32" t="s">
        <v>91</v>
      </c>
    </row>
    <row r="33" spans="1:2" x14ac:dyDescent="0.35">
      <c r="A33" t="s">
        <v>46</v>
      </c>
      <c r="B33" t="s">
        <v>46</v>
      </c>
    </row>
    <row r="34" spans="1:2" x14ac:dyDescent="0.35">
      <c r="A34" t="s">
        <v>48</v>
      </c>
      <c r="B34" t="s">
        <v>140</v>
      </c>
    </row>
    <row r="35" spans="1:2" x14ac:dyDescent="0.35">
      <c r="A35" t="s">
        <v>49</v>
      </c>
      <c r="B35" t="s">
        <v>49</v>
      </c>
    </row>
    <row r="36" spans="1:2" x14ac:dyDescent="0.35">
      <c r="A36" t="s">
        <v>50</v>
      </c>
      <c r="B36" t="s">
        <v>50</v>
      </c>
    </row>
    <row r="37" spans="1:2" x14ac:dyDescent="0.35">
      <c r="A37" t="s">
        <v>53</v>
      </c>
      <c r="B37" t="s">
        <v>92</v>
      </c>
    </row>
    <row r="38" spans="1:2" x14ac:dyDescent="0.35">
      <c r="A38" t="s">
        <v>54</v>
      </c>
      <c r="B38" t="s">
        <v>93</v>
      </c>
    </row>
    <row r="39" spans="1:2" x14ac:dyDescent="0.35">
      <c r="A39" t="s">
        <v>55</v>
      </c>
      <c r="B39" t="s">
        <v>96</v>
      </c>
    </row>
    <row r="40" spans="1:2" x14ac:dyDescent="0.35">
      <c r="A40" t="s">
        <v>56</v>
      </c>
      <c r="B40" t="s">
        <v>97</v>
      </c>
    </row>
    <row r="41" spans="1:2" x14ac:dyDescent="0.35">
      <c r="A41" t="s">
        <v>57</v>
      </c>
      <c r="B41" t="s">
        <v>94</v>
      </c>
    </row>
    <row r="42" spans="1:2" x14ac:dyDescent="0.35">
      <c r="A42" t="s">
        <v>128</v>
      </c>
      <c r="B42" t="s">
        <v>95</v>
      </c>
    </row>
    <row r="43" spans="1:2" x14ac:dyDescent="0.35">
      <c r="A43" t="s">
        <v>58</v>
      </c>
      <c r="B43" t="s">
        <v>98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935C-2867-462C-AE1D-D26BD08EB343}">
  <dimension ref="A1:H43"/>
  <sheetViews>
    <sheetView workbookViewId="0">
      <selection activeCell="A4" sqref="A4"/>
    </sheetView>
  </sheetViews>
  <sheetFormatPr defaultRowHeight="14.5" x14ac:dyDescent="0.35"/>
  <cols>
    <col min="1" max="1" width="27.54296875" bestFit="1" customWidth="1"/>
    <col min="2" max="2" width="20.1796875" bestFit="1" customWidth="1"/>
    <col min="3" max="3" width="17.7265625" bestFit="1" customWidth="1"/>
    <col min="4" max="4" width="17.7265625" customWidth="1"/>
    <col min="5" max="5" width="23.7265625" bestFit="1" customWidth="1"/>
    <col min="6" max="6" width="85.7265625" bestFit="1" customWidth="1"/>
  </cols>
  <sheetData>
    <row r="1" spans="1:8" s="2" customFormat="1" x14ac:dyDescent="0.35">
      <c r="A1" s="2" t="s">
        <v>59</v>
      </c>
      <c r="B1" s="2" t="s">
        <v>60</v>
      </c>
      <c r="C1" s="2" t="s">
        <v>64</v>
      </c>
      <c r="E1" s="2" t="s">
        <v>115</v>
      </c>
      <c r="F1" s="2" t="s">
        <v>116</v>
      </c>
    </row>
    <row r="2" spans="1:8" x14ac:dyDescent="0.35">
      <c r="A2" t="s">
        <v>1</v>
      </c>
      <c r="B2" t="s">
        <v>99</v>
      </c>
      <c r="C2" t="s">
        <v>1</v>
      </c>
    </row>
    <row r="3" spans="1:8" x14ac:dyDescent="0.35">
      <c r="A3" t="s">
        <v>2</v>
      </c>
      <c r="B3" t="s">
        <v>99</v>
      </c>
      <c r="C3" t="s">
        <v>69</v>
      </c>
    </row>
    <row r="4" spans="1:8" x14ac:dyDescent="0.35">
      <c r="A4" t="s">
        <v>4</v>
      </c>
      <c r="B4" t="s">
        <v>99</v>
      </c>
      <c r="C4" t="s">
        <v>70</v>
      </c>
    </row>
    <row r="5" spans="1:8" x14ac:dyDescent="0.35">
      <c r="A5" t="s">
        <v>6</v>
      </c>
      <c r="B5" t="s">
        <v>99</v>
      </c>
      <c r="C5" t="s">
        <v>130</v>
      </c>
      <c r="H5" t="s">
        <v>63</v>
      </c>
    </row>
    <row r="6" spans="1:8" x14ac:dyDescent="0.35">
      <c r="A6" t="s">
        <v>7</v>
      </c>
      <c r="B6" t="s">
        <v>99</v>
      </c>
      <c r="C6" t="s">
        <v>130</v>
      </c>
    </row>
    <row r="7" spans="1:8" x14ac:dyDescent="0.35">
      <c r="A7" t="s">
        <v>8</v>
      </c>
      <c r="B7" t="s">
        <v>99</v>
      </c>
      <c r="C7" t="s">
        <v>130</v>
      </c>
    </row>
    <row r="8" spans="1:8" x14ac:dyDescent="0.35">
      <c r="A8" t="s">
        <v>9</v>
      </c>
      <c r="B8" t="s">
        <v>99</v>
      </c>
      <c r="C8" t="s">
        <v>71</v>
      </c>
      <c r="E8" t="s">
        <v>100</v>
      </c>
    </row>
    <row r="9" spans="1:8" x14ac:dyDescent="0.35">
      <c r="A9" t="s">
        <v>10</v>
      </c>
      <c r="B9" t="s">
        <v>99</v>
      </c>
      <c r="C9" t="s">
        <v>71</v>
      </c>
      <c r="E9" t="s">
        <v>101</v>
      </c>
      <c r="F9" t="s">
        <v>102</v>
      </c>
    </row>
    <row r="10" spans="1:8" x14ac:dyDescent="0.35">
      <c r="A10" t="s">
        <v>11</v>
      </c>
      <c r="B10" t="s">
        <v>99</v>
      </c>
      <c r="C10" t="s">
        <v>71</v>
      </c>
      <c r="E10" t="s">
        <v>103</v>
      </c>
      <c r="F10" t="s">
        <v>104</v>
      </c>
    </row>
    <row r="11" spans="1:8" x14ac:dyDescent="0.35">
      <c r="A11" t="s">
        <v>76</v>
      </c>
      <c r="B11" t="s">
        <v>99</v>
      </c>
      <c r="C11" t="s">
        <v>72</v>
      </c>
    </row>
    <row r="12" spans="1:8" x14ac:dyDescent="0.35">
      <c r="A12" t="s">
        <v>12</v>
      </c>
      <c r="B12" t="s">
        <v>105</v>
      </c>
      <c r="C12" t="s">
        <v>73</v>
      </c>
    </row>
    <row r="13" spans="1:8" x14ac:dyDescent="0.35">
      <c r="A13" t="s">
        <v>14</v>
      </c>
      <c r="B13" t="s">
        <v>105</v>
      </c>
      <c r="C13" t="s">
        <v>73</v>
      </c>
    </row>
    <row r="14" spans="1:8" x14ac:dyDescent="0.35">
      <c r="A14" t="s">
        <v>16</v>
      </c>
      <c r="B14" t="s">
        <v>105</v>
      </c>
      <c r="C14" t="s">
        <v>73</v>
      </c>
    </row>
    <row r="15" spans="1:8" x14ac:dyDescent="0.35">
      <c r="A15" t="s">
        <v>18</v>
      </c>
      <c r="B15" t="s">
        <v>105</v>
      </c>
      <c r="C15" t="s">
        <v>73</v>
      </c>
    </row>
    <row r="16" spans="1:8" x14ac:dyDescent="0.35">
      <c r="A16" t="s">
        <v>19</v>
      </c>
      <c r="B16" t="s">
        <v>105</v>
      </c>
      <c r="C16" t="s">
        <v>73</v>
      </c>
    </row>
    <row r="17" spans="1:6" x14ac:dyDescent="0.35">
      <c r="A17" t="s">
        <v>20</v>
      </c>
      <c r="B17" t="s">
        <v>105</v>
      </c>
      <c r="C17" t="s">
        <v>73</v>
      </c>
    </row>
    <row r="18" spans="1:6" x14ac:dyDescent="0.35">
      <c r="A18" t="s">
        <v>21</v>
      </c>
      <c r="B18" t="s">
        <v>105</v>
      </c>
      <c r="C18" t="s">
        <v>73</v>
      </c>
    </row>
    <row r="19" spans="1:6" x14ac:dyDescent="0.35">
      <c r="A19" t="s">
        <v>22</v>
      </c>
      <c r="B19" t="s">
        <v>105</v>
      </c>
      <c r="C19" t="s">
        <v>73</v>
      </c>
    </row>
    <row r="20" spans="1:6" x14ac:dyDescent="0.35">
      <c r="A20" t="s">
        <v>23</v>
      </c>
      <c r="B20" t="s">
        <v>105</v>
      </c>
      <c r="C20" t="s">
        <v>73</v>
      </c>
    </row>
    <row r="21" spans="1:6" x14ac:dyDescent="0.35">
      <c r="A21" t="s">
        <v>24</v>
      </c>
      <c r="B21" t="s">
        <v>105</v>
      </c>
      <c r="C21" t="s">
        <v>73</v>
      </c>
    </row>
    <row r="22" spans="1:6" x14ac:dyDescent="0.35">
      <c r="A22" t="s">
        <v>25</v>
      </c>
      <c r="B22" t="s">
        <v>129</v>
      </c>
      <c r="C22" t="s">
        <v>106</v>
      </c>
    </row>
    <row r="23" spans="1:6" x14ac:dyDescent="0.35">
      <c r="A23" t="s">
        <v>29</v>
      </c>
      <c r="B23" t="s">
        <v>129</v>
      </c>
      <c r="C23" t="s">
        <v>107</v>
      </c>
    </row>
    <row r="24" spans="1:6" x14ac:dyDescent="0.35">
      <c r="A24" t="s">
        <v>30</v>
      </c>
      <c r="B24" t="s">
        <v>129</v>
      </c>
      <c r="C24" t="s">
        <v>107</v>
      </c>
    </row>
    <row r="25" spans="1:6" x14ac:dyDescent="0.35">
      <c r="A25" t="s">
        <v>33</v>
      </c>
      <c r="B25" t="s">
        <v>108</v>
      </c>
      <c r="C25" t="s">
        <v>109</v>
      </c>
    </row>
    <row r="26" spans="1:6" x14ac:dyDescent="0.35">
      <c r="A26" t="s">
        <v>35</v>
      </c>
      <c r="B26" t="s">
        <v>108</v>
      </c>
      <c r="C26" t="s">
        <v>109</v>
      </c>
    </row>
    <row r="27" spans="1:6" x14ac:dyDescent="0.35">
      <c r="A27" t="s">
        <v>36</v>
      </c>
      <c r="B27" t="s">
        <v>108</v>
      </c>
      <c r="C27" t="s">
        <v>109</v>
      </c>
    </row>
    <row r="28" spans="1:6" x14ac:dyDescent="0.35">
      <c r="A28" t="s">
        <v>38</v>
      </c>
      <c r="B28" t="s">
        <v>108</v>
      </c>
      <c r="C28" t="s">
        <v>109</v>
      </c>
    </row>
    <row r="29" spans="1:6" x14ac:dyDescent="0.35">
      <c r="A29" t="s">
        <v>39</v>
      </c>
      <c r="B29" t="s">
        <v>108</v>
      </c>
      <c r="C29" t="s">
        <v>109</v>
      </c>
    </row>
    <row r="30" spans="1:6" x14ac:dyDescent="0.35">
      <c r="A30" t="s">
        <v>41</v>
      </c>
      <c r="B30" t="s">
        <v>129</v>
      </c>
      <c r="C30" t="s">
        <v>110</v>
      </c>
      <c r="E30" t="s">
        <v>111</v>
      </c>
      <c r="F30" t="s">
        <v>112</v>
      </c>
    </row>
    <row r="31" spans="1:6" x14ac:dyDescent="0.35">
      <c r="A31" t="s">
        <v>44</v>
      </c>
      <c r="C31" t="s">
        <v>113</v>
      </c>
    </row>
    <row r="32" spans="1:6" x14ac:dyDescent="0.35">
      <c r="A32" t="s">
        <v>45</v>
      </c>
      <c r="C32" t="s">
        <v>113</v>
      </c>
    </row>
    <row r="33" spans="1:3" x14ac:dyDescent="0.35">
      <c r="A33" t="s">
        <v>46</v>
      </c>
      <c r="C33" t="s">
        <v>113</v>
      </c>
    </row>
    <row r="34" spans="1:3" x14ac:dyDescent="0.35">
      <c r="A34" t="s">
        <v>48</v>
      </c>
      <c r="C34" t="s">
        <v>113</v>
      </c>
    </row>
    <row r="35" spans="1:3" x14ac:dyDescent="0.35">
      <c r="A35" t="s">
        <v>49</v>
      </c>
      <c r="C35" t="s">
        <v>113</v>
      </c>
    </row>
    <row r="36" spans="1:3" x14ac:dyDescent="0.35">
      <c r="A36" t="s">
        <v>50</v>
      </c>
      <c r="B36" t="s">
        <v>129</v>
      </c>
      <c r="C36" t="s">
        <v>113</v>
      </c>
    </row>
    <row r="37" spans="1:3" x14ac:dyDescent="0.35">
      <c r="A37" t="s">
        <v>53</v>
      </c>
      <c r="B37" t="s">
        <v>129</v>
      </c>
      <c r="C37" t="s">
        <v>52</v>
      </c>
    </row>
    <row r="38" spans="1:3" x14ac:dyDescent="0.35">
      <c r="A38" t="s">
        <v>54</v>
      </c>
      <c r="B38" t="s">
        <v>129</v>
      </c>
      <c r="C38" t="s">
        <v>52</v>
      </c>
    </row>
    <row r="39" spans="1:3" x14ac:dyDescent="0.35">
      <c r="A39" t="s">
        <v>55</v>
      </c>
      <c r="B39" t="s">
        <v>129</v>
      </c>
      <c r="C39" t="s">
        <v>52</v>
      </c>
    </row>
    <row r="40" spans="1:3" x14ac:dyDescent="0.35">
      <c r="A40" t="s">
        <v>56</v>
      </c>
      <c r="B40" t="s">
        <v>129</v>
      </c>
      <c r="C40" t="s">
        <v>52</v>
      </c>
    </row>
    <row r="41" spans="1:3" x14ac:dyDescent="0.35">
      <c r="A41" t="s">
        <v>57</v>
      </c>
      <c r="B41" t="s">
        <v>129</v>
      </c>
      <c r="C41" t="s">
        <v>52</v>
      </c>
    </row>
    <row r="42" spans="1:3" x14ac:dyDescent="0.35">
      <c r="A42" t="s">
        <v>128</v>
      </c>
      <c r="B42" t="s">
        <v>129</v>
      </c>
      <c r="C42" t="s">
        <v>52</v>
      </c>
    </row>
    <row r="43" spans="1:3" x14ac:dyDescent="0.35">
      <c r="A43" t="s">
        <v>58</v>
      </c>
      <c r="B43" t="s">
        <v>129</v>
      </c>
      <c r="C43" t="s">
        <v>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E431-796A-468D-83CA-3957D6F3FE3D}">
  <dimension ref="A1:D27"/>
  <sheetViews>
    <sheetView workbookViewId="0">
      <selection activeCell="E26" sqref="E26"/>
    </sheetView>
  </sheetViews>
  <sheetFormatPr defaultRowHeight="14.5" x14ac:dyDescent="0.35"/>
  <cols>
    <col min="1" max="1" width="41.81640625" customWidth="1"/>
    <col min="2" max="2" width="15.1796875" bestFit="1" customWidth="1"/>
    <col min="3" max="3" width="5.54296875" bestFit="1" customWidth="1"/>
  </cols>
  <sheetData>
    <row r="1" spans="1:4" ht="29" x14ac:dyDescent="0.35">
      <c r="A1" s="2" t="s">
        <v>59</v>
      </c>
      <c r="B1" s="4" t="s">
        <v>126</v>
      </c>
      <c r="C1" s="2" t="s">
        <v>117</v>
      </c>
      <c r="D1" s="2" t="s">
        <v>118</v>
      </c>
    </row>
    <row r="2" spans="1:4" x14ac:dyDescent="0.35">
      <c r="A2" t="s">
        <v>9</v>
      </c>
      <c r="B2">
        <v>120</v>
      </c>
      <c r="D2" t="s">
        <v>5</v>
      </c>
    </row>
    <row r="3" spans="1:4" x14ac:dyDescent="0.35">
      <c r="A3" t="s">
        <v>10</v>
      </c>
      <c r="B3">
        <v>600</v>
      </c>
      <c r="D3" t="s">
        <v>5</v>
      </c>
    </row>
    <row r="4" spans="1:4" x14ac:dyDescent="0.35">
      <c r="A4" t="s">
        <v>11</v>
      </c>
      <c r="B4">
        <v>300</v>
      </c>
      <c r="D4" t="s">
        <v>5</v>
      </c>
    </row>
    <row r="5" spans="1:4" x14ac:dyDescent="0.35">
      <c r="A5" t="s">
        <v>119</v>
      </c>
      <c r="B5">
        <v>1000</v>
      </c>
      <c r="D5" t="s">
        <v>5</v>
      </c>
    </row>
    <row r="6" spans="1:4" x14ac:dyDescent="0.35">
      <c r="A6" t="s">
        <v>120</v>
      </c>
      <c r="B6">
        <v>500</v>
      </c>
      <c r="D6" t="s">
        <v>5</v>
      </c>
    </row>
    <row r="7" spans="1:4" x14ac:dyDescent="0.35">
      <c r="A7" t="s">
        <v>4</v>
      </c>
      <c r="B7">
        <v>50</v>
      </c>
      <c r="D7" t="s">
        <v>5</v>
      </c>
    </row>
    <row r="8" spans="1:4" x14ac:dyDescent="0.35">
      <c r="A8" t="s">
        <v>121</v>
      </c>
      <c r="B8">
        <v>20</v>
      </c>
      <c r="D8" t="s">
        <v>5</v>
      </c>
    </row>
    <row r="9" spans="1:4" x14ac:dyDescent="0.35">
      <c r="A9" t="s">
        <v>1</v>
      </c>
      <c r="B9">
        <v>5.5</v>
      </c>
      <c r="C9">
        <v>8.5</v>
      </c>
    </row>
    <row r="10" spans="1:4" x14ac:dyDescent="0.35">
      <c r="A10" t="s">
        <v>6</v>
      </c>
      <c r="B10">
        <v>60</v>
      </c>
      <c r="D10" t="s">
        <v>5</v>
      </c>
    </row>
    <row r="11" spans="1:4" x14ac:dyDescent="0.35">
      <c r="A11" t="s">
        <v>8</v>
      </c>
      <c r="B11">
        <v>10</v>
      </c>
      <c r="D11" t="s">
        <v>5</v>
      </c>
    </row>
    <row r="12" spans="1:4" x14ac:dyDescent="0.35">
      <c r="A12" t="s">
        <v>12</v>
      </c>
      <c r="B12">
        <v>0.05</v>
      </c>
      <c r="D12" t="s">
        <v>5</v>
      </c>
    </row>
    <row r="13" spans="1:4" x14ac:dyDescent="0.35">
      <c r="A13" t="s">
        <v>16</v>
      </c>
      <c r="B13">
        <v>5.0000000000000001E-3</v>
      </c>
      <c r="D13" t="s">
        <v>5</v>
      </c>
    </row>
    <row r="14" spans="1:4" x14ac:dyDescent="0.35">
      <c r="A14" t="s">
        <v>19</v>
      </c>
      <c r="B14">
        <v>0.05</v>
      </c>
      <c r="D14" t="s">
        <v>5</v>
      </c>
    </row>
    <row r="15" spans="1:4" x14ac:dyDescent="0.35">
      <c r="A15" t="s">
        <v>18</v>
      </c>
      <c r="B15">
        <v>0.2</v>
      </c>
      <c r="D15" t="s">
        <v>5</v>
      </c>
    </row>
    <row r="16" spans="1:4" x14ac:dyDescent="0.35">
      <c r="A16" t="s">
        <v>14</v>
      </c>
      <c r="B16">
        <v>0.05</v>
      </c>
      <c r="D16" t="s">
        <v>5</v>
      </c>
    </row>
    <row r="17" spans="1:4" x14ac:dyDescent="0.35">
      <c r="A17" t="s">
        <v>21</v>
      </c>
      <c r="B17">
        <v>0.05</v>
      </c>
      <c r="D17" t="s">
        <v>5</v>
      </c>
    </row>
    <row r="18" spans="1:4" x14ac:dyDescent="0.35">
      <c r="A18" t="s">
        <v>20</v>
      </c>
      <c r="B18">
        <v>2</v>
      </c>
      <c r="D18" t="s">
        <v>13</v>
      </c>
    </row>
    <row r="19" spans="1:4" x14ac:dyDescent="0.35">
      <c r="A19" t="s">
        <v>22</v>
      </c>
      <c r="B19">
        <v>0.5</v>
      </c>
      <c r="D19" t="s">
        <v>5</v>
      </c>
    </row>
    <row r="20" spans="1:4" x14ac:dyDescent="0.35">
      <c r="A20" t="s">
        <v>29</v>
      </c>
      <c r="B20">
        <v>1000000000</v>
      </c>
      <c r="C20" t="s">
        <v>31</v>
      </c>
    </row>
    <row r="21" spans="1:4" x14ac:dyDescent="0.35">
      <c r="A21" t="s">
        <v>95</v>
      </c>
      <c r="B21">
        <v>1000000000</v>
      </c>
      <c r="C21" t="s">
        <v>31</v>
      </c>
    </row>
    <row r="22" spans="1:4" x14ac:dyDescent="0.35">
      <c r="A22" t="s">
        <v>94</v>
      </c>
      <c r="B22">
        <v>1000000000</v>
      </c>
      <c r="C22" t="s">
        <v>31</v>
      </c>
    </row>
    <row r="23" spans="1:4" x14ac:dyDescent="0.35">
      <c r="A23" s="5" t="s">
        <v>122</v>
      </c>
      <c r="B23">
        <v>1000000000</v>
      </c>
      <c r="C23" t="s">
        <v>31</v>
      </c>
    </row>
    <row r="24" spans="1:4" ht="29" x14ac:dyDescent="0.35">
      <c r="A24" s="5" t="s">
        <v>123</v>
      </c>
      <c r="B24">
        <v>1000000000</v>
      </c>
      <c r="C24" t="s">
        <v>31</v>
      </c>
    </row>
    <row r="26" spans="1:4" ht="29" x14ac:dyDescent="0.35">
      <c r="A26" s="5" t="s">
        <v>124</v>
      </c>
    </row>
    <row r="27" spans="1:4" ht="87" x14ac:dyDescent="0.35">
      <c r="A27" s="5"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forkortelser</vt:lpstr>
      <vt:lpstr>Kategorier</vt:lpstr>
      <vt:lpstr>Tabell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Katinka Krahn</dc:creator>
  <cp:lastModifiedBy>Katinka Krahn</cp:lastModifiedBy>
  <dcterms:created xsi:type="dcterms:W3CDTF">2023-03-17T14:42:29Z</dcterms:created>
  <dcterms:modified xsi:type="dcterms:W3CDTF">2023-04-19T14:48:50Z</dcterms:modified>
</cp:coreProperties>
</file>