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batziakoudi\Desktop\FROE\"/>
    </mc:Choice>
  </mc:AlternateContent>
  <xr:revisionPtr revIDLastSave="0" documentId="13_ncr:1_{79558C59-B188-4693-B7F9-7EC7C524B7E9}" xr6:coauthVersionLast="36" xr6:coauthVersionMax="36" xr10:uidLastSave="{00000000-0000-0000-0000-000000000000}"/>
  <bookViews>
    <workbookView xWindow="0" yWindow="0" windowWidth="19008" windowHeight="9060" xr2:uid="{3F73EBD9-AF9B-423A-BD7B-2149CA7BAE0F}"/>
  </bookViews>
  <sheets>
    <sheet name="Sheet1" sheetId="1" r:id="rId1"/>
  </sheets>
  <definedNames>
    <definedName name="_xlnm._FilterDatabase" localSheetId="0" hidden="1">Sheet1!$A$1:$U$38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I37" i="1" l="1"/>
  <c r="H37" i="1"/>
  <c r="H38" i="1" s="1"/>
  <c r="G37" i="1"/>
  <c r="G38" i="1" s="1"/>
  <c r="F37" i="1"/>
  <c r="F38" i="1" s="1"/>
  <c r="E37" i="1"/>
  <c r="D37" i="1"/>
  <c r="C37" i="1"/>
  <c r="D38" i="1" l="1"/>
  <c r="U7" i="1" s="1"/>
  <c r="C38" i="1"/>
  <c r="S7" i="1" s="1"/>
  <c r="S3" i="1"/>
  <c r="S6" i="1"/>
  <c r="E38" i="1"/>
  <c r="L10" i="1" s="1"/>
  <c r="I38" i="1"/>
  <c r="P7" i="1" s="1"/>
  <c r="J32" i="1"/>
  <c r="J24" i="1"/>
  <c r="J16" i="1"/>
  <c r="J8" i="1"/>
  <c r="J33" i="1"/>
  <c r="J25" i="1"/>
  <c r="J17" i="1"/>
  <c r="J9" i="1"/>
  <c r="J34" i="1"/>
  <c r="J26" i="1"/>
  <c r="J18" i="1"/>
  <c r="J10" i="1"/>
  <c r="J2" i="1"/>
  <c r="J35" i="1"/>
  <c r="J27" i="1"/>
  <c r="J19" i="1"/>
  <c r="J11" i="1"/>
  <c r="J3" i="1"/>
  <c r="J36" i="1"/>
  <c r="J28" i="1"/>
  <c r="J20" i="1"/>
  <c r="J12" i="1"/>
  <c r="J4" i="1"/>
  <c r="J29" i="1"/>
  <c r="J21" i="1"/>
  <c r="J13" i="1"/>
  <c r="J5" i="1"/>
  <c r="J30" i="1"/>
  <c r="J22" i="1"/>
  <c r="J14" i="1"/>
  <c r="J6" i="1"/>
  <c r="J31" i="1"/>
  <c r="J23" i="1"/>
  <c r="J15" i="1"/>
  <c r="J7" i="1"/>
  <c r="K33" i="1"/>
  <c r="K25" i="1"/>
  <c r="K17" i="1"/>
  <c r="K9" i="1"/>
  <c r="K34" i="1"/>
  <c r="K26" i="1"/>
  <c r="K18" i="1"/>
  <c r="K10" i="1"/>
  <c r="K2" i="1"/>
  <c r="K35" i="1"/>
  <c r="K27" i="1"/>
  <c r="K19" i="1"/>
  <c r="K11" i="1"/>
  <c r="K3" i="1"/>
  <c r="K36" i="1"/>
  <c r="K28" i="1"/>
  <c r="K20" i="1"/>
  <c r="K12" i="1"/>
  <c r="K4" i="1"/>
  <c r="K29" i="1"/>
  <c r="K21" i="1"/>
  <c r="K13" i="1"/>
  <c r="K5" i="1"/>
  <c r="K30" i="1"/>
  <c r="K22" i="1"/>
  <c r="K14" i="1"/>
  <c r="K6" i="1"/>
  <c r="K31" i="1"/>
  <c r="K23" i="1"/>
  <c r="K15" i="1"/>
  <c r="K7" i="1"/>
  <c r="K32" i="1"/>
  <c r="K24" i="1"/>
  <c r="K16" i="1"/>
  <c r="K8" i="1"/>
  <c r="L34" i="1"/>
  <c r="L35" i="1"/>
  <c r="L27" i="1"/>
  <c r="L19" i="1"/>
  <c r="L11" i="1"/>
  <c r="L3" i="1"/>
  <c r="L20" i="1"/>
  <c r="L12" i="1"/>
  <c r="L4" i="1"/>
  <c r="L29" i="1"/>
  <c r="L21" i="1"/>
  <c r="L13" i="1"/>
  <c r="L5" i="1"/>
  <c r="L14" i="1"/>
  <c r="L6" i="1"/>
  <c r="L31" i="1"/>
  <c r="L23" i="1"/>
  <c r="L15" i="1"/>
  <c r="L7" i="1"/>
  <c r="L24" i="1"/>
  <c r="L8" i="1"/>
  <c r="L33" i="1"/>
  <c r="L25" i="1"/>
  <c r="L17" i="1"/>
  <c r="L9" i="1"/>
  <c r="M35" i="1"/>
  <c r="M27" i="1"/>
  <c r="M19" i="1"/>
  <c r="M11" i="1"/>
  <c r="M3" i="1"/>
  <c r="M36" i="1"/>
  <c r="M28" i="1"/>
  <c r="M20" i="1"/>
  <c r="M12" i="1"/>
  <c r="M4" i="1"/>
  <c r="M29" i="1"/>
  <c r="M21" i="1"/>
  <c r="M13" i="1"/>
  <c r="M5" i="1"/>
  <c r="M30" i="1"/>
  <c r="M22" i="1"/>
  <c r="M14" i="1"/>
  <c r="M6" i="1"/>
  <c r="M31" i="1"/>
  <c r="M23" i="1"/>
  <c r="M15" i="1"/>
  <c r="M7" i="1"/>
  <c r="M32" i="1"/>
  <c r="M24" i="1"/>
  <c r="M16" i="1"/>
  <c r="M8" i="1"/>
  <c r="M33" i="1"/>
  <c r="M25" i="1"/>
  <c r="M17" i="1"/>
  <c r="M9" i="1"/>
  <c r="M34" i="1"/>
  <c r="M26" i="1"/>
  <c r="M18" i="1"/>
  <c r="M10" i="1"/>
  <c r="M2" i="1"/>
  <c r="N36" i="1"/>
  <c r="N28" i="1"/>
  <c r="N20" i="1"/>
  <c r="N12" i="1"/>
  <c r="N4" i="1"/>
  <c r="N29" i="1"/>
  <c r="N21" i="1"/>
  <c r="N13" i="1"/>
  <c r="N5" i="1"/>
  <c r="N30" i="1"/>
  <c r="N22" i="1"/>
  <c r="N14" i="1"/>
  <c r="N6" i="1"/>
  <c r="N31" i="1"/>
  <c r="N23" i="1"/>
  <c r="N15" i="1"/>
  <c r="N7" i="1"/>
  <c r="N32" i="1"/>
  <c r="N24" i="1"/>
  <c r="N16" i="1"/>
  <c r="N8" i="1"/>
  <c r="N33" i="1"/>
  <c r="N25" i="1"/>
  <c r="N17" i="1"/>
  <c r="N9" i="1"/>
  <c r="N34" i="1"/>
  <c r="N26" i="1"/>
  <c r="N18" i="1"/>
  <c r="N10" i="1"/>
  <c r="N2" i="1"/>
  <c r="N35" i="1"/>
  <c r="N27" i="1"/>
  <c r="N19" i="1"/>
  <c r="N11" i="1"/>
  <c r="N3" i="1"/>
  <c r="O29" i="1"/>
  <c r="O21" i="1"/>
  <c r="O13" i="1"/>
  <c r="O5" i="1"/>
  <c r="O30" i="1"/>
  <c r="O22" i="1"/>
  <c r="O14" i="1"/>
  <c r="O6" i="1"/>
  <c r="O31" i="1"/>
  <c r="O23" i="1"/>
  <c r="O15" i="1"/>
  <c r="O7" i="1"/>
  <c r="O32" i="1"/>
  <c r="O24" i="1"/>
  <c r="O16" i="1"/>
  <c r="O8" i="1"/>
  <c r="O33" i="1"/>
  <c r="O25" i="1"/>
  <c r="O17" i="1"/>
  <c r="O9" i="1"/>
  <c r="O34" i="1"/>
  <c r="O26" i="1"/>
  <c r="O18" i="1"/>
  <c r="O10" i="1"/>
  <c r="O2" i="1"/>
  <c r="O35" i="1"/>
  <c r="O27" i="1"/>
  <c r="O19" i="1"/>
  <c r="O11" i="1"/>
  <c r="O3" i="1"/>
  <c r="O36" i="1"/>
  <c r="O28" i="1"/>
  <c r="O20" i="1"/>
  <c r="O12" i="1"/>
  <c r="O4" i="1"/>
  <c r="L2" i="1" l="1"/>
  <c r="L18" i="1"/>
  <c r="L16" i="1"/>
  <c r="L22" i="1"/>
  <c r="L36" i="1"/>
  <c r="L26" i="1"/>
  <c r="P28" i="1"/>
  <c r="U2" i="1"/>
  <c r="P23" i="1"/>
  <c r="P27" i="1"/>
  <c r="P6" i="1"/>
  <c r="P10" i="1"/>
  <c r="P17" i="1"/>
  <c r="P25" i="1"/>
  <c r="P4" i="1"/>
  <c r="P8" i="1"/>
  <c r="P12" i="1"/>
  <c r="P15" i="1"/>
  <c r="P35" i="1"/>
  <c r="T2" i="1"/>
  <c r="P20" i="1"/>
  <c r="P2" i="1"/>
  <c r="P33" i="1"/>
  <c r="P31" i="1"/>
  <c r="T3" i="1"/>
  <c r="T6" i="1"/>
  <c r="T7" i="1"/>
  <c r="U3" i="1"/>
  <c r="U6" i="1"/>
  <c r="P5" i="1"/>
  <c r="P36" i="1"/>
  <c r="P18" i="1"/>
  <c r="P16" i="1"/>
  <c r="P14" i="1"/>
  <c r="P13" i="1"/>
  <c r="P3" i="1"/>
  <c r="P26" i="1"/>
  <c r="P24" i="1"/>
  <c r="P22" i="1"/>
  <c r="P21" i="1"/>
  <c r="P11" i="1"/>
  <c r="P34" i="1"/>
  <c r="P32" i="1"/>
  <c r="P30" i="1"/>
  <c r="P29" i="1"/>
  <c r="P19" i="1"/>
  <c r="P9" i="1"/>
  <c r="L32" i="1"/>
  <c r="L30" i="1"/>
  <c r="L28" i="1"/>
  <c r="S2" i="1"/>
</calcChain>
</file>

<file path=xl/sharedStrings.xml><?xml version="1.0" encoding="utf-8"?>
<sst xmlns="http://schemas.openxmlformats.org/spreadsheetml/2006/main" count="66" uniqueCount="36">
  <si>
    <t>users</t>
  </si>
  <si>
    <t>Subjective Surprise</t>
  </si>
  <si>
    <t>Confidence</t>
  </si>
  <si>
    <t>Expectations</t>
  </si>
  <si>
    <t>Trust</t>
  </si>
  <si>
    <t>Stars</t>
  </si>
  <si>
    <t>Weight of Advice</t>
  </si>
  <si>
    <t>error</t>
  </si>
  <si>
    <t xml:space="preserve">norm Subjective Surprise </t>
  </si>
  <si>
    <t>norm Confidence</t>
  </si>
  <si>
    <t>norm Expectations</t>
  </si>
  <si>
    <t>norm Trust</t>
  </si>
  <si>
    <t>norm Stars</t>
  </si>
  <si>
    <t>norm Weight of Advice</t>
  </si>
  <si>
    <t>norm error</t>
  </si>
  <si>
    <t>max</t>
  </si>
  <si>
    <t>min</t>
  </si>
  <si>
    <t>trials</t>
  </si>
  <si>
    <t>2 to 6</t>
  </si>
  <si>
    <t>0 to 1</t>
  </si>
  <si>
    <t>7 to 11</t>
  </si>
  <si>
    <t>12 to 16</t>
  </si>
  <si>
    <t>17 to 21</t>
  </si>
  <si>
    <t>22 to 26</t>
  </si>
  <si>
    <t>27 to 30</t>
  </si>
  <si>
    <t>subjective surprise- trust</t>
  </si>
  <si>
    <t>error-trust</t>
  </si>
  <si>
    <t>subjective surprise - woa</t>
  </si>
  <si>
    <t>p</t>
  </si>
  <si>
    <t>correlation</t>
  </si>
  <si>
    <t>expectations-trust</t>
  </si>
  <si>
    <t>expectations- woa</t>
  </si>
  <si>
    <t>confidence - woa</t>
  </si>
  <si>
    <t>correlation &gt;= 2/sqr(n)</t>
  </si>
  <si>
    <t>stars-trust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</si>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</sst>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.0000000000000000000"/>
    <numFmt numFmtId="189" formatCode="0.000000000000000000000000"/>
    <numFmt numFmtId="191" formatCode="0.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84" fontId="0" fillId="0" borderId="0" xfId="0" applyNumberFormat="1"/>
    <xf numFmtId="189" fontId="0" fillId="0" borderId="0" xfId="0" applyNumberFormat="1"/>
    <xf numFmtId="19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8D63-1515-4AF7-B3D0-5F2117435815}">
  <dimension ref="A1:V38"/>
  <sheetViews>
    <sheetView tabSelected="1" workbookViewId="0">
      <selection activeCell="T16" sqref="T16"/>
    </sheetView>
  </sheetViews>
  <sheetFormatPr defaultRowHeight="14.4" x14ac:dyDescent="0.3"/>
  <cols>
    <col min="18" max="18" width="21.44140625" customWidth="1"/>
    <col min="19" max="19" width="21.33203125" customWidth="1"/>
    <col min="20" max="20" width="27" bestFit="1" customWidth="1"/>
    <col min="21" max="21" width="33" customWidth="1"/>
  </cols>
  <sheetData>
    <row r="1" spans="1:22" x14ac:dyDescent="0.3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S1" t="s">
        <v>25</v>
      </c>
      <c r="T1" t="s">
        <v>26</v>
      </c>
      <c r="U1" t="s">
        <v>30</v>
      </c>
      <c r="V1" t="s">
        <v>34</v>
      </c>
    </row>
    <row r="2" spans="1:22" x14ac:dyDescent="0.3">
      <c r="A2">
        <v>0</v>
      </c>
      <c r="B2" t="s">
        <v>19</v>
      </c>
      <c r="C2">
        <v>4.5</v>
      </c>
      <c r="D2">
        <v>4.5</v>
      </c>
      <c r="E2">
        <v>24.553644553644599</v>
      </c>
      <c r="F2">
        <v>4</v>
      </c>
      <c r="G2">
        <v>3</v>
      </c>
      <c r="H2">
        <v>0.15151515151514999</v>
      </c>
      <c r="I2">
        <v>0.1583459285849235</v>
      </c>
      <c r="J2">
        <f>(C2-C$38)/(C$37-C$38)</f>
        <v>0.83333333333333326</v>
      </c>
      <c r="K2">
        <f t="shared" ref="K2:P17" si="0">(D2-D$38)/(D$37-D$38)</f>
        <v>0.375</v>
      </c>
      <c r="L2">
        <f t="shared" si="0"/>
        <v>0.56357375841762203</v>
      </c>
      <c r="M2">
        <f t="shared" si="0"/>
        <v>0.5</v>
      </c>
      <c r="N2">
        <f t="shared" si="0"/>
        <v>0.4</v>
      </c>
      <c r="O2">
        <f t="shared" si="0"/>
        <v>7.4428495481126303E-2</v>
      </c>
      <c r="P2">
        <f t="shared" si="0"/>
        <v>0.29494461270881078</v>
      </c>
      <c r="R2" t="s">
        <v>28</v>
      </c>
      <c r="S2">
        <f>_xlfn.T.TEST(C:C,F:F,2,1)</f>
        <v>2.0157739075541748E-3</v>
      </c>
      <c r="T2" s="3">
        <f>_xlfn.T.TEST(I:I,F:F,2,1)</f>
        <v>5.0252937004361635E-22</v>
      </c>
      <c r="U2" s="3">
        <f>_xlfn.T.TEST(E:E,F:F,2,1)</f>
        <v>1.3591172815295825E-10</v>
      </c>
      <c r="V2" t="s">
        <v>35</v>
      </c>
    </row>
    <row r="3" spans="1:22" x14ac:dyDescent="0.3">
      <c r="A3">
        <v>0</v>
      </c>
      <c r="B3" s="1" t="s">
        <v>18</v>
      </c>
      <c r="C3">
        <v>5.2</v>
      </c>
      <c r="D3">
        <v>4</v>
      </c>
      <c r="E3">
        <v>21.124548044548181</v>
      </c>
      <c r="F3">
        <v>3</v>
      </c>
      <c r="G3">
        <v>3.4</v>
      </c>
      <c r="H3">
        <v>0.20461274738974602</v>
      </c>
      <c r="I3">
        <v>0.15622345501609763</v>
      </c>
      <c r="J3">
        <f t="shared" ref="J3:P36" si="1">(C3-C$38)/(C$37-C$38)</f>
        <v>1</v>
      </c>
      <c r="K3">
        <f t="shared" si="0"/>
        <v>0.25</v>
      </c>
      <c r="L3">
        <f t="shared" si="0"/>
        <v>0.46787275470510992</v>
      </c>
      <c r="M3">
        <f t="shared" si="0"/>
        <v>0.25</v>
      </c>
      <c r="N3">
        <f t="shared" si="0"/>
        <v>0.55999999999999994</v>
      </c>
      <c r="O3">
        <f t="shared" si="0"/>
        <v>0.10051152503355944</v>
      </c>
      <c r="P3">
        <f t="shared" si="0"/>
        <v>0.2896123765980626</v>
      </c>
      <c r="R3" t="s">
        <v>29</v>
      </c>
      <c r="S3">
        <f>CORREL(C:C,F:F)</f>
        <v>-0.24011204093191987</v>
      </c>
      <c r="T3">
        <f>CORREL(I:I,F:F)</f>
        <v>2.3797638762320685E-2</v>
      </c>
      <c r="U3">
        <f>CORREL(E:E,F:F)</f>
        <v>9.6735573331566474E-2</v>
      </c>
    </row>
    <row r="4" spans="1:22" x14ac:dyDescent="0.3">
      <c r="A4">
        <v>0</v>
      </c>
      <c r="B4" t="s">
        <v>20</v>
      </c>
      <c r="C4">
        <v>5.2</v>
      </c>
      <c r="D4">
        <v>4.8</v>
      </c>
      <c r="E4">
        <v>18.107878585352147</v>
      </c>
      <c r="F4">
        <v>3</v>
      </c>
      <c r="G4">
        <v>3</v>
      </c>
      <c r="H4">
        <v>0.14285714285714199</v>
      </c>
      <c r="I4">
        <v>0.23316611070326307</v>
      </c>
      <c r="J4">
        <f t="shared" si="1"/>
        <v>1</v>
      </c>
      <c r="K4">
        <f t="shared" si="0"/>
        <v>0.44999999999999996</v>
      </c>
      <c r="L4">
        <f t="shared" si="0"/>
        <v>0.38368197898675171</v>
      </c>
      <c r="M4">
        <f t="shared" si="0"/>
        <v>0.25</v>
      </c>
      <c r="N4">
        <f t="shared" si="0"/>
        <v>0.4</v>
      </c>
      <c r="O4">
        <f t="shared" si="0"/>
        <v>7.0175438596490794E-2</v>
      </c>
      <c r="P4">
        <f t="shared" si="0"/>
        <v>0.48291344434183248</v>
      </c>
    </row>
    <row r="5" spans="1:22" x14ac:dyDescent="0.3">
      <c r="A5">
        <v>0</v>
      </c>
      <c r="B5" t="s">
        <v>21</v>
      </c>
      <c r="C5">
        <v>4.8</v>
      </c>
      <c r="D5">
        <v>5.2</v>
      </c>
      <c r="E5">
        <v>20.014870979576962</v>
      </c>
      <c r="F5">
        <v>2</v>
      </c>
      <c r="G5">
        <v>3.2</v>
      </c>
      <c r="H5">
        <v>2.035714285714286</v>
      </c>
      <c r="I5">
        <v>0.20710180871796818</v>
      </c>
      <c r="J5">
        <f t="shared" si="1"/>
        <v>0.90476190476190466</v>
      </c>
      <c r="K5">
        <f t="shared" si="0"/>
        <v>0.55000000000000004</v>
      </c>
      <c r="L5">
        <f t="shared" si="0"/>
        <v>0.43690331169503738</v>
      </c>
      <c r="M5">
        <f t="shared" si="0"/>
        <v>0</v>
      </c>
      <c r="N5">
        <f t="shared" si="0"/>
        <v>0.48000000000000009</v>
      </c>
      <c r="O5">
        <f t="shared" si="0"/>
        <v>1</v>
      </c>
      <c r="P5">
        <f t="shared" si="0"/>
        <v>0.41743276449321659</v>
      </c>
      <c r="S5" t="s">
        <v>27</v>
      </c>
      <c r="T5" t="s">
        <v>31</v>
      </c>
      <c r="U5" t="s">
        <v>32</v>
      </c>
    </row>
    <row r="6" spans="1:22" x14ac:dyDescent="0.3">
      <c r="A6">
        <v>0</v>
      </c>
      <c r="B6" t="s">
        <v>22</v>
      </c>
      <c r="C6">
        <v>3</v>
      </c>
      <c r="D6">
        <v>5.2</v>
      </c>
      <c r="E6">
        <v>13.657011494252881</v>
      </c>
      <c r="F6">
        <v>3</v>
      </c>
      <c r="G6">
        <v>3.4</v>
      </c>
      <c r="H6">
        <v>0.04</v>
      </c>
      <c r="I6">
        <v>0.15511662556547096</v>
      </c>
      <c r="J6">
        <f t="shared" si="1"/>
        <v>0.47619047619047616</v>
      </c>
      <c r="K6">
        <f t="shared" si="0"/>
        <v>0.55000000000000004</v>
      </c>
      <c r="L6">
        <f t="shared" si="0"/>
        <v>0.25946487197933504</v>
      </c>
      <c r="M6">
        <f t="shared" si="0"/>
        <v>0.25</v>
      </c>
      <c r="N6">
        <f t="shared" si="0"/>
        <v>0.55999999999999994</v>
      </c>
      <c r="O6">
        <f t="shared" si="0"/>
        <v>1.9649122807017541E-2</v>
      </c>
      <c r="P6">
        <f t="shared" si="0"/>
        <v>0.28683171725240297</v>
      </c>
      <c r="R6" t="s">
        <v>28</v>
      </c>
      <c r="S6" s="2">
        <f>_xlfn.T.TEST(C:C,H:H,2,1)</f>
        <v>4.5093166643927726E-17</v>
      </c>
      <c r="T6" s="2">
        <f>_xlfn.T.TEST(E:E,$H:$H,2,1)</f>
        <v>2.1248704045624175E-13</v>
      </c>
      <c r="U6" s="4">
        <f>_xlfn.T.TEST(D:D,$H:$H,2,1)</f>
        <v>5.3423241989529618E-23</v>
      </c>
    </row>
    <row r="7" spans="1:22" x14ac:dyDescent="0.3">
      <c r="A7">
        <v>0</v>
      </c>
      <c r="B7" t="s">
        <v>23</v>
      </c>
      <c r="C7">
        <v>4.4000000000000004</v>
      </c>
      <c r="D7">
        <v>4.5999999999999996</v>
      </c>
      <c r="E7">
        <v>19.56633694087008</v>
      </c>
      <c r="F7">
        <v>3</v>
      </c>
      <c r="G7">
        <v>3</v>
      </c>
      <c r="H7">
        <v>0.11014492753623199</v>
      </c>
      <c r="I7">
        <v>0.20594766055920805</v>
      </c>
      <c r="J7">
        <f t="shared" si="1"/>
        <v>0.80952380952380953</v>
      </c>
      <c r="K7">
        <f t="shared" si="0"/>
        <v>0.39999999999999991</v>
      </c>
      <c r="L7">
        <f t="shared" si="0"/>
        <v>0.42438539113211154</v>
      </c>
      <c r="M7">
        <f t="shared" si="0"/>
        <v>0.25</v>
      </c>
      <c r="N7">
        <f t="shared" si="0"/>
        <v>0.4</v>
      </c>
      <c r="O7">
        <f t="shared" si="0"/>
        <v>5.410628019323676E-2</v>
      </c>
      <c r="P7">
        <f t="shared" si="0"/>
        <v>0.41453322756626265</v>
      </c>
      <c r="R7" t="s">
        <v>29</v>
      </c>
      <c r="S7">
        <f>CORREL(C:C,H:H)</f>
        <v>0.35461772827862065</v>
      </c>
      <c r="T7">
        <f>CORREL(E:E,$H:$H)</f>
        <v>0.32793202361162044</v>
      </c>
      <c r="U7">
        <f>CORREL(D:D,$H:$H)</f>
        <v>0.27362418061411981</v>
      </c>
    </row>
    <row r="8" spans="1:22" x14ac:dyDescent="0.3">
      <c r="A8">
        <v>0</v>
      </c>
      <c r="B8" t="s">
        <v>24</v>
      </c>
      <c r="C8">
        <v>3</v>
      </c>
      <c r="D8">
        <v>3.5</v>
      </c>
      <c r="E8">
        <v>6.8518518518518503</v>
      </c>
      <c r="F8">
        <v>3</v>
      </c>
      <c r="G8">
        <v>4</v>
      </c>
      <c r="H8">
        <v>0</v>
      </c>
      <c r="I8">
        <v>7.4786324786324784E-2</v>
      </c>
      <c r="J8">
        <f t="shared" si="1"/>
        <v>0.47619047619047616</v>
      </c>
      <c r="K8">
        <f t="shared" si="0"/>
        <v>0.125</v>
      </c>
      <c r="L8">
        <f t="shared" si="0"/>
        <v>6.9542947509128525E-2</v>
      </c>
      <c r="M8">
        <f t="shared" si="0"/>
        <v>0.25</v>
      </c>
      <c r="N8">
        <f t="shared" si="0"/>
        <v>0.8</v>
      </c>
      <c r="O8">
        <f t="shared" si="0"/>
        <v>0</v>
      </c>
      <c r="P8">
        <f t="shared" si="0"/>
        <v>8.5019955309575804E-2</v>
      </c>
    </row>
    <row r="9" spans="1:22" x14ac:dyDescent="0.3">
      <c r="A9">
        <v>4</v>
      </c>
      <c r="B9" t="s">
        <v>19</v>
      </c>
      <c r="C9">
        <v>2</v>
      </c>
      <c r="D9">
        <v>3.5</v>
      </c>
      <c r="E9">
        <v>30.873015873016001</v>
      </c>
      <c r="F9">
        <v>5</v>
      </c>
      <c r="G9">
        <v>3</v>
      </c>
      <c r="H9">
        <v>0</v>
      </c>
      <c r="I9">
        <v>0.22114112979406764</v>
      </c>
      <c r="J9">
        <f t="shared" si="1"/>
        <v>0.23809523809523808</v>
      </c>
      <c r="K9">
        <f t="shared" si="0"/>
        <v>0.125</v>
      </c>
      <c r="L9">
        <f t="shared" si="0"/>
        <v>0.73993805043787342</v>
      </c>
      <c r="M9">
        <f t="shared" si="0"/>
        <v>0.75</v>
      </c>
      <c r="N9">
        <f t="shared" si="0"/>
        <v>0.4</v>
      </c>
      <c r="O9">
        <f t="shared" si="0"/>
        <v>0</v>
      </c>
      <c r="P9">
        <f t="shared" si="0"/>
        <v>0.45270339208165739</v>
      </c>
    </row>
    <row r="10" spans="1:22" x14ac:dyDescent="0.3">
      <c r="A10">
        <v>4</v>
      </c>
      <c r="B10" s="1" t="s">
        <v>18</v>
      </c>
      <c r="C10">
        <v>2</v>
      </c>
      <c r="D10">
        <v>4.4000000000000004</v>
      </c>
      <c r="E10">
        <v>23.0502235982112</v>
      </c>
      <c r="F10">
        <v>5</v>
      </c>
      <c r="G10">
        <v>3.4</v>
      </c>
      <c r="H10">
        <v>0.326495726495732</v>
      </c>
      <c r="I10">
        <v>0.11919125309919273</v>
      </c>
      <c r="J10">
        <f t="shared" si="1"/>
        <v>0.23809523809523808</v>
      </c>
      <c r="K10">
        <f t="shared" si="0"/>
        <v>0.35000000000000009</v>
      </c>
      <c r="L10">
        <f t="shared" si="0"/>
        <v>0.52161550671612267</v>
      </c>
      <c r="M10">
        <f t="shared" si="0"/>
        <v>0.75</v>
      </c>
      <c r="N10">
        <f t="shared" si="0"/>
        <v>0.55999999999999994</v>
      </c>
      <c r="O10">
        <f t="shared" si="0"/>
        <v>0.16038386564702622</v>
      </c>
      <c r="P10">
        <f t="shared" si="0"/>
        <v>0.19657732201734757</v>
      </c>
      <c r="R10" t="s">
        <v>33</v>
      </c>
      <c r="S10">
        <f>2/SQRT(35)</f>
        <v>0.33806170189140661</v>
      </c>
    </row>
    <row r="11" spans="1:22" x14ac:dyDescent="0.3">
      <c r="A11">
        <v>4</v>
      </c>
      <c r="B11" t="s">
        <v>20</v>
      </c>
      <c r="C11">
        <v>2.2000000000000002</v>
      </c>
      <c r="D11">
        <v>4</v>
      </c>
      <c r="E11">
        <v>12.90599008834298</v>
      </c>
      <c r="F11">
        <v>5</v>
      </c>
      <c r="G11">
        <v>3.4</v>
      </c>
      <c r="H11">
        <v>7.4999999999999997E-2</v>
      </c>
      <c r="I11">
        <v>0.12573372424627596</v>
      </c>
      <c r="J11">
        <f t="shared" si="1"/>
        <v>0.28571428571428575</v>
      </c>
      <c r="K11">
        <f t="shared" si="0"/>
        <v>0.25</v>
      </c>
      <c r="L11">
        <f t="shared" si="0"/>
        <v>0.23850497710192356</v>
      </c>
      <c r="M11">
        <f t="shared" si="0"/>
        <v>0.75</v>
      </c>
      <c r="N11">
        <f t="shared" si="0"/>
        <v>0.55999999999999994</v>
      </c>
      <c r="O11">
        <f t="shared" si="0"/>
        <v>3.6842105263157884E-2</v>
      </c>
      <c r="P11">
        <f t="shared" si="0"/>
        <v>0.21301380509840856</v>
      </c>
    </row>
    <row r="12" spans="1:22" x14ac:dyDescent="0.3">
      <c r="A12">
        <v>4</v>
      </c>
      <c r="B12" t="s">
        <v>21</v>
      </c>
      <c r="C12">
        <v>2.2000000000000002</v>
      </c>
      <c r="D12">
        <v>4.2</v>
      </c>
      <c r="E12">
        <v>7.2155684754521401</v>
      </c>
      <c r="F12">
        <v>4</v>
      </c>
      <c r="G12">
        <v>4.2</v>
      </c>
      <c r="H12">
        <v>0.26495726495726601</v>
      </c>
      <c r="I12">
        <v>8.4812229768134545E-2</v>
      </c>
      <c r="J12">
        <f t="shared" si="1"/>
        <v>0.28571428571428575</v>
      </c>
      <c r="K12">
        <f t="shared" si="0"/>
        <v>0.30000000000000004</v>
      </c>
      <c r="L12">
        <f t="shared" si="0"/>
        <v>7.9693739664770072E-2</v>
      </c>
      <c r="M12">
        <f t="shared" si="0"/>
        <v>0.5</v>
      </c>
      <c r="N12">
        <f t="shared" si="0"/>
        <v>0.88000000000000012</v>
      </c>
      <c r="O12">
        <f t="shared" si="0"/>
        <v>0.13015444594392012</v>
      </c>
      <c r="P12">
        <f t="shared" si="0"/>
        <v>0.1102077802003754</v>
      </c>
    </row>
    <row r="13" spans="1:22" x14ac:dyDescent="0.3">
      <c r="A13">
        <v>4</v>
      </c>
      <c r="B13" t="s">
        <v>22</v>
      </c>
      <c r="C13">
        <v>2.6</v>
      </c>
      <c r="D13">
        <v>4.8</v>
      </c>
      <c r="E13">
        <v>22.0346454371223</v>
      </c>
      <c r="F13">
        <v>4</v>
      </c>
      <c r="G13">
        <v>3.2</v>
      </c>
      <c r="H13">
        <v>0</v>
      </c>
      <c r="I13">
        <v>0.15756156423556372</v>
      </c>
      <c r="J13">
        <f t="shared" si="1"/>
        <v>0.38095238095238093</v>
      </c>
      <c r="K13">
        <f t="shared" si="0"/>
        <v>0.44999999999999996</v>
      </c>
      <c r="L13">
        <f t="shared" si="0"/>
        <v>0.49327222471548704</v>
      </c>
      <c r="M13">
        <f t="shared" si="0"/>
        <v>0.5</v>
      </c>
      <c r="N13">
        <f t="shared" si="0"/>
        <v>0.48000000000000009</v>
      </c>
      <c r="O13">
        <f t="shared" si="0"/>
        <v>0</v>
      </c>
      <c r="P13">
        <f t="shared" si="0"/>
        <v>0.29297407419701516</v>
      </c>
    </row>
    <row r="14" spans="1:22" x14ac:dyDescent="0.3">
      <c r="A14">
        <v>4</v>
      </c>
      <c r="B14" t="s">
        <v>23</v>
      </c>
      <c r="C14">
        <v>1</v>
      </c>
      <c r="D14">
        <v>4.2</v>
      </c>
      <c r="E14">
        <v>11.50392156862738</v>
      </c>
      <c r="F14">
        <v>4</v>
      </c>
      <c r="G14">
        <v>3.8</v>
      </c>
      <c r="H14">
        <v>0</v>
      </c>
      <c r="I14">
        <v>0.100742079186021</v>
      </c>
      <c r="J14">
        <f t="shared" si="1"/>
        <v>0</v>
      </c>
      <c r="K14">
        <f t="shared" si="0"/>
        <v>0.30000000000000004</v>
      </c>
      <c r="L14">
        <f t="shared" si="0"/>
        <v>0.19937532173802253</v>
      </c>
      <c r="M14">
        <f t="shared" si="0"/>
        <v>0.5</v>
      </c>
      <c r="N14">
        <f t="shared" si="0"/>
        <v>0.72</v>
      </c>
      <c r="O14">
        <f t="shared" si="0"/>
        <v>0</v>
      </c>
      <c r="P14">
        <f t="shared" si="0"/>
        <v>0.15022793383264163</v>
      </c>
    </row>
    <row r="15" spans="1:22" x14ac:dyDescent="0.3">
      <c r="A15">
        <v>4</v>
      </c>
      <c r="B15" t="s">
        <v>24</v>
      </c>
      <c r="C15">
        <v>5</v>
      </c>
      <c r="D15">
        <v>5</v>
      </c>
      <c r="E15">
        <v>40.191387559808504</v>
      </c>
      <c r="F15">
        <v>5</v>
      </c>
      <c r="G15">
        <v>2</v>
      </c>
      <c r="H15">
        <v>0.256410256410255</v>
      </c>
      <c r="I15">
        <v>0.43899018232819076</v>
      </c>
      <c r="J15">
        <f t="shared" si="1"/>
        <v>0.95238095238095233</v>
      </c>
      <c r="K15">
        <f t="shared" si="0"/>
        <v>0.5</v>
      </c>
      <c r="L15">
        <f t="shared" si="0"/>
        <v>1</v>
      </c>
      <c r="M15">
        <f t="shared" si="0"/>
        <v>0.75</v>
      </c>
      <c r="N15">
        <f t="shared" si="0"/>
        <v>0</v>
      </c>
      <c r="O15">
        <f t="shared" si="0"/>
        <v>0.12595591542959894</v>
      </c>
      <c r="P15">
        <f t="shared" si="0"/>
        <v>1</v>
      </c>
    </row>
    <row r="16" spans="1:22" x14ac:dyDescent="0.3">
      <c r="A16">
        <v>8</v>
      </c>
      <c r="B16" t="s">
        <v>19</v>
      </c>
      <c r="C16">
        <v>3</v>
      </c>
      <c r="D16">
        <v>5</v>
      </c>
      <c r="E16">
        <v>33.932378921717699</v>
      </c>
      <c r="F16">
        <v>4</v>
      </c>
      <c r="G16">
        <v>3</v>
      </c>
      <c r="H16">
        <v>0.643323996265175</v>
      </c>
      <c r="I16">
        <v>0.2079445481205012</v>
      </c>
      <c r="J16">
        <f t="shared" si="1"/>
        <v>0.47619047619047616</v>
      </c>
      <c r="K16">
        <f t="shared" si="0"/>
        <v>0.5</v>
      </c>
      <c r="L16">
        <f t="shared" si="0"/>
        <v>0.82532034099314078</v>
      </c>
      <c r="M16">
        <f t="shared" si="0"/>
        <v>0.5</v>
      </c>
      <c r="N16">
        <f t="shared" si="0"/>
        <v>0.4</v>
      </c>
      <c r="O16">
        <f t="shared" si="0"/>
        <v>0.31601880518289294</v>
      </c>
      <c r="P16">
        <f t="shared" si="0"/>
        <v>0.41954995715942389</v>
      </c>
    </row>
    <row r="17" spans="1:16" x14ac:dyDescent="0.3">
      <c r="A17">
        <v>8</v>
      </c>
      <c r="B17" s="1" t="s">
        <v>18</v>
      </c>
      <c r="C17">
        <v>2</v>
      </c>
      <c r="D17">
        <v>6.2</v>
      </c>
      <c r="E17">
        <v>27.174923544726738</v>
      </c>
      <c r="F17">
        <v>5</v>
      </c>
      <c r="G17">
        <v>2.6</v>
      </c>
      <c r="H17">
        <v>0.17150610583446399</v>
      </c>
      <c r="I17">
        <v>0.22547925764466603</v>
      </c>
      <c r="J17">
        <f t="shared" si="1"/>
        <v>0.23809523809523808</v>
      </c>
      <c r="K17">
        <f t="shared" si="0"/>
        <v>0.8</v>
      </c>
      <c r="L17">
        <f t="shared" si="0"/>
        <v>0.63672977190153079</v>
      </c>
      <c r="M17">
        <f t="shared" si="0"/>
        <v>0.75</v>
      </c>
      <c r="N17">
        <f t="shared" si="0"/>
        <v>0.24000000000000005</v>
      </c>
      <c r="O17">
        <f t="shared" si="0"/>
        <v>8.4248613392368263E-2</v>
      </c>
      <c r="P17">
        <f t="shared" si="0"/>
        <v>0.46360195982721458</v>
      </c>
    </row>
    <row r="18" spans="1:16" x14ac:dyDescent="0.3">
      <c r="A18">
        <v>8</v>
      </c>
      <c r="B18" t="s">
        <v>20</v>
      </c>
      <c r="C18">
        <v>1.8</v>
      </c>
      <c r="D18">
        <v>6.8</v>
      </c>
      <c r="E18">
        <v>18.034133097663659</v>
      </c>
      <c r="F18">
        <v>6</v>
      </c>
      <c r="G18">
        <v>3.8</v>
      </c>
      <c r="H18">
        <v>0.29904761904762001</v>
      </c>
      <c r="I18">
        <v>0.11363117415298525</v>
      </c>
      <c r="J18">
        <f t="shared" si="1"/>
        <v>0.19047619047619047</v>
      </c>
      <c r="K18">
        <f t="shared" si="1"/>
        <v>0.95</v>
      </c>
      <c r="L18">
        <f t="shared" si="1"/>
        <v>0.38162385167177665</v>
      </c>
      <c r="M18">
        <f t="shared" si="1"/>
        <v>1</v>
      </c>
      <c r="N18">
        <f t="shared" si="1"/>
        <v>0.72</v>
      </c>
      <c r="O18">
        <f t="shared" si="1"/>
        <v>0.14690058479532209</v>
      </c>
      <c r="P18">
        <f t="shared" si="1"/>
        <v>0.18260887775917981</v>
      </c>
    </row>
    <row r="19" spans="1:16" x14ac:dyDescent="0.3">
      <c r="A19">
        <v>8</v>
      </c>
      <c r="B19" t="s">
        <v>21</v>
      </c>
      <c r="C19">
        <v>2</v>
      </c>
      <c r="D19">
        <v>7</v>
      </c>
      <c r="E19">
        <v>6.8613751115427801</v>
      </c>
      <c r="F19">
        <v>6</v>
      </c>
      <c r="G19">
        <v>4</v>
      </c>
      <c r="H19">
        <v>0.197343453510436</v>
      </c>
      <c r="I19">
        <v>7.5635284189265975E-2</v>
      </c>
      <c r="J19">
        <f t="shared" si="1"/>
        <v>0.23809523809523808</v>
      </c>
      <c r="K19">
        <f t="shared" si="1"/>
        <v>1</v>
      </c>
      <c r="L19">
        <f t="shared" si="1"/>
        <v>6.9808727579365473E-2</v>
      </c>
      <c r="M19">
        <f t="shared" si="1"/>
        <v>1</v>
      </c>
      <c r="N19">
        <f t="shared" si="1"/>
        <v>0.8</v>
      </c>
      <c r="O19">
        <f t="shared" si="1"/>
        <v>9.6940643829687839E-2</v>
      </c>
      <c r="P19">
        <f t="shared" si="1"/>
        <v>8.7152774323866977E-2</v>
      </c>
    </row>
    <row r="20" spans="1:16" x14ac:dyDescent="0.3">
      <c r="A20">
        <v>8</v>
      </c>
      <c r="B20" t="s">
        <v>22</v>
      </c>
      <c r="C20">
        <v>1.6</v>
      </c>
      <c r="D20">
        <v>7</v>
      </c>
      <c r="E20">
        <v>17.593444619681641</v>
      </c>
      <c r="F20">
        <v>6</v>
      </c>
      <c r="G20">
        <v>3.2</v>
      </c>
      <c r="H20">
        <v>0.10925840626439398</v>
      </c>
      <c r="I20">
        <v>0.15380262488627988</v>
      </c>
      <c r="J20">
        <f t="shared" si="1"/>
        <v>0.14285714285714288</v>
      </c>
      <c r="K20">
        <f t="shared" si="1"/>
        <v>1</v>
      </c>
      <c r="L20">
        <f t="shared" si="1"/>
        <v>0.36932488908628458</v>
      </c>
      <c r="M20">
        <f t="shared" si="1"/>
        <v>1</v>
      </c>
      <c r="N20">
        <f t="shared" si="1"/>
        <v>0.48000000000000009</v>
      </c>
      <c r="O20">
        <f t="shared" si="1"/>
        <v>5.3670796059702298E-2</v>
      </c>
      <c r="P20">
        <f t="shared" si="1"/>
        <v>0.28353058692313043</v>
      </c>
    </row>
    <row r="21" spans="1:16" x14ac:dyDescent="0.3">
      <c r="A21">
        <v>8</v>
      </c>
      <c r="B21" t="s">
        <v>23</v>
      </c>
      <c r="C21">
        <v>2.4</v>
      </c>
      <c r="D21">
        <v>7</v>
      </c>
      <c r="E21">
        <v>9.7909566187917001</v>
      </c>
      <c r="F21">
        <v>6</v>
      </c>
      <c r="G21">
        <v>3.8</v>
      </c>
      <c r="H21">
        <v>0</v>
      </c>
      <c r="I21">
        <v>9.8614264989996495E-2</v>
      </c>
      <c r="J21">
        <f t="shared" si="1"/>
        <v>0.33333333333333331</v>
      </c>
      <c r="K21">
        <f t="shared" si="1"/>
        <v>1</v>
      </c>
      <c r="L21">
        <f t="shared" si="1"/>
        <v>0.15156900757078887</v>
      </c>
      <c r="M21">
        <f t="shared" si="1"/>
        <v>1</v>
      </c>
      <c r="N21">
        <f t="shared" si="1"/>
        <v>0.72</v>
      </c>
      <c r="O21">
        <f t="shared" si="1"/>
        <v>0</v>
      </c>
      <c r="P21">
        <f t="shared" si="1"/>
        <v>0.14488228060065295</v>
      </c>
    </row>
    <row r="22" spans="1:16" x14ac:dyDescent="0.3">
      <c r="A22">
        <v>8</v>
      </c>
      <c r="B22" t="s">
        <v>24</v>
      </c>
      <c r="C22">
        <v>1</v>
      </c>
      <c r="D22">
        <v>7</v>
      </c>
      <c r="E22">
        <v>4.36003390548845</v>
      </c>
      <c r="F22">
        <v>6</v>
      </c>
      <c r="G22">
        <v>4.5</v>
      </c>
      <c r="H22">
        <v>0</v>
      </c>
      <c r="I22">
        <v>4.0944498539435249E-2</v>
      </c>
      <c r="J22">
        <f t="shared" si="1"/>
        <v>0</v>
      </c>
      <c r="K22">
        <f t="shared" si="1"/>
        <v>1</v>
      </c>
      <c r="L22">
        <f t="shared" si="1"/>
        <v>0</v>
      </c>
      <c r="M22">
        <f t="shared" si="1"/>
        <v>1</v>
      </c>
      <c r="N22">
        <f t="shared" si="1"/>
        <v>1</v>
      </c>
      <c r="O22">
        <f t="shared" si="1"/>
        <v>0</v>
      </c>
      <c r="P22">
        <f t="shared" si="1"/>
        <v>0</v>
      </c>
    </row>
    <row r="23" spans="1:16" x14ac:dyDescent="0.3">
      <c r="A23">
        <v>9</v>
      </c>
      <c r="B23" t="s">
        <v>19</v>
      </c>
      <c r="C23">
        <v>2</v>
      </c>
      <c r="D23">
        <v>3.5</v>
      </c>
      <c r="E23">
        <v>32.410714285714498</v>
      </c>
      <c r="F23">
        <v>3</v>
      </c>
      <c r="G23">
        <v>2.5</v>
      </c>
      <c r="H23">
        <v>0</v>
      </c>
      <c r="I23">
        <v>0.24793388429752067</v>
      </c>
      <c r="J23">
        <f t="shared" si="1"/>
        <v>0.23809523809523808</v>
      </c>
      <c r="K23">
        <f t="shared" si="1"/>
        <v>0.125</v>
      </c>
      <c r="L23">
        <f t="shared" si="1"/>
        <v>0.78285293519308841</v>
      </c>
      <c r="M23">
        <f t="shared" si="1"/>
        <v>0.25</v>
      </c>
      <c r="N23">
        <f t="shared" si="1"/>
        <v>0.2</v>
      </c>
      <c r="O23">
        <f t="shared" si="1"/>
        <v>0</v>
      </c>
      <c r="P23">
        <f t="shared" si="1"/>
        <v>0.52001414457727313</v>
      </c>
    </row>
    <row r="24" spans="1:16" x14ac:dyDescent="0.3">
      <c r="A24">
        <v>9</v>
      </c>
      <c r="B24" s="1" t="s">
        <v>18</v>
      </c>
      <c r="C24">
        <v>3.4</v>
      </c>
      <c r="D24">
        <v>5</v>
      </c>
      <c r="E24">
        <v>12.877507413221759</v>
      </c>
      <c r="F24">
        <v>3</v>
      </c>
      <c r="G24">
        <v>3.2</v>
      </c>
      <c r="H24">
        <v>0.21590909090909</v>
      </c>
      <c r="I24">
        <v>0.14981174756537075</v>
      </c>
      <c r="J24">
        <f t="shared" si="1"/>
        <v>0.5714285714285714</v>
      </c>
      <c r="K24">
        <f t="shared" si="1"/>
        <v>0.5</v>
      </c>
      <c r="L24">
        <f t="shared" si="1"/>
        <v>0.2377100678334654</v>
      </c>
      <c r="M24">
        <f t="shared" si="1"/>
        <v>0.25</v>
      </c>
      <c r="N24">
        <f t="shared" si="1"/>
        <v>0.48000000000000009</v>
      </c>
      <c r="O24">
        <f t="shared" si="1"/>
        <v>0.10606060606060559</v>
      </c>
      <c r="P24">
        <f t="shared" si="1"/>
        <v>0.27350440780991314</v>
      </c>
    </row>
    <row r="25" spans="1:16" x14ac:dyDescent="0.3">
      <c r="A25">
        <v>9</v>
      </c>
      <c r="B25" t="s">
        <v>20</v>
      </c>
      <c r="C25">
        <v>3.6</v>
      </c>
      <c r="D25">
        <v>4.2</v>
      </c>
      <c r="E25">
        <v>14.602770562770479</v>
      </c>
      <c r="F25">
        <v>5</v>
      </c>
      <c r="G25">
        <v>3.8</v>
      </c>
      <c r="H25">
        <v>0.35032051282051196</v>
      </c>
      <c r="I25">
        <v>0.10695061301839578</v>
      </c>
      <c r="J25">
        <f t="shared" si="1"/>
        <v>0.61904761904761907</v>
      </c>
      <c r="K25">
        <f t="shared" si="1"/>
        <v>0.30000000000000004</v>
      </c>
      <c r="L25">
        <f t="shared" si="1"/>
        <v>0.28585960653616277</v>
      </c>
      <c r="M25">
        <f t="shared" si="1"/>
        <v>0.75</v>
      </c>
      <c r="N25">
        <f t="shared" si="1"/>
        <v>0.72</v>
      </c>
      <c r="O25">
        <f t="shared" si="1"/>
        <v>0.17208726945569006</v>
      </c>
      <c r="P25">
        <f t="shared" si="1"/>
        <v>0.16582547473116244</v>
      </c>
    </row>
    <row r="26" spans="1:16" x14ac:dyDescent="0.3">
      <c r="A26">
        <v>9</v>
      </c>
      <c r="B26" t="s">
        <v>21</v>
      </c>
      <c r="C26">
        <v>3.6</v>
      </c>
      <c r="D26">
        <v>3</v>
      </c>
      <c r="E26">
        <v>34.289743589743665</v>
      </c>
      <c r="F26">
        <v>6</v>
      </c>
      <c r="G26">
        <v>3.2</v>
      </c>
      <c r="H26">
        <v>0.39682539682539797</v>
      </c>
      <c r="I26">
        <v>0.15546826756411103</v>
      </c>
      <c r="J26">
        <f t="shared" si="1"/>
        <v>0.61904761904761907</v>
      </c>
      <c r="K26">
        <f t="shared" si="1"/>
        <v>0</v>
      </c>
      <c r="L26">
        <f t="shared" si="1"/>
        <v>0.83529385947847667</v>
      </c>
      <c r="M26">
        <f t="shared" si="1"/>
        <v>1</v>
      </c>
      <c r="N26">
        <f t="shared" si="1"/>
        <v>0.48000000000000009</v>
      </c>
      <c r="O26">
        <f t="shared" si="1"/>
        <v>0.19493177387914284</v>
      </c>
      <c r="P26">
        <f t="shared" si="1"/>
        <v>0.28771513845997143</v>
      </c>
    </row>
    <row r="27" spans="1:16" x14ac:dyDescent="0.3">
      <c r="A27">
        <v>9</v>
      </c>
      <c r="B27" t="s">
        <v>22</v>
      </c>
      <c r="C27">
        <v>2.8</v>
      </c>
      <c r="D27">
        <v>4.2</v>
      </c>
      <c r="E27">
        <v>18.04424201529492</v>
      </c>
      <c r="F27">
        <v>4</v>
      </c>
      <c r="G27">
        <v>3</v>
      </c>
      <c r="H27">
        <v>0.123076923076924</v>
      </c>
      <c r="I27">
        <v>0.16473658622055937</v>
      </c>
      <c r="J27">
        <f t="shared" si="1"/>
        <v>0.42857142857142849</v>
      </c>
      <c r="K27">
        <f t="shared" si="1"/>
        <v>0.30000000000000004</v>
      </c>
      <c r="L27">
        <f t="shared" si="1"/>
        <v>0.38190597658753578</v>
      </c>
      <c r="M27">
        <f t="shared" si="1"/>
        <v>0.5</v>
      </c>
      <c r="N27">
        <f t="shared" si="1"/>
        <v>0.4</v>
      </c>
      <c r="O27">
        <f t="shared" si="1"/>
        <v>6.0458839406208269E-2</v>
      </c>
      <c r="P27">
        <f t="shared" si="1"/>
        <v>0.31099969858439941</v>
      </c>
    </row>
    <row r="28" spans="1:16" x14ac:dyDescent="0.3">
      <c r="A28">
        <v>9</v>
      </c>
      <c r="B28" t="s">
        <v>23</v>
      </c>
      <c r="C28">
        <v>3.6</v>
      </c>
      <c r="D28">
        <v>3</v>
      </c>
      <c r="E28">
        <v>21.707476383265821</v>
      </c>
      <c r="F28">
        <v>4</v>
      </c>
      <c r="G28">
        <v>3.4</v>
      </c>
      <c r="H28">
        <v>0.21954887218044999</v>
      </c>
      <c r="I28">
        <v>0.12926452850660328</v>
      </c>
      <c r="J28">
        <f t="shared" si="1"/>
        <v>0.61904761904761907</v>
      </c>
      <c r="K28">
        <f t="shared" si="1"/>
        <v>0</v>
      </c>
      <c r="L28">
        <f t="shared" si="1"/>
        <v>0.48414142108990216</v>
      </c>
      <c r="M28">
        <f t="shared" si="1"/>
        <v>0.5</v>
      </c>
      <c r="N28">
        <f t="shared" si="1"/>
        <v>0.55999999999999994</v>
      </c>
      <c r="O28">
        <f t="shared" si="1"/>
        <v>0.10784856879039648</v>
      </c>
      <c r="P28">
        <f t="shared" si="1"/>
        <v>0.22188415441791309</v>
      </c>
    </row>
    <row r="29" spans="1:16" x14ac:dyDescent="0.3">
      <c r="A29">
        <v>9</v>
      </c>
      <c r="B29" t="s">
        <v>24</v>
      </c>
      <c r="C29">
        <v>3.5</v>
      </c>
      <c r="D29">
        <v>3</v>
      </c>
      <c r="E29">
        <v>13.435897435897649</v>
      </c>
      <c r="F29">
        <v>5</v>
      </c>
      <c r="G29">
        <v>4</v>
      </c>
      <c r="H29">
        <v>0.23809523809524</v>
      </c>
      <c r="I29">
        <v>8.2278481012658222E-2</v>
      </c>
      <c r="J29">
        <f t="shared" si="1"/>
        <v>0.59523809523809523</v>
      </c>
      <c r="K29">
        <f t="shared" si="1"/>
        <v>0</v>
      </c>
      <c r="L29">
        <f t="shared" si="1"/>
        <v>0.2532939061685423</v>
      </c>
      <c r="M29">
        <f t="shared" si="1"/>
        <v>0.75</v>
      </c>
      <c r="N29">
        <f t="shared" si="1"/>
        <v>0.8</v>
      </c>
      <c r="O29">
        <f t="shared" si="1"/>
        <v>0.11695906432748629</v>
      </c>
      <c r="P29">
        <f t="shared" si="1"/>
        <v>0.10384230794764525</v>
      </c>
    </row>
    <row r="30" spans="1:16" x14ac:dyDescent="0.3">
      <c r="A30">
        <v>10</v>
      </c>
      <c r="B30" t="s">
        <v>19</v>
      </c>
      <c r="C30">
        <v>3</v>
      </c>
      <c r="D30">
        <v>4</v>
      </c>
      <c r="E30">
        <v>34.137254901960645</v>
      </c>
      <c r="F30">
        <v>3</v>
      </c>
      <c r="G30">
        <v>3</v>
      </c>
      <c r="H30">
        <v>0.16666666666666499</v>
      </c>
      <c r="I30">
        <v>0.21123703331353105</v>
      </c>
      <c r="J30">
        <f t="shared" si="1"/>
        <v>0.47619047619047616</v>
      </c>
      <c r="K30">
        <f t="shared" si="1"/>
        <v>0.25</v>
      </c>
      <c r="L30">
        <f t="shared" si="1"/>
        <v>0.83103812609887451</v>
      </c>
      <c r="M30">
        <f t="shared" si="1"/>
        <v>0.25</v>
      </c>
      <c r="N30">
        <f t="shared" si="1"/>
        <v>0.4</v>
      </c>
      <c r="O30">
        <f t="shared" si="1"/>
        <v>8.1871345029238929E-2</v>
      </c>
      <c r="P30">
        <f t="shared" si="1"/>
        <v>0.4278215835759967</v>
      </c>
    </row>
    <row r="31" spans="1:16" x14ac:dyDescent="0.3">
      <c r="A31">
        <v>10</v>
      </c>
      <c r="B31" s="1" t="s">
        <v>18</v>
      </c>
      <c r="C31">
        <v>4.4000000000000004</v>
      </c>
      <c r="D31">
        <v>4.5999999999999996</v>
      </c>
      <c r="E31">
        <v>22.197853457172339</v>
      </c>
      <c r="F31">
        <v>5</v>
      </c>
      <c r="G31">
        <v>3.4</v>
      </c>
      <c r="H31">
        <v>0.17786561264822001</v>
      </c>
      <c r="I31">
        <v>0.14062008106440432</v>
      </c>
      <c r="J31">
        <f t="shared" si="1"/>
        <v>0.80952380952380953</v>
      </c>
      <c r="K31">
        <f t="shared" si="1"/>
        <v>0.39999999999999991</v>
      </c>
      <c r="L31">
        <f t="shared" si="1"/>
        <v>0.49782711877906544</v>
      </c>
      <c r="M31">
        <f t="shared" si="1"/>
        <v>0.75</v>
      </c>
      <c r="N31">
        <f t="shared" si="1"/>
        <v>0.55999999999999994</v>
      </c>
      <c r="O31">
        <f t="shared" si="1"/>
        <v>8.7372581651757181E-2</v>
      </c>
      <c r="P31">
        <f t="shared" si="1"/>
        <v>0.25041241893698646</v>
      </c>
    </row>
    <row r="32" spans="1:16" x14ac:dyDescent="0.3">
      <c r="A32">
        <v>10</v>
      </c>
      <c r="B32" t="s">
        <v>20</v>
      </c>
      <c r="C32">
        <v>4.5999999999999996</v>
      </c>
      <c r="D32">
        <v>4.2</v>
      </c>
      <c r="E32">
        <v>10.67803154699704</v>
      </c>
      <c r="F32">
        <v>4</v>
      </c>
      <c r="G32">
        <v>4</v>
      </c>
      <c r="H32">
        <v>4.8484848484847999E-2</v>
      </c>
      <c r="I32">
        <v>8.5075234671995695E-2</v>
      </c>
      <c r="J32">
        <f t="shared" si="1"/>
        <v>0.85714285714285698</v>
      </c>
      <c r="K32">
        <f t="shared" si="1"/>
        <v>0.30000000000000004</v>
      </c>
      <c r="L32">
        <f t="shared" si="1"/>
        <v>0.17632595470606377</v>
      </c>
      <c r="M32">
        <f t="shared" si="1"/>
        <v>0.5</v>
      </c>
      <c r="N32">
        <f t="shared" si="1"/>
        <v>0.8</v>
      </c>
      <c r="O32">
        <f t="shared" si="1"/>
        <v>2.3817118553960417E-2</v>
      </c>
      <c r="P32">
        <f t="shared" si="1"/>
        <v>0.11086852069970142</v>
      </c>
    </row>
    <row r="33" spans="1:16" x14ac:dyDescent="0.3">
      <c r="A33">
        <v>10</v>
      </c>
      <c r="B33" t="s">
        <v>21</v>
      </c>
      <c r="C33">
        <v>4.4000000000000004</v>
      </c>
      <c r="D33">
        <v>4.2</v>
      </c>
      <c r="E33">
        <v>28.751767676767678</v>
      </c>
      <c r="F33">
        <v>4</v>
      </c>
      <c r="G33">
        <v>2.6</v>
      </c>
      <c r="H33">
        <v>0</v>
      </c>
      <c r="I33">
        <v>0.2327175818021569</v>
      </c>
      <c r="J33">
        <f t="shared" si="1"/>
        <v>0.80952380952380953</v>
      </c>
      <c r="K33">
        <f t="shared" si="1"/>
        <v>0.30000000000000004</v>
      </c>
      <c r="L33">
        <f t="shared" si="1"/>
        <v>0.68073715569320692</v>
      </c>
      <c r="M33">
        <f t="shared" si="1"/>
        <v>0.5</v>
      </c>
      <c r="N33">
        <f t="shared" si="1"/>
        <v>0.24000000000000005</v>
      </c>
      <c r="O33">
        <f t="shared" si="1"/>
        <v>0</v>
      </c>
      <c r="P33">
        <f t="shared" si="1"/>
        <v>0.48178661664497896</v>
      </c>
    </row>
    <row r="34" spans="1:16" x14ac:dyDescent="0.3">
      <c r="A34">
        <v>10</v>
      </c>
      <c r="B34" t="s">
        <v>22</v>
      </c>
      <c r="C34">
        <v>4.2</v>
      </c>
      <c r="D34">
        <v>4.2</v>
      </c>
      <c r="E34">
        <v>4.7293047378750597</v>
      </c>
      <c r="F34">
        <v>4</v>
      </c>
      <c r="G34">
        <v>4.4000000000000004</v>
      </c>
      <c r="H34">
        <v>0</v>
      </c>
      <c r="I34">
        <v>4.5254267055934036E-2</v>
      </c>
      <c r="J34">
        <f t="shared" si="1"/>
        <v>0.76190476190476186</v>
      </c>
      <c r="K34">
        <f t="shared" si="1"/>
        <v>0.30000000000000004</v>
      </c>
      <c r="L34">
        <f t="shared" si="1"/>
        <v>1.030580189487449E-2</v>
      </c>
      <c r="M34">
        <f t="shared" si="1"/>
        <v>0.5</v>
      </c>
      <c r="N34">
        <f t="shared" si="1"/>
        <v>0.96000000000000019</v>
      </c>
      <c r="O34">
        <f t="shared" si="1"/>
        <v>0</v>
      </c>
      <c r="P34">
        <f t="shared" si="1"/>
        <v>1.0827321315173459E-2</v>
      </c>
    </row>
    <row r="35" spans="1:16" x14ac:dyDescent="0.3">
      <c r="A35">
        <v>10</v>
      </c>
      <c r="B35" t="s">
        <v>23</v>
      </c>
      <c r="C35">
        <v>4.5999999999999996</v>
      </c>
      <c r="D35">
        <v>4.2</v>
      </c>
      <c r="E35">
        <v>7.2436507936508265</v>
      </c>
      <c r="F35">
        <v>4</v>
      </c>
      <c r="G35">
        <v>4.2</v>
      </c>
      <c r="H35">
        <v>0</v>
      </c>
      <c r="I35">
        <v>7.4802003820674451E-2</v>
      </c>
      <c r="J35">
        <f t="shared" si="1"/>
        <v>0.85714285714285698</v>
      </c>
      <c r="K35">
        <f t="shared" si="1"/>
        <v>0.30000000000000004</v>
      </c>
      <c r="L35">
        <f t="shared" si="1"/>
        <v>8.0477475564608186E-2</v>
      </c>
      <c r="M35">
        <f t="shared" si="1"/>
        <v>0.5</v>
      </c>
      <c r="N35">
        <f t="shared" si="1"/>
        <v>0.88000000000000012</v>
      </c>
      <c r="O35">
        <f t="shared" si="1"/>
        <v>0</v>
      </c>
      <c r="P35">
        <f t="shared" si="1"/>
        <v>8.5059345346921333E-2</v>
      </c>
    </row>
    <row r="36" spans="1:16" x14ac:dyDescent="0.3">
      <c r="A36">
        <v>10</v>
      </c>
      <c r="B36" t="s">
        <v>24</v>
      </c>
      <c r="C36">
        <v>4</v>
      </c>
      <c r="D36">
        <v>4</v>
      </c>
      <c r="E36">
        <v>36.66666666666665</v>
      </c>
      <c r="F36">
        <v>4</v>
      </c>
      <c r="G36">
        <v>3</v>
      </c>
      <c r="H36">
        <v>0</v>
      </c>
      <c r="I36">
        <v>0.23543123543123542</v>
      </c>
      <c r="J36">
        <f t="shared" si="1"/>
        <v>0.7142857142857143</v>
      </c>
      <c r="K36">
        <f t="shared" si="1"/>
        <v>0.25</v>
      </c>
      <c r="L36">
        <f t="shared" si="1"/>
        <v>0.90163026138654156</v>
      </c>
      <c r="M36">
        <f t="shared" si="1"/>
        <v>0.5</v>
      </c>
      <c r="N36">
        <f t="shared" si="1"/>
        <v>0.4</v>
      </c>
      <c r="O36">
        <f t="shared" si="1"/>
        <v>0</v>
      </c>
      <c r="P36">
        <f t="shared" si="1"/>
        <v>0.48860405931449596</v>
      </c>
    </row>
    <row r="37" spans="1:16" x14ac:dyDescent="0.3">
      <c r="A37" t="s">
        <v>15</v>
      </c>
      <c r="C37">
        <f>MAX(C2:C36)</f>
        <v>5.2</v>
      </c>
      <c r="D37">
        <f t="shared" ref="D37:I37" si="2">MAX(D2:D36)</f>
        <v>7</v>
      </c>
      <c r="E37">
        <f t="shared" si="2"/>
        <v>40.191387559808504</v>
      </c>
      <c r="F37">
        <f t="shared" si="2"/>
        <v>6</v>
      </c>
      <c r="G37">
        <f t="shared" si="2"/>
        <v>4.5</v>
      </c>
      <c r="H37">
        <f t="shared" si="2"/>
        <v>2.035714285714286</v>
      </c>
      <c r="I37">
        <f t="shared" si="2"/>
        <v>0.43899018232819076</v>
      </c>
    </row>
    <row r="38" spans="1:16" x14ac:dyDescent="0.3">
      <c r="A38" t="s">
        <v>16</v>
      </c>
      <c r="C38">
        <f>MIN(C2:C37)</f>
        <v>1</v>
      </c>
      <c r="D38">
        <f t="shared" ref="D38:I38" si="3">MIN(D2:D37)</f>
        <v>3</v>
      </c>
      <c r="E38">
        <f t="shared" si="3"/>
        <v>4.36003390548845</v>
      </c>
      <c r="F38">
        <f t="shared" si="3"/>
        <v>2</v>
      </c>
      <c r="G38">
        <f t="shared" si="3"/>
        <v>2</v>
      </c>
      <c r="H38">
        <f t="shared" si="3"/>
        <v>0</v>
      </c>
      <c r="I38">
        <f t="shared" si="3"/>
        <v>4.0944498539435249E-2</v>
      </c>
    </row>
  </sheetData>
  <autoFilter ref="A1:U38" xr:uid="{4F003999-FB8A-48EC-854C-AA65B5FC8F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Batziakoudi</dc:creator>
  <cp:lastModifiedBy>Katerina Batziakoudi</cp:lastModifiedBy>
  <dcterms:created xsi:type="dcterms:W3CDTF">2022-07-19T09:10:43Z</dcterms:created>
  <dcterms:modified xsi:type="dcterms:W3CDTF">2022-07-20T13:55:05Z</dcterms:modified>
</cp:coreProperties>
</file>