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.batziakoudi\Desktop\FROE\"/>
    </mc:Choice>
  </mc:AlternateContent>
  <xr:revisionPtr revIDLastSave="0" documentId="13_ncr:40009_{A25ACBDD-30AD-4D75-A7CC-CD154E48D639}" xr6:coauthVersionLast="36" xr6:coauthVersionMax="36" xr10:uidLastSave="{00000000-0000-0000-0000-000000000000}"/>
  <bookViews>
    <workbookView xWindow="0" yWindow="0" windowWidth="23040" windowHeight="9060"/>
  </bookViews>
  <sheets>
    <sheet name="participant1" sheetId="1" r:id="rId1"/>
    <sheet name="Sheet1" sheetId="2" r:id="rId2"/>
  </sheets>
  <definedNames>
    <definedName name="_xlnm._FilterDatabase" localSheetId="0" hidden="1">participant1!$A$1:$Z$71</definedName>
  </definedNames>
  <calcPr calcId="0"/>
</workbook>
</file>

<file path=xl/calcChain.xml><?xml version="1.0" encoding="utf-8"?>
<calcChain xmlns="http://schemas.openxmlformats.org/spreadsheetml/2006/main">
  <c r="AI53" i="1" l="1"/>
  <c r="AE53" i="1"/>
  <c r="AF53" i="1"/>
  <c r="AG53" i="1"/>
  <c r="AH53" i="1"/>
  <c r="AD53" i="1"/>
  <c r="AE58" i="1"/>
  <c r="AF58" i="1"/>
  <c r="AG58" i="1"/>
  <c r="AH58" i="1"/>
  <c r="AD58" i="1"/>
  <c r="AI55" i="1"/>
  <c r="AG56" i="1" s="1"/>
  <c r="AF56" i="1" l="1"/>
  <c r="AE56" i="1"/>
  <c r="AI58" i="1"/>
  <c r="AD56" i="1"/>
  <c r="AH56" i="1"/>
  <c r="AI51" i="1" l="1"/>
  <c r="AI49" i="1"/>
  <c r="AE51" i="1"/>
  <c r="AF51" i="1"/>
  <c r="AG51" i="1"/>
  <c r="AH51" i="1"/>
  <c r="AD51" i="1"/>
  <c r="AH49" i="1"/>
  <c r="AG49" i="1"/>
  <c r="AF49" i="1"/>
  <c r="AE49" i="1"/>
  <c r="AD49" i="1"/>
  <c r="Z42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4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" i="1"/>
</calcChain>
</file>

<file path=xl/sharedStrings.xml><?xml version="1.0" encoding="utf-8"?>
<sst xmlns="http://schemas.openxmlformats.org/spreadsheetml/2006/main" count="120" uniqueCount="41">
  <si>
    <t>User</t>
  </si>
  <si>
    <t>Trial</t>
  </si>
  <si>
    <t>House</t>
  </si>
  <si>
    <t>Condition</t>
  </si>
  <si>
    <t>Phase</t>
  </si>
  <si>
    <t>Actual</t>
  </si>
  <si>
    <t>Answer</t>
  </si>
  <si>
    <t>StartTime</t>
  </si>
  <si>
    <t>SaveTime</t>
  </si>
  <si>
    <t>EndTime</t>
  </si>
  <si>
    <t>Duration</t>
  </si>
  <si>
    <t>AnswerMin</t>
  </si>
  <si>
    <t>AnswerMax</t>
  </si>
  <si>
    <t>Reaction Time</t>
  </si>
  <si>
    <t>Subjective Surprise</t>
  </si>
  <si>
    <t>Confidence</t>
  </si>
  <si>
    <t>Expectations</t>
  </si>
  <si>
    <t>Trust</t>
  </si>
  <si>
    <t>Trust Save Time</t>
  </si>
  <si>
    <t>Yes Time</t>
  </si>
  <si>
    <t>No time</t>
  </si>
  <si>
    <t>Change</t>
  </si>
  <si>
    <t>Second Estimation</t>
  </si>
  <si>
    <t>Second Estimation Time</t>
  </si>
  <si>
    <t>Weight of Advice</t>
  </si>
  <si>
    <t>performance</t>
  </si>
  <si>
    <t>id</t>
  </si>
  <si>
    <t>type</t>
  </si>
  <si>
    <t>price</t>
  </si>
  <si>
    <t>studio</t>
  </si>
  <si>
    <t>apartment</t>
  </si>
  <si>
    <t>rental_price</t>
  </si>
  <si>
    <t>stars</t>
  </si>
  <si>
    <t>5-stars</t>
  </si>
  <si>
    <t>4-stars</t>
  </si>
  <si>
    <t>3-stars</t>
  </si>
  <si>
    <t>2-stars</t>
  </si>
  <si>
    <t>1-star</t>
  </si>
  <si>
    <t>sum</t>
  </si>
  <si>
    <t>error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</si>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</sst>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71"/>
  <sheetViews>
    <sheetView tabSelected="1" topLeftCell="V1" workbookViewId="0">
      <selection activeCell="AC55" sqref="AC55:AH57"/>
    </sheetView>
  </sheetViews>
  <sheetFormatPr defaultRowHeight="14.4" x14ac:dyDescent="0.3"/>
  <cols>
    <col min="23" max="23" width="13.44140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31</v>
      </c>
      <c r="AB1" t="s">
        <v>32</v>
      </c>
    </row>
    <row r="2" spans="1:28" hidden="1" x14ac:dyDescent="0.3">
      <c r="A2">
        <v>1</v>
      </c>
      <c r="B2">
        <v>0</v>
      </c>
      <c r="C2">
        <v>100</v>
      </c>
      <c r="D2">
        <v>3</v>
      </c>
      <c r="E2">
        <v>1</v>
      </c>
      <c r="F2">
        <v>895</v>
      </c>
      <c r="G2">
        <v>0</v>
      </c>
      <c r="H2">
        <v>0</v>
      </c>
      <c r="I2">
        <v>0</v>
      </c>
      <c r="J2">
        <v>1657119394</v>
      </c>
      <c r="K2">
        <v>0</v>
      </c>
      <c r="L2">
        <v>1657119396</v>
      </c>
      <c r="M2">
        <v>2</v>
      </c>
      <c r="N2">
        <v>1657119396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IF(V2=FALSE, ((F2-G2)/F2)*100, IF(V2=TRUE, ((F2-W2)/F2)*100,0))</f>
        <v>0</v>
      </c>
    </row>
    <row r="3" spans="1:28" hidden="1" x14ac:dyDescent="0.3">
      <c r="A3">
        <v>1</v>
      </c>
      <c r="B3">
        <v>1</v>
      </c>
      <c r="C3">
        <v>7</v>
      </c>
      <c r="D3">
        <v>3</v>
      </c>
      <c r="E3">
        <v>1</v>
      </c>
      <c r="F3">
        <v>440</v>
      </c>
      <c r="G3">
        <v>0</v>
      </c>
      <c r="H3">
        <v>0</v>
      </c>
      <c r="I3">
        <v>0</v>
      </c>
      <c r="J3">
        <v>1657119396</v>
      </c>
      <c r="K3">
        <v>0</v>
      </c>
      <c r="L3">
        <v>1657119396</v>
      </c>
      <c r="M3">
        <v>0</v>
      </c>
      <c r="N3">
        <v>1657119396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66" si="0">IF(V3=FALSE, ((F3-G3)/F3)*100, IF(V3=TRUE, ((F3-W3)/F3)*100,0))</f>
        <v>0</v>
      </c>
    </row>
    <row r="4" spans="1:28" hidden="1" x14ac:dyDescent="0.3">
      <c r="A4">
        <v>1</v>
      </c>
      <c r="B4">
        <v>2</v>
      </c>
      <c r="C4">
        <v>99</v>
      </c>
      <c r="D4">
        <v>3</v>
      </c>
      <c r="E4">
        <v>1</v>
      </c>
      <c r="F4">
        <v>715</v>
      </c>
      <c r="G4">
        <v>0</v>
      </c>
      <c r="H4">
        <v>0</v>
      </c>
      <c r="I4">
        <v>0</v>
      </c>
      <c r="J4">
        <v>1657119396</v>
      </c>
      <c r="K4">
        <v>0</v>
      </c>
      <c r="L4">
        <v>1657119397</v>
      </c>
      <c r="M4">
        <v>1</v>
      </c>
      <c r="N4">
        <v>1657119397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0</v>
      </c>
    </row>
    <row r="5" spans="1:28" hidden="1" x14ac:dyDescent="0.3">
      <c r="A5">
        <v>1</v>
      </c>
      <c r="B5">
        <v>3</v>
      </c>
      <c r="C5">
        <v>20</v>
      </c>
      <c r="D5">
        <v>3</v>
      </c>
      <c r="E5">
        <v>1</v>
      </c>
      <c r="F5">
        <v>465</v>
      </c>
      <c r="G5">
        <v>0</v>
      </c>
      <c r="H5">
        <v>0</v>
      </c>
      <c r="I5">
        <v>0</v>
      </c>
      <c r="J5">
        <v>1657119397</v>
      </c>
      <c r="K5">
        <v>0</v>
      </c>
      <c r="L5">
        <v>1657119397</v>
      </c>
      <c r="M5">
        <v>0</v>
      </c>
      <c r="N5">
        <v>1657119397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0</v>
      </c>
    </row>
    <row r="6" spans="1:28" hidden="1" x14ac:dyDescent="0.3">
      <c r="A6">
        <v>1</v>
      </c>
      <c r="B6">
        <v>4</v>
      </c>
      <c r="C6">
        <v>83</v>
      </c>
      <c r="D6">
        <v>3</v>
      </c>
      <c r="E6">
        <v>1</v>
      </c>
      <c r="F6">
        <v>540</v>
      </c>
      <c r="G6">
        <v>0</v>
      </c>
      <c r="H6">
        <v>0</v>
      </c>
      <c r="I6">
        <v>0</v>
      </c>
      <c r="J6">
        <v>1657119397</v>
      </c>
      <c r="K6">
        <v>0</v>
      </c>
      <c r="L6">
        <v>1657119397</v>
      </c>
      <c r="M6">
        <v>0</v>
      </c>
      <c r="N6">
        <v>1657119397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0</v>
      </c>
    </row>
    <row r="7" spans="1:28" hidden="1" x14ac:dyDescent="0.3">
      <c r="A7">
        <v>1</v>
      </c>
      <c r="B7">
        <v>5</v>
      </c>
      <c r="C7">
        <v>49</v>
      </c>
      <c r="D7">
        <v>3</v>
      </c>
      <c r="E7">
        <v>1</v>
      </c>
      <c r="F7">
        <v>900</v>
      </c>
      <c r="G7">
        <v>0</v>
      </c>
      <c r="H7">
        <v>0</v>
      </c>
      <c r="I7">
        <v>0</v>
      </c>
      <c r="J7">
        <v>1657119398</v>
      </c>
      <c r="K7">
        <v>0</v>
      </c>
      <c r="L7">
        <v>1657119398</v>
      </c>
      <c r="M7">
        <v>0</v>
      </c>
      <c r="N7">
        <v>1657119398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si="0"/>
        <v>0</v>
      </c>
    </row>
    <row r="8" spans="1:28" hidden="1" x14ac:dyDescent="0.3">
      <c r="A8">
        <v>1</v>
      </c>
      <c r="B8">
        <v>6</v>
      </c>
      <c r="C8">
        <v>115</v>
      </c>
      <c r="D8">
        <v>3</v>
      </c>
      <c r="E8">
        <v>1</v>
      </c>
      <c r="F8">
        <v>405</v>
      </c>
      <c r="G8">
        <v>0</v>
      </c>
      <c r="H8">
        <v>0</v>
      </c>
      <c r="I8">
        <v>0</v>
      </c>
      <c r="J8">
        <v>1657119398</v>
      </c>
      <c r="K8">
        <v>0</v>
      </c>
      <c r="L8">
        <v>1657119398</v>
      </c>
      <c r="M8">
        <v>0</v>
      </c>
      <c r="N8">
        <v>1657119398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</row>
    <row r="9" spans="1:28" hidden="1" x14ac:dyDescent="0.3">
      <c r="A9">
        <v>1</v>
      </c>
      <c r="B9">
        <v>7</v>
      </c>
      <c r="C9">
        <v>40</v>
      </c>
      <c r="D9">
        <v>3</v>
      </c>
      <c r="E9">
        <v>1</v>
      </c>
      <c r="F9">
        <v>1950</v>
      </c>
      <c r="G9">
        <v>0</v>
      </c>
      <c r="H9">
        <v>0</v>
      </c>
      <c r="I9">
        <v>0</v>
      </c>
      <c r="J9">
        <v>1657119398</v>
      </c>
      <c r="K9">
        <v>0</v>
      </c>
      <c r="L9">
        <v>1657119399</v>
      </c>
      <c r="M9">
        <v>1</v>
      </c>
      <c r="N9">
        <v>1657119399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</row>
    <row r="10" spans="1:28" hidden="1" x14ac:dyDescent="0.3">
      <c r="A10">
        <v>1</v>
      </c>
      <c r="B10">
        <v>8</v>
      </c>
      <c r="C10">
        <v>22</v>
      </c>
      <c r="D10">
        <v>3</v>
      </c>
      <c r="E10">
        <v>1</v>
      </c>
      <c r="F10">
        <v>758</v>
      </c>
      <c r="G10">
        <v>0</v>
      </c>
      <c r="H10">
        <v>0</v>
      </c>
      <c r="I10">
        <v>0</v>
      </c>
      <c r="J10">
        <v>1657119399</v>
      </c>
      <c r="K10">
        <v>0</v>
      </c>
      <c r="L10">
        <v>1657119399</v>
      </c>
      <c r="M10">
        <v>0</v>
      </c>
      <c r="N10">
        <v>1657119399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</row>
    <row r="11" spans="1:28" hidden="1" x14ac:dyDescent="0.3">
      <c r="A11">
        <v>1</v>
      </c>
      <c r="B11">
        <v>9</v>
      </c>
      <c r="C11">
        <v>39</v>
      </c>
      <c r="D11">
        <v>3</v>
      </c>
      <c r="E11">
        <v>1</v>
      </c>
      <c r="F11">
        <v>519</v>
      </c>
      <c r="G11">
        <v>0</v>
      </c>
      <c r="H11">
        <v>0</v>
      </c>
      <c r="I11">
        <v>0</v>
      </c>
      <c r="J11">
        <v>1657119399</v>
      </c>
      <c r="K11">
        <v>0</v>
      </c>
      <c r="L11">
        <v>1657119399</v>
      </c>
      <c r="M11">
        <v>0</v>
      </c>
      <c r="N11">
        <v>1657119399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</row>
    <row r="12" spans="1:28" hidden="1" x14ac:dyDescent="0.3">
      <c r="A12">
        <v>1</v>
      </c>
      <c r="B12">
        <v>10</v>
      </c>
      <c r="C12">
        <v>3</v>
      </c>
      <c r="D12">
        <v>3</v>
      </c>
      <c r="E12">
        <v>1</v>
      </c>
      <c r="F12">
        <v>640</v>
      </c>
      <c r="G12">
        <v>0</v>
      </c>
      <c r="H12">
        <v>0</v>
      </c>
      <c r="I12">
        <v>0</v>
      </c>
      <c r="J12">
        <v>1657119399</v>
      </c>
      <c r="K12">
        <v>0</v>
      </c>
      <c r="L12">
        <v>1657119399</v>
      </c>
      <c r="M12">
        <v>0</v>
      </c>
      <c r="N12">
        <v>1657119399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</row>
    <row r="13" spans="1:28" hidden="1" x14ac:dyDescent="0.3">
      <c r="A13">
        <v>1</v>
      </c>
      <c r="B13">
        <v>11</v>
      </c>
      <c r="C13">
        <v>61</v>
      </c>
      <c r="D13">
        <v>3</v>
      </c>
      <c r="E13">
        <v>1</v>
      </c>
      <c r="F13">
        <v>565</v>
      </c>
      <c r="G13">
        <v>0</v>
      </c>
      <c r="H13">
        <v>0</v>
      </c>
      <c r="I13">
        <v>0</v>
      </c>
      <c r="J13">
        <v>1657119399</v>
      </c>
      <c r="K13">
        <v>0</v>
      </c>
      <c r="L13">
        <v>1657119400</v>
      </c>
      <c r="M13">
        <v>1</v>
      </c>
      <c r="N13">
        <v>1657119400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</row>
    <row r="14" spans="1:28" hidden="1" x14ac:dyDescent="0.3">
      <c r="A14">
        <v>1</v>
      </c>
      <c r="B14">
        <v>12</v>
      </c>
      <c r="C14">
        <v>108</v>
      </c>
      <c r="D14">
        <v>3</v>
      </c>
      <c r="E14">
        <v>1</v>
      </c>
      <c r="F14">
        <v>480</v>
      </c>
      <c r="G14">
        <v>0</v>
      </c>
      <c r="H14">
        <v>0</v>
      </c>
      <c r="I14">
        <v>0</v>
      </c>
      <c r="J14">
        <v>1657119400</v>
      </c>
      <c r="K14">
        <v>0</v>
      </c>
      <c r="L14">
        <v>1657119400</v>
      </c>
      <c r="M14">
        <v>0</v>
      </c>
      <c r="N14">
        <v>1657119400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</row>
    <row r="15" spans="1:28" hidden="1" x14ac:dyDescent="0.3">
      <c r="A15">
        <v>1</v>
      </c>
      <c r="B15">
        <v>13</v>
      </c>
      <c r="C15">
        <v>46</v>
      </c>
      <c r="D15">
        <v>3</v>
      </c>
      <c r="E15">
        <v>1</v>
      </c>
      <c r="F15">
        <v>480</v>
      </c>
      <c r="G15">
        <v>0</v>
      </c>
      <c r="H15">
        <v>0</v>
      </c>
      <c r="I15">
        <v>0</v>
      </c>
      <c r="J15">
        <v>1657119400</v>
      </c>
      <c r="K15">
        <v>0</v>
      </c>
      <c r="L15">
        <v>1657119400</v>
      </c>
      <c r="M15">
        <v>0</v>
      </c>
      <c r="N15">
        <v>1657119400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</row>
    <row r="16" spans="1:28" hidden="1" x14ac:dyDescent="0.3">
      <c r="A16">
        <v>1</v>
      </c>
      <c r="B16">
        <v>14</v>
      </c>
      <c r="C16">
        <v>62</v>
      </c>
      <c r="D16">
        <v>3</v>
      </c>
      <c r="E16">
        <v>1</v>
      </c>
      <c r="F16">
        <v>474</v>
      </c>
      <c r="G16">
        <v>0</v>
      </c>
      <c r="H16">
        <v>0</v>
      </c>
      <c r="I16">
        <v>0</v>
      </c>
      <c r="J16">
        <v>1657119400</v>
      </c>
      <c r="K16">
        <v>0</v>
      </c>
      <c r="L16">
        <v>1657119400</v>
      </c>
      <c r="M16">
        <v>0</v>
      </c>
      <c r="N16">
        <v>1657119400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</row>
    <row r="17" spans="1:26" hidden="1" x14ac:dyDescent="0.3">
      <c r="A17">
        <v>1</v>
      </c>
      <c r="B17">
        <v>15</v>
      </c>
      <c r="C17">
        <v>58</v>
      </c>
      <c r="D17">
        <v>3</v>
      </c>
      <c r="E17">
        <v>1</v>
      </c>
      <c r="F17">
        <v>490</v>
      </c>
      <c r="G17">
        <v>0</v>
      </c>
      <c r="H17">
        <v>0</v>
      </c>
      <c r="I17">
        <v>0</v>
      </c>
      <c r="J17">
        <v>1657119401</v>
      </c>
      <c r="K17">
        <v>0</v>
      </c>
      <c r="L17">
        <v>1657119401</v>
      </c>
      <c r="M17">
        <v>0</v>
      </c>
      <c r="N17">
        <v>1657119401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</row>
    <row r="18" spans="1:26" hidden="1" x14ac:dyDescent="0.3">
      <c r="A18">
        <v>1</v>
      </c>
      <c r="B18">
        <v>16</v>
      </c>
      <c r="C18">
        <v>11</v>
      </c>
      <c r="D18">
        <v>3</v>
      </c>
      <c r="E18">
        <v>1</v>
      </c>
      <c r="F18">
        <v>2000</v>
      </c>
      <c r="G18">
        <v>0</v>
      </c>
      <c r="H18">
        <v>0</v>
      </c>
      <c r="I18">
        <v>0</v>
      </c>
      <c r="J18">
        <v>1657119401</v>
      </c>
      <c r="K18">
        <v>0</v>
      </c>
      <c r="L18">
        <v>1657119401</v>
      </c>
      <c r="M18">
        <v>0</v>
      </c>
      <c r="N18">
        <v>1657119401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</row>
    <row r="19" spans="1:26" hidden="1" x14ac:dyDescent="0.3">
      <c r="A19">
        <v>1</v>
      </c>
      <c r="B19">
        <v>17</v>
      </c>
      <c r="C19">
        <v>93</v>
      </c>
      <c r="D19">
        <v>3</v>
      </c>
      <c r="E19">
        <v>1</v>
      </c>
      <c r="F19">
        <v>850</v>
      </c>
      <c r="G19">
        <v>0</v>
      </c>
      <c r="H19">
        <v>0</v>
      </c>
      <c r="I19">
        <v>0</v>
      </c>
      <c r="J19">
        <v>1657119401</v>
      </c>
      <c r="K19">
        <v>0</v>
      </c>
      <c r="L19">
        <v>1657119401</v>
      </c>
      <c r="M19">
        <v>0</v>
      </c>
      <c r="N19">
        <v>1657119401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</row>
    <row r="20" spans="1:26" hidden="1" x14ac:dyDescent="0.3">
      <c r="A20">
        <v>1</v>
      </c>
      <c r="B20">
        <v>18</v>
      </c>
      <c r="C20">
        <v>6</v>
      </c>
      <c r="D20">
        <v>3</v>
      </c>
      <c r="E20">
        <v>1</v>
      </c>
      <c r="F20">
        <v>450</v>
      </c>
      <c r="G20">
        <v>0</v>
      </c>
      <c r="H20">
        <v>0</v>
      </c>
      <c r="I20">
        <v>0</v>
      </c>
      <c r="J20">
        <v>1657119401</v>
      </c>
      <c r="K20">
        <v>0</v>
      </c>
      <c r="L20">
        <v>1657119402</v>
      </c>
      <c r="M20">
        <v>1</v>
      </c>
      <c r="N20">
        <v>1657119402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</row>
    <row r="21" spans="1:26" hidden="1" x14ac:dyDescent="0.3">
      <c r="A21">
        <v>1</v>
      </c>
      <c r="B21">
        <v>19</v>
      </c>
      <c r="C21">
        <v>1</v>
      </c>
      <c r="D21">
        <v>3</v>
      </c>
      <c r="E21">
        <v>1</v>
      </c>
      <c r="F21">
        <v>355</v>
      </c>
      <c r="G21">
        <v>0</v>
      </c>
      <c r="H21">
        <v>0</v>
      </c>
      <c r="I21">
        <v>0</v>
      </c>
      <c r="J21">
        <v>1657119402</v>
      </c>
      <c r="K21">
        <v>0</v>
      </c>
      <c r="L21">
        <v>1657119402</v>
      </c>
      <c r="M21">
        <v>0</v>
      </c>
      <c r="N21">
        <v>1657119402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</row>
    <row r="22" spans="1:26" hidden="1" x14ac:dyDescent="0.3">
      <c r="A22">
        <v>1</v>
      </c>
      <c r="B22">
        <v>20</v>
      </c>
      <c r="C22">
        <v>64</v>
      </c>
      <c r="D22">
        <v>3</v>
      </c>
      <c r="E22">
        <v>1</v>
      </c>
      <c r="F22">
        <v>930</v>
      </c>
      <c r="G22">
        <v>0</v>
      </c>
      <c r="H22">
        <v>0</v>
      </c>
      <c r="I22">
        <v>0</v>
      </c>
      <c r="J22">
        <v>1657119402</v>
      </c>
      <c r="K22">
        <v>0</v>
      </c>
      <c r="L22">
        <v>1657119402</v>
      </c>
      <c r="M22">
        <v>0</v>
      </c>
      <c r="N22">
        <v>1657119402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</row>
    <row r="23" spans="1:26" hidden="1" x14ac:dyDescent="0.3">
      <c r="A23">
        <v>1</v>
      </c>
      <c r="B23">
        <v>21</v>
      </c>
      <c r="C23">
        <v>81</v>
      </c>
      <c r="D23">
        <v>3</v>
      </c>
      <c r="E23">
        <v>1</v>
      </c>
      <c r="F23">
        <v>715</v>
      </c>
      <c r="G23">
        <v>0</v>
      </c>
      <c r="H23">
        <v>0</v>
      </c>
      <c r="I23">
        <v>0</v>
      </c>
      <c r="J23">
        <v>1657119402</v>
      </c>
      <c r="K23">
        <v>0</v>
      </c>
      <c r="L23">
        <v>1657119402</v>
      </c>
      <c r="M23">
        <v>0</v>
      </c>
      <c r="N23">
        <v>1657119402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</row>
    <row r="24" spans="1:26" hidden="1" x14ac:dyDescent="0.3">
      <c r="A24">
        <v>1</v>
      </c>
      <c r="B24">
        <v>22</v>
      </c>
      <c r="C24">
        <v>13</v>
      </c>
      <c r="D24">
        <v>3</v>
      </c>
      <c r="E24">
        <v>1</v>
      </c>
      <c r="F24">
        <v>285</v>
      </c>
      <c r="G24">
        <v>0</v>
      </c>
      <c r="H24">
        <v>0</v>
      </c>
      <c r="I24">
        <v>0</v>
      </c>
      <c r="J24">
        <v>1657119402</v>
      </c>
      <c r="K24">
        <v>0</v>
      </c>
      <c r="L24">
        <v>1657119402</v>
      </c>
      <c r="M24">
        <v>0</v>
      </c>
      <c r="N24">
        <v>1657119402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</row>
    <row r="25" spans="1:26" hidden="1" x14ac:dyDescent="0.3">
      <c r="A25">
        <v>1</v>
      </c>
      <c r="B25">
        <v>23</v>
      </c>
      <c r="C25">
        <v>54</v>
      </c>
      <c r="D25">
        <v>3</v>
      </c>
      <c r="E25">
        <v>1</v>
      </c>
      <c r="F25">
        <v>901</v>
      </c>
      <c r="G25">
        <v>0</v>
      </c>
      <c r="H25">
        <v>0</v>
      </c>
      <c r="I25">
        <v>0</v>
      </c>
      <c r="J25">
        <v>1657119403</v>
      </c>
      <c r="K25">
        <v>0</v>
      </c>
      <c r="L25">
        <v>1657119403</v>
      </c>
      <c r="M25">
        <v>0</v>
      </c>
      <c r="N25">
        <v>1657119403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</row>
    <row r="26" spans="1:26" hidden="1" x14ac:dyDescent="0.3">
      <c r="A26">
        <v>1</v>
      </c>
      <c r="B26">
        <v>24</v>
      </c>
      <c r="C26">
        <v>34</v>
      </c>
      <c r="D26">
        <v>3</v>
      </c>
      <c r="E26">
        <v>1</v>
      </c>
      <c r="F26">
        <v>457</v>
      </c>
      <c r="G26">
        <v>0</v>
      </c>
      <c r="H26">
        <v>0</v>
      </c>
      <c r="I26">
        <v>0</v>
      </c>
      <c r="J26">
        <v>1657119403</v>
      </c>
      <c r="K26">
        <v>0</v>
      </c>
      <c r="L26">
        <v>1657119403</v>
      </c>
      <c r="M26">
        <v>0</v>
      </c>
      <c r="N26">
        <v>1657119403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</row>
    <row r="27" spans="1:26" hidden="1" x14ac:dyDescent="0.3">
      <c r="A27">
        <v>1</v>
      </c>
      <c r="B27">
        <v>25</v>
      </c>
      <c r="C27">
        <v>36</v>
      </c>
      <c r="D27">
        <v>3</v>
      </c>
      <c r="E27">
        <v>1</v>
      </c>
      <c r="F27">
        <v>790</v>
      </c>
      <c r="G27">
        <v>0</v>
      </c>
      <c r="H27">
        <v>0</v>
      </c>
      <c r="I27">
        <v>0</v>
      </c>
      <c r="J27">
        <v>1657119403</v>
      </c>
      <c r="K27">
        <v>0</v>
      </c>
      <c r="L27">
        <v>1657119403</v>
      </c>
      <c r="M27">
        <v>0</v>
      </c>
      <c r="N27">
        <v>1657119403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</row>
    <row r="28" spans="1:26" hidden="1" x14ac:dyDescent="0.3">
      <c r="A28">
        <v>1</v>
      </c>
      <c r="B28">
        <v>26</v>
      </c>
      <c r="C28">
        <v>41</v>
      </c>
      <c r="D28">
        <v>3</v>
      </c>
      <c r="E28">
        <v>1</v>
      </c>
      <c r="F28">
        <v>817</v>
      </c>
      <c r="G28">
        <v>0</v>
      </c>
      <c r="H28">
        <v>0</v>
      </c>
      <c r="I28">
        <v>0</v>
      </c>
      <c r="J28">
        <v>1657119403</v>
      </c>
      <c r="K28">
        <v>0</v>
      </c>
      <c r="L28">
        <v>1657119403</v>
      </c>
      <c r="M28">
        <v>0</v>
      </c>
      <c r="N28">
        <v>1657119403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</row>
    <row r="29" spans="1:26" hidden="1" x14ac:dyDescent="0.3">
      <c r="A29">
        <v>1</v>
      </c>
      <c r="B29">
        <v>27</v>
      </c>
      <c r="C29">
        <v>65</v>
      </c>
      <c r="D29">
        <v>3</v>
      </c>
      <c r="E29">
        <v>1</v>
      </c>
      <c r="F29">
        <v>450</v>
      </c>
      <c r="G29">
        <v>0</v>
      </c>
      <c r="H29">
        <v>0</v>
      </c>
      <c r="I29">
        <v>0</v>
      </c>
      <c r="J29">
        <v>1657119403</v>
      </c>
      <c r="K29">
        <v>0</v>
      </c>
      <c r="L29">
        <v>1657119404</v>
      </c>
      <c r="M29">
        <v>1</v>
      </c>
      <c r="N29">
        <v>1657119404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</row>
    <row r="30" spans="1:26" hidden="1" x14ac:dyDescent="0.3">
      <c r="A30">
        <v>1</v>
      </c>
      <c r="B30">
        <v>28</v>
      </c>
      <c r="C30">
        <v>35</v>
      </c>
      <c r="D30">
        <v>3</v>
      </c>
      <c r="E30">
        <v>1</v>
      </c>
      <c r="F30">
        <v>560</v>
      </c>
      <c r="G30">
        <v>0</v>
      </c>
      <c r="H30">
        <v>0</v>
      </c>
      <c r="I30">
        <v>0</v>
      </c>
      <c r="J30">
        <v>1657119404</v>
      </c>
      <c r="K30">
        <v>0</v>
      </c>
      <c r="L30">
        <v>1657119404</v>
      </c>
      <c r="M30">
        <v>0</v>
      </c>
      <c r="N30">
        <v>1657119404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</row>
    <row r="31" spans="1:26" hidden="1" x14ac:dyDescent="0.3">
      <c r="A31">
        <v>1</v>
      </c>
      <c r="B31">
        <v>29</v>
      </c>
      <c r="C31">
        <v>48</v>
      </c>
      <c r="D31">
        <v>3</v>
      </c>
      <c r="E31">
        <v>1</v>
      </c>
      <c r="F31">
        <v>1149</v>
      </c>
      <c r="G31">
        <v>0</v>
      </c>
      <c r="H31">
        <v>0</v>
      </c>
      <c r="I31">
        <v>0</v>
      </c>
      <c r="J31">
        <v>1657119404</v>
      </c>
      <c r="K31">
        <v>0</v>
      </c>
      <c r="L31">
        <v>1657119404</v>
      </c>
      <c r="M31">
        <v>0</v>
      </c>
      <c r="N31">
        <v>1657119404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</row>
    <row r="32" spans="1:26" hidden="1" x14ac:dyDescent="0.3">
      <c r="A32">
        <v>1</v>
      </c>
      <c r="B32">
        <v>0</v>
      </c>
      <c r="C32">
        <v>30</v>
      </c>
      <c r="D32">
        <v>3</v>
      </c>
      <c r="E32">
        <v>2</v>
      </c>
      <c r="F32">
        <v>450</v>
      </c>
      <c r="G32">
        <v>0</v>
      </c>
      <c r="H32">
        <v>90</v>
      </c>
      <c r="I32">
        <v>100</v>
      </c>
      <c r="J32">
        <v>1657119406</v>
      </c>
      <c r="K32">
        <v>1657119411</v>
      </c>
      <c r="L32">
        <v>1657119412</v>
      </c>
      <c r="M32">
        <v>6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</row>
    <row r="33" spans="1:35" hidden="1" x14ac:dyDescent="0.3">
      <c r="A33">
        <v>1</v>
      </c>
      <c r="B33">
        <v>1</v>
      </c>
      <c r="C33">
        <v>49</v>
      </c>
      <c r="D33">
        <v>3</v>
      </c>
      <c r="E33">
        <v>2</v>
      </c>
      <c r="F33">
        <v>900</v>
      </c>
      <c r="G33">
        <v>0</v>
      </c>
      <c r="H33">
        <v>8</v>
      </c>
      <c r="I33">
        <v>9</v>
      </c>
      <c r="J33">
        <v>1657119412</v>
      </c>
      <c r="K33">
        <v>1657119415</v>
      </c>
      <c r="L33">
        <v>1657119416</v>
      </c>
      <c r="M33">
        <v>4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</row>
    <row r="34" spans="1:35" hidden="1" x14ac:dyDescent="0.3">
      <c r="A34">
        <v>1</v>
      </c>
      <c r="B34">
        <v>2</v>
      </c>
      <c r="C34">
        <v>88</v>
      </c>
      <c r="D34">
        <v>3</v>
      </c>
      <c r="E34">
        <v>2</v>
      </c>
      <c r="F34">
        <v>725</v>
      </c>
      <c r="G34">
        <v>0</v>
      </c>
      <c r="H34">
        <v>8</v>
      </c>
      <c r="I34">
        <v>9</v>
      </c>
      <c r="J34">
        <v>1657119416</v>
      </c>
      <c r="K34">
        <v>1657119420</v>
      </c>
      <c r="L34">
        <v>1657119421</v>
      </c>
      <c r="M34">
        <v>5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</row>
    <row r="35" spans="1:35" hidden="1" x14ac:dyDescent="0.3">
      <c r="A35">
        <v>1</v>
      </c>
      <c r="B35">
        <v>3</v>
      </c>
      <c r="C35">
        <v>31</v>
      </c>
      <c r="D35">
        <v>3</v>
      </c>
      <c r="E35">
        <v>2</v>
      </c>
      <c r="F35">
        <v>550</v>
      </c>
      <c r="G35">
        <v>0</v>
      </c>
      <c r="H35">
        <v>8</v>
      </c>
      <c r="I35">
        <v>9</v>
      </c>
      <c r="J35">
        <v>1657119421</v>
      </c>
      <c r="K35">
        <v>1657119425</v>
      </c>
      <c r="L35">
        <v>1657119425</v>
      </c>
      <c r="M35">
        <v>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0"/>
        <v>0</v>
      </c>
    </row>
    <row r="36" spans="1:35" hidden="1" x14ac:dyDescent="0.3">
      <c r="A36">
        <v>1</v>
      </c>
      <c r="B36">
        <v>4</v>
      </c>
      <c r="C36">
        <v>55</v>
      </c>
      <c r="D36">
        <v>3</v>
      </c>
      <c r="E36">
        <v>2</v>
      </c>
      <c r="F36">
        <v>1340</v>
      </c>
      <c r="G36">
        <v>0</v>
      </c>
      <c r="H36">
        <v>8</v>
      </c>
      <c r="I36">
        <v>9</v>
      </c>
      <c r="J36">
        <v>1657119426</v>
      </c>
      <c r="K36">
        <v>1657119429</v>
      </c>
      <c r="L36">
        <v>1657119430</v>
      </c>
      <c r="M36">
        <v>4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</row>
    <row r="37" spans="1:35" hidden="1" x14ac:dyDescent="0.3">
      <c r="A37">
        <v>1</v>
      </c>
      <c r="B37">
        <v>5</v>
      </c>
      <c r="C37">
        <v>160</v>
      </c>
      <c r="D37">
        <v>3</v>
      </c>
      <c r="E37">
        <v>2</v>
      </c>
      <c r="F37">
        <v>520</v>
      </c>
      <c r="G37">
        <v>0</v>
      </c>
      <c r="H37">
        <v>8</v>
      </c>
      <c r="I37">
        <v>9</v>
      </c>
      <c r="J37">
        <v>1657119430</v>
      </c>
      <c r="K37">
        <v>1657119433</v>
      </c>
      <c r="L37">
        <v>1657119434</v>
      </c>
      <c r="M37">
        <v>4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0"/>
        <v>0</v>
      </c>
    </row>
    <row r="38" spans="1:35" hidden="1" x14ac:dyDescent="0.3">
      <c r="A38">
        <v>1</v>
      </c>
      <c r="B38">
        <v>6</v>
      </c>
      <c r="C38">
        <v>192</v>
      </c>
      <c r="D38">
        <v>3</v>
      </c>
      <c r="E38">
        <v>2</v>
      </c>
      <c r="F38">
        <v>950</v>
      </c>
      <c r="G38">
        <v>0</v>
      </c>
      <c r="H38">
        <v>8</v>
      </c>
      <c r="I38">
        <v>9</v>
      </c>
      <c r="J38">
        <v>1657119434</v>
      </c>
      <c r="K38">
        <v>1657119438</v>
      </c>
      <c r="L38">
        <v>1657119438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</row>
    <row r="39" spans="1:35" hidden="1" x14ac:dyDescent="0.3">
      <c r="A39">
        <v>1</v>
      </c>
      <c r="B39">
        <v>7</v>
      </c>
      <c r="C39">
        <v>27</v>
      </c>
      <c r="D39">
        <v>3</v>
      </c>
      <c r="E39">
        <v>2</v>
      </c>
      <c r="F39">
        <v>528</v>
      </c>
      <c r="G39">
        <v>0</v>
      </c>
      <c r="H39">
        <v>8</v>
      </c>
      <c r="I39">
        <v>9</v>
      </c>
      <c r="J39">
        <v>1657119438</v>
      </c>
      <c r="K39">
        <v>1657119442</v>
      </c>
      <c r="L39">
        <v>1657119443</v>
      </c>
      <c r="M39">
        <v>5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</row>
    <row r="40" spans="1:35" hidden="1" x14ac:dyDescent="0.3">
      <c r="A40">
        <v>1</v>
      </c>
      <c r="B40">
        <v>8</v>
      </c>
      <c r="C40">
        <v>115</v>
      </c>
      <c r="D40">
        <v>3</v>
      </c>
      <c r="E40">
        <v>2</v>
      </c>
      <c r="F40">
        <v>405</v>
      </c>
      <c r="G40">
        <v>0</v>
      </c>
      <c r="H40">
        <v>8</v>
      </c>
      <c r="I40">
        <v>9</v>
      </c>
      <c r="J40">
        <v>1657119443</v>
      </c>
      <c r="K40">
        <v>1657119447</v>
      </c>
      <c r="L40">
        <v>1657119448</v>
      </c>
      <c r="M40">
        <v>5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</row>
    <row r="41" spans="1:35" hidden="1" x14ac:dyDescent="0.3">
      <c r="A41">
        <v>1</v>
      </c>
      <c r="B41">
        <v>9</v>
      </c>
      <c r="C41">
        <v>131</v>
      </c>
      <c r="D41">
        <v>3</v>
      </c>
      <c r="E41">
        <v>2</v>
      </c>
      <c r="F41">
        <v>470</v>
      </c>
      <c r="G41">
        <v>0</v>
      </c>
      <c r="H41">
        <v>8</v>
      </c>
      <c r="I41">
        <v>9</v>
      </c>
      <c r="J41">
        <v>1657119448</v>
      </c>
      <c r="K41">
        <v>1657119452</v>
      </c>
      <c r="L41">
        <v>1657119453</v>
      </c>
      <c r="M41">
        <v>5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0"/>
        <v>0</v>
      </c>
    </row>
    <row r="42" spans="1:35" x14ac:dyDescent="0.3">
      <c r="A42">
        <v>1</v>
      </c>
      <c r="B42">
        <v>0</v>
      </c>
      <c r="C42">
        <v>36</v>
      </c>
      <c r="D42">
        <v>3</v>
      </c>
      <c r="E42">
        <v>3</v>
      </c>
      <c r="F42">
        <v>755</v>
      </c>
      <c r="G42">
        <v>800</v>
      </c>
      <c r="H42">
        <v>0</v>
      </c>
      <c r="I42">
        <v>0</v>
      </c>
      <c r="J42">
        <v>1657119461</v>
      </c>
      <c r="K42">
        <v>1657119468</v>
      </c>
      <c r="L42">
        <v>1657119475</v>
      </c>
      <c r="M42">
        <v>14</v>
      </c>
      <c r="N42">
        <v>7</v>
      </c>
      <c r="O42">
        <v>1</v>
      </c>
      <c r="P42">
        <v>3</v>
      </c>
      <c r="Q42">
        <v>5.625</v>
      </c>
      <c r="R42">
        <v>0</v>
      </c>
      <c r="S42">
        <v>0</v>
      </c>
      <c r="T42">
        <v>1657119471639</v>
      </c>
      <c r="U42">
        <v>0</v>
      </c>
      <c r="V42">
        <v>1</v>
      </c>
      <c r="W42">
        <v>755</v>
      </c>
      <c r="X42">
        <v>1657119474444</v>
      </c>
      <c r="Y42">
        <v>5.625</v>
      </c>
      <c r="Z42">
        <f>ABS(IF(V42=2, ((AA42-G42)/AA42)*100, IF(V42=1, ((AA42-W42)/AA42)*100,0)))</f>
        <v>4.4303797468354427</v>
      </c>
      <c r="AA42">
        <f>VLOOKUP(C42,Sheet1!$A$1:$C$81,3,)</f>
        <v>790</v>
      </c>
      <c r="AB42">
        <f>IF(Z42&lt;3,5,IF(Z42&lt;13,4,IF(Z42&lt;24,3,IF(Z42&lt;40,2,1))))</f>
        <v>4</v>
      </c>
    </row>
    <row r="43" spans="1:35" x14ac:dyDescent="0.3">
      <c r="A43">
        <v>1</v>
      </c>
      <c r="B43">
        <v>1</v>
      </c>
      <c r="C43">
        <v>99</v>
      </c>
      <c r="D43">
        <v>3</v>
      </c>
      <c r="E43">
        <v>3</v>
      </c>
      <c r="F43">
        <v>815</v>
      </c>
      <c r="G43">
        <v>800</v>
      </c>
      <c r="H43">
        <v>0</v>
      </c>
      <c r="I43">
        <v>0</v>
      </c>
      <c r="J43">
        <v>1657119475</v>
      </c>
      <c r="K43">
        <v>1657119481</v>
      </c>
      <c r="L43">
        <v>1657119488</v>
      </c>
      <c r="M43">
        <v>13</v>
      </c>
      <c r="N43">
        <v>7</v>
      </c>
      <c r="O43">
        <v>4</v>
      </c>
      <c r="P43">
        <v>3</v>
      </c>
      <c r="Q43">
        <v>1.875</v>
      </c>
      <c r="R43">
        <v>0</v>
      </c>
      <c r="S43">
        <v>1657119477291</v>
      </c>
      <c r="T43">
        <v>1657119483381</v>
      </c>
      <c r="U43">
        <v>0</v>
      </c>
      <c r="V43">
        <v>1</v>
      </c>
      <c r="W43">
        <v>815</v>
      </c>
      <c r="X43">
        <v>1657119486811</v>
      </c>
      <c r="Y43">
        <v>-1.875</v>
      </c>
      <c r="Z43">
        <f t="shared" ref="Z43:Z71" si="1">ABS(IF(V43=2, ((AA43-G43)/AA43)*100, IF(V43=1, ((AA43-W43)/AA43)*100,0)))</f>
        <v>13.986013986013987</v>
      </c>
      <c r="AA43">
        <f>VLOOKUP(C43,Sheet1!$A$1:$C$81,3,)</f>
        <v>715</v>
      </c>
      <c r="AB43">
        <f t="shared" ref="AB43:AB71" si="2">IF(Z43&lt;3,5,IF(Z43&lt;13,4,IF(Z43&lt;24,3,IF(Z43&lt;40,2,1))))</f>
        <v>3</v>
      </c>
    </row>
    <row r="44" spans="1:35" x14ac:dyDescent="0.3">
      <c r="A44">
        <v>1</v>
      </c>
      <c r="B44">
        <v>2</v>
      </c>
      <c r="C44">
        <v>100</v>
      </c>
      <c r="D44">
        <v>3</v>
      </c>
      <c r="E44">
        <v>3</v>
      </c>
      <c r="F44">
        <v>895</v>
      </c>
      <c r="G44">
        <v>800</v>
      </c>
      <c r="H44">
        <v>0</v>
      </c>
      <c r="I44">
        <v>0</v>
      </c>
      <c r="J44">
        <v>1657119488</v>
      </c>
      <c r="K44">
        <v>1657119496</v>
      </c>
      <c r="L44">
        <v>1657119636</v>
      </c>
      <c r="M44">
        <v>148</v>
      </c>
      <c r="N44">
        <v>140</v>
      </c>
      <c r="O44">
        <v>1</v>
      </c>
      <c r="P44">
        <v>4</v>
      </c>
      <c r="Q44">
        <v>11.875</v>
      </c>
      <c r="R44">
        <v>5</v>
      </c>
      <c r="S44">
        <v>1657119492195</v>
      </c>
      <c r="T44">
        <v>1657119630060</v>
      </c>
      <c r="U44">
        <v>0</v>
      </c>
      <c r="V44">
        <v>1</v>
      </c>
      <c r="W44">
        <v>895</v>
      </c>
      <c r="X44">
        <v>1657119634671</v>
      </c>
      <c r="Y44">
        <v>-11.875</v>
      </c>
      <c r="Z44">
        <f t="shared" si="1"/>
        <v>0</v>
      </c>
      <c r="AA44">
        <f>VLOOKUP(C44,Sheet1!$A$1:$C$81,3,)</f>
        <v>895</v>
      </c>
      <c r="AB44">
        <f t="shared" si="2"/>
        <v>5</v>
      </c>
    </row>
    <row r="45" spans="1:35" x14ac:dyDescent="0.3">
      <c r="A45">
        <v>1</v>
      </c>
      <c r="B45">
        <v>3</v>
      </c>
      <c r="C45">
        <v>172</v>
      </c>
      <c r="D45">
        <v>3</v>
      </c>
      <c r="E45">
        <v>3</v>
      </c>
      <c r="F45">
        <v>565</v>
      </c>
      <c r="G45">
        <v>800</v>
      </c>
      <c r="H45">
        <v>0</v>
      </c>
      <c r="I45">
        <v>0</v>
      </c>
      <c r="J45">
        <v>1657119636</v>
      </c>
      <c r="K45">
        <v>1657119645</v>
      </c>
      <c r="L45">
        <v>1657119651</v>
      </c>
      <c r="M45">
        <v>15</v>
      </c>
      <c r="N45">
        <v>6</v>
      </c>
      <c r="O45">
        <v>2</v>
      </c>
      <c r="P45">
        <v>3</v>
      </c>
      <c r="Q45">
        <v>29.375</v>
      </c>
      <c r="R45">
        <v>5</v>
      </c>
      <c r="S45">
        <v>1657119640522</v>
      </c>
      <c r="T45">
        <v>1657119648094</v>
      </c>
      <c r="U45">
        <v>0</v>
      </c>
      <c r="V45">
        <v>1</v>
      </c>
      <c r="W45">
        <v>565</v>
      </c>
      <c r="X45">
        <v>1657119650573</v>
      </c>
      <c r="Y45">
        <v>29.375</v>
      </c>
      <c r="Z45">
        <f t="shared" si="1"/>
        <v>2.7272727272727271</v>
      </c>
      <c r="AA45">
        <f>VLOOKUP(C45,Sheet1!$A$1:$C$81,3,)</f>
        <v>550</v>
      </c>
      <c r="AB45">
        <f t="shared" si="2"/>
        <v>5</v>
      </c>
    </row>
    <row r="46" spans="1:35" x14ac:dyDescent="0.3">
      <c r="A46">
        <v>1</v>
      </c>
      <c r="B46">
        <v>4</v>
      </c>
      <c r="C46">
        <v>162</v>
      </c>
      <c r="D46">
        <v>3</v>
      </c>
      <c r="E46">
        <v>3</v>
      </c>
      <c r="F46">
        <v>355</v>
      </c>
      <c r="G46">
        <v>800</v>
      </c>
      <c r="H46">
        <v>0</v>
      </c>
      <c r="I46">
        <v>0</v>
      </c>
      <c r="J46">
        <v>1657119651</v>
      </c>
      <c r="K46">
        <v>1657119658</v>
      </c>
      <c r="L46">
        <v>1657119666</v>
      </c>
      <c r="M46">
        <v>15</v>
      </c>
      <c r="N46">
        <v>8</v>
      </c>
      <c r="O46">
        <v>2</v>
      </c>
      <c r="P46">
        <v>3</v>
      </c>
      <c r="Q46">
        <v>55.625</v>
      </c>
      <c r="R46">
        <v>5</v>
      </c>
      <c r="S46">
        <v>1657119653407</v>
      </c>
      <c r="T46">
        <v>1657119661685</v>
      </c>
      <c r="U46">
        <v>0</v>
      </c>
      <c r="V46">
        <v>1</v>
      </c>
      <c r="W46">
        <v>355</v>
      </c>
      <c r="X46">
        <v>1657119665036</v>
      </c>
      <c r="Y46">
        <v>55.625</v>
      </c>
      <c r="Z46">
        <f t="shared" si="1"/>
        <v>1.3888888888888888</v>
      </c>
      <c r="AA46">
        <f>VLOOKUP(C46,Sheet1!$A$1:$C$81,3,)</f>
        <v>360</v>
      </c>
      <c r="AB46">
        <f t="shared" si="2"/>
        <v>5</v>
      </c>
    </row>
    <row r="47" spans="1:35" x14ac:dyDescent="0.3">
      <c r="A47">
        <v>1</v>
      </c>
      <c r="B47">
        <v>5</v>
      </c>
      <c r="C47">
        <v>189</v>
      </c>
      <c r="D47">
        <v>3</v>
      </c>
      <c r="E47">
        <v>3</v>
      </c>
      <c r="F47">
        <v>460</v>
      </c>
      <c r="G47">
        <v>600</v>
      </c>
      <c r="H47">
        <v>0</v>
      </c>
      <c r="I47">
        <v>0</v>
      </c>
      <c r="J47">
        <v>1657119666</v>
      </c>
      <c r="K47">
        <v>1657119674</v>
      </c>
      <c r="L47">
        <v>1657119681</v>
      </c>
      <c r="M47">
        <v>15</v>
      </c>
      <c r="N47">
        <v>7</v>
      </c>
      <c r="O47">
        <v>2</v>
      </c>
      <c r="P47">
        <v>3</v>
      </c>
      <c r="Q47">
        <v>23.333333333333002</v>
      </c>
      <c r="R47">
        <v>5</v>
      </c>
      <c r="S47">
        <v>1657119668660</v>
      </c>
      <c r="T47">
        <v>1657119677409</v>
      </c>
      <c r="U47">
        <v>0</v>
      </c>
      <c r="V47">
        <v>1</v>
      </c>
      <c r="W47">
        <v>460</v>
      </c>
      <c r="X47">
        <v>1657119680033</v>
      </c>
      <c r="Y47">
        <v>23.333333333333002</v>
      </c>
      <c r="Z47">
        <f t="shared" si="1"/>
        <v>9.5238095238095237</v>
      </c>
      <c r="AA47">
        <f>VLOOKUP(C47,Sheet1!$A$1:$C$81,3,)</f>
        <v>420</v>
      </c>
      <c r="AB47">
        <f t="shared" si="2"/>
        <v>4</v>
      </c>
    </row>
    <row r="48" spans="1:35" x14ac:dyDescent="0.3">
      <c r="A48">
        <v>1</v>
      </c>
      <c r="B48">
        <v>6</v>
      </c>
      <c r="C48">
        <v>193</v>
      </c>
      <c r="D48">
        <v>3</v>
      </c>
      <c r="E48">
        <v>3</v>
      </c>
      <c r="F48">
        <v>440</v>
      </c>
      <c r="G48">
        <v>700</v>
      </c>
      <c r="H48">
        <v>0</v>
      </c>
      <c r="I48">
        <v>0</v>
      </c>
      <c r="J48">
        <v>1657119681</v>
      </c>
      <c r="K48">
        <v>1657119687</v>
      </c>
      <c r="L48">
        <v>1657119694</v>
      </c>
      <c r="M48">
        <v>13</v>
      </c>
      <c r="N48">
        <v>7</v>
      </c>
      <c r="O48">
        <v>1</v>
      </c>
      <c r="P48">
        <v>1</v>
      </c>
      <c r="Q48">
        <v>37.142857142856997</v>
      </c>
      <c r="R48">
        <v>5</v>
      </c>
      <c r="S48">
        <v>1657119682959</v>
      </c>
      <c r="T48">
        <v>1657119690217</v>
      </c>
      <c r="U48">
        <v>0</v>
      </c>
      <c r="V48">
        <v>1</v>
      </c>
      <c r="W48">
        <v>440</v>
      </c>
      <c r="X48">
        <v>1657119693043</v>
      </c>
      <c r="Y48">
        <v>37.142857142856997</v>
      </c>
      <c r="Z48">
        <f t="shared" si="1"/>
        <v>10.275689223057643</v>
      </c>
      <c r="AA48">
        <f>VLOOKUP(C48,Sheet1!$A$1:$C$81,3,)</f>
        <v>399</v>
      </c>
      <c r="AB48">
        <f t="shared" si="2"/>
        <v>4</v>
      </c>
      <c r="AD48" t="s">
        <v>33</v>
      </c>
      <c r="AE48" t="s">
        <v>34</v>
      </c>
      <c r="AF48" t="s">
        <v>35</v>
      </c>
      <c r="AG48" t="s">
        <v>36</v>
      </c>
      <c r="AH48" t="s">
        <v>37</v>
      </c>
      <c r="AI48" t="s">
        <v>38</v>
      </c>
    </row>
    <row r="49" spans="1:35" x14ac:dyDescent="0.3">
      <c r="A49">
        <v>1</v>
      </c>
      <c r="B49">
        <v>7</v>
      </c>
      <c r="C49">
        <v>119</v>
      </c>
      <c r="D49">
        <v>3</v>
      </c>
      <c r="E49">
        <v>3</v>
      </c>
      <c r="F49">
        <v>720</v>
      </c>
      <c r="G49">
        <v>800</v>
      </c>
      <c r="H49">
        <v>0</v>
      </c>
      <c r="I49">
        <v>0</v>
      </c>
      <c r="J49">
        <v>1657119694</v>
      </c>
      <c r="K49">
        <v>1657119701</v>
      </c>
      <c r="L49">
        <v>1657119710</v>
      </c>
      <c r="M49">
        <v>16</v>
      </c>
      <c r="N49">
        <v>9</v>
      </c>
      <c r="O49">
        <v>1</v>
      </c>
      <c r="P49">
        <v>3</v>
      </c>
      <c r="Q49">
        <v>10</v>
      </c>
      <c r="R49">
        <v>5</v>
      </c>
      <c r="S49">
        <v>1657119697454</v>
      </c>
      <c r="T49">
        <v>1657119704569</v>
      </c>
      <c r="U49">
        <v>0</v>
      </c>
      <c r="V49">
        <v>1</v>
      </c>
      <c r="W49">
        <v>720</v>
      </c>
      <c r="X49">
        <v>1657119708433</v>
      </c>
      <c r="Y49">
        <v>10</v>
      </c>
      <c r="Z49">
        <f t="shared" si="1"/>
        <v>4</v>
      </c>
      <c r="AA49">
        <f>VLOOKUP(C49,Sheet1!$A$1:$C$81,3,)</f>
        <v>750</v>
      </c>
      <c r="AB49">
        <f t="shared" si="2"/>
        <v>4</v>
      </c>
      <c r="AD49" s="3">
        <f>COUNTIF($AB:$AB,5)</f>
        <v>5</v>
      </c>
      <c r="AE49" s="3">
        <f>COUNTIF($AB:$AB,4)</f>
        <v>17</v>
      </c>
      <c r="AF49" s="3">
        <f>COUNTIF($AB:$AB,3)</f>
        <v>7</v>
      </c>
      <c r="AG49" s="3">
        <f>COUNTIF($AB:$AB,2)</f>
        <v>1</v>
      </c>
      <c r="AH49" s="3">
        <f>COUNTIF($AB:$AB,1)</f>
        <v>0</v>
      </c>
      <c r="AI49" s="3">
        <f>SUM(AD49:AH49)</f>
        <v>30</v>
      </c>
    </row>
    <row r="50" spans="1:35" x14ac:dyDescent="0.3">
      <c r="A50">
        <v>1</v>
      </c>
      <c r="B50">
        <v>8</v>
      </c>
      <c r="C50">
        <v>29</v>
      </c>
      <c r="D50">
        <v>3</v>
      </c>
      <c r="E50">
        <v>3</v>
      </c>
      <c r="F50">
        <v>1240</v>
      </c>
      <c r="G50">
        <v>800</v>
      </c>
      <c r="H50">
        <v>0</v>
      </c>
      <c r="I50">
        <v>0</v>
      </c>
      <c r="J50">
        <v>1657119710</v>
      </c>
      <c r="K50">
        <v>1657119717</v>
      </c>
      <c r="L50">
        <v>1657119725</v>
      </c>
      <c r="M50">
        <v>15</v>
      </c>
      <c r="N50">
        <v>8</v>
      </c>
      <c r="O50">
        <v>1</v>
      </c>
      <c r="P50">
        <v>2</v>
      </c>
      <c r="Q50">
        <v>55</v>
      </c>
      <c r="R50">
        <v>5</v>
      </c>
      <c r="S50">
        <v>1657119711936</v>
      </c>
      <c r="T50">
        <v>1657119720623</v>
      </c>
      <c r="U50">
        <v>0</v>
      </c>
      <c r="V50">
        <v>1</v>
      </c>
      <c r="W50">
        <v>1240</v>
      </c>
      <c r="X50">
        <v>1657119724431</v>
      </c>
      <c r="Y50">
        <v>-55</v>
      </c>
      <c r="Z50">
        <f t="shared" si="1"/>
        <v>12.367491166077739</v>
      </c>
      <c r="AA50">
        <f>VLOOKUP(C50,Sheet1!$A$1:$C$81,3,)</f>
        <v>1415</v>
      </c>
      <c r="AB50">
        <f t="shared" si="2"/>
        <v>4</v>
      </c>
      <c r="AD50" s="2">
        <v>0.8</v>
      </c>
      <c r="AE50" s="2">
        <v>0.2</v>
      </c>
      <c r="AF50" s="2">
        <v>0</v>
      </c>
      <c r="AG50" s="2">
        <v>-0.2</v>
      </c>
      <c r="AH50" s="2">
        <v>-0.8</v>
      </c>
    </row>
    <row r="51" spans="1:35" x14ac:dyDescent="0.3">
      <c r="A51">
        <v>1</v>
      </c>
      <c r="B51">
        <v>9</v>
      </c>
      <c r="C51">
        <v>113</v>
      </c>
      <c r="D51">
        <v>3</v>
      </c>
      <c r="E51">
        <v>3</v>
      </c>
      <c r="F51">
        <v>790</v>
      </c>
      <c r="G51">
        <v>800</v>
      </c>
      <c r="H51">
        <v>0</v>
      </c>
      <c r="I51">
        <v>0</v>
      </c>
      <c r="J51">
        <v>1657119725</v>
      </c>
      <c r="K51">
        <v>1657119731</v>
      </c>
      <c r="L51">
        <v>1657119737</v>
      </c>
      <c r="M51">
        <v>12</v>
      </c>
      <c r="N51">
        <v>6</v>
      </c>
      <c r="O51">
        <v>1</v>
      </c>
      <c r="P51">
        <v>4</v>
      </c>
      <c r="Q51">
        <v>1.25</v>
      </c>
      <c r="R51">
        <v>5</v>
      </c>
      <c r="S51">
        <v>1657119727041</v>
      </c>
      <c r="T51">
        <v>1657119734192</v>
      </c>
      <c r="U51">
        <v>0</v>
      </c>
      <c r="V51">
        <v>1</v>
      </c>
      <c r="W51">
        <v>790</v>
      </c>
      <c r="X51">
        <v>1657119736837</v>
      </c>
      <c r="Y51">
        <v>1.25</v>
      </c>
      <c r="Z51">
        <f t="shared" si="1"/>
        <v>5.3333333333333339</v>
      </c>
      <c r="AA51">
        <f>VLOOKUP(C51,Sheet1!$A$1:$C$81,3,)</f>
        <v>750</v>
      </c>
      <c r="AB51">
        <f t="shared" si="2"/>
        <v>4</v>
      </c>
      <c r="AD51">
        <f>AD49*AD50</f>
        <v>4</v>
      </c>
      <c r="AE51">
        <f t="shared" ref="AE51:AH51" si="3">AE49*AE50</f>
        <v>3.4000000000000004</v>
      </c>
      <c r="AF51">
        <f t="shared" si="3"/>
        <v>0</v>
      </c>
      <c r="AG51">
        <f t="shared" si="3"/>
        <v>-0.2</v>
      </c>
      <c r="AH51">
        <f t="shared" si="3"/>
        <v>0</v>
      </c>
      <c r="AI51">
        <f>SUM(AD51:AH51)</f>
        <v>7.2</v>
      </c>
    </row>
    <row r="52" spans="1:35" x14ac:dyDescent="0.3">
      <c r="A52">
        <v>1</v>
      </c>
      <c r="B52">
        <v>10</v>
      </c>
      <c r="C52">
        <v>195</v>
      </c>
      <c r="D52">
        <v>3</v>
      </c>
      <c r="E52">
        <v>3</v>
      </c>
      <c r="F52">
        <v>1260</v>
      </c>
      <c r="G52">
        <v>800</v>
      </c>
      <c r="H52">
        <v>0</v>
      </c>
      <c r="I52">
        <v>0</v>
      </c>
      <c r="J52">
        <v>1657119737</v>
      </c>
      <c r="K52">
        <v>1657119743</v>
      </c>
      <c r="L52">
        <v>1657119751</v>
      </c>
      <c r="M52">
        <v>14</v>
      </c>
      <c r="N52">
        <v>8</v>
      </c>
      <c r="O52">
        <v>1</v>
      </c>
      <c r="P52">
        <v>4</v>
      </c>
      <c r="Q52">
        <v>57.5</v>
      </c>
      <c r="R52">
        <v>5</v>
      </c>
      <c r="S52">
        <v>1657119739086</v>
      </c>
      <c r="T52">
        <v>1657119746850</v>
      </c>
      <c r="U52">
        <v>0</v>
      </c>
      <c r="V52">
        <v>1</v>
      </c>
      <c r="W52">
        <v>1260</v>
      </c>
      <c r="X52">
        <v>1657119750260</v>
      </c>
      <c r="Y52">
        <v>-57.5</v>
      </c>
      <c r="Z52">
        <f t="shared" si="1"/>
        <v>30.578512396694212</v>
      </c>
      <c r="AA52">
        <f>VLOOKUP(C52,Sheet1!$A$1:$C$81,3,)</f>
        <v>1815</v>
      </c>
      <c r="AB52">
        <f t="shared" si="2"/>
        <v>2</v>
      </c>
      <c r="AD52">
        <v>0.6</v>
      </c>
      <c r="AE52">
        <v>0.4</v>
      </c>
      <c r="AF52">
        <v>0.1</v>
      </c>
      <c r="AG52">
        <v>0</v>
      </c>
      <c r="AH52">
        <v>-0.4</v>
      </c>
    </row>
    <row r="53" spans="1:35" x14ac:dyDescent="0.3">
      <c r="A53">
        <v>1</v>
      </c>
      <c r="B53">
        <v>11</v>
      </c>
      <c r="C53">
        <v>181</v>
      </c>
      <c r="D53">
        <v>3</v>
      </c>
      <c r="E53">
        <v>3</v>
      </c>
      <c r="F53">
        <v>720</v>
      </c>
      <c r="G53">
        <v>800</v>
      </c>
      <c r="H53">
        <v>0</v>
      </c>
      <c r="I53">
        <v>0</v>
      </c>
      <c r="J53">
        <v>1657119751</v>
      </c>
      <c r="K53">
        <v>1657119760</v>
      </c>
      <c r="L53">
        <v>1657119767</v>
      </c>
      <c r="M53">
        <v>16</v>
      </c>
      <c r="N53">
        <v>7</v>
      </c>
      <c r="O53">
        <v>1</v>
      </c>
      <c r="P53">
        <v>4</v>
      </c>
      <c r="Q53">
        <v>10</v>
      </c>
      <c r="R53">
        <v>5</v>
      </c>
      <c r="S53">
        <v>1657119756964</v>
      </c>
      <c r="T53">
        <v>1657119762551</v>
      </c>
      <c r="U53">
        <v>0</v>
      </c>
      <c r="V53">
        <v>1</v>
      </c>
      <c r="W53">
        <v>720</v>
      </c>
      <c r="X53">
        <v>1657119765827</v>
      </c>
      <c r="Y53">
        <v>10</v>
      </c>
      <c r="Z53">
        <f t="shared" si="1"/>
        <v>8.7452471482889731</v>
      </c>
      <c r="AA53">
        <f>VLOOKUP(C53,Sheet1!$A$1:$C$81,3,)</f>
        <v>789</v>
      </c>
      <c r="AB53">
        <f t="shared" si="2"/>
        <v>4</v>
      </c>
      <c r="AD53">
        <f>AD52*AD49</f>
        <v>3</v>
      </c>
      <c r="AE53">
        <f t="shared" ref="AE53:AH53" si="4">AE52*AE49</f>
        <v>6.8000000000000007</v>
      </c>
      <c r="AF53">
        <f t="shared" si="4"/>
        <v>0.70000000000000007</v>
      </c>
      <c r="AG53">
        <f t="shared" si="4"/>
        <v>0</v>
      </c>
      <c r="AH53">
        <f t="shared" si="4"/>
        <v>0</v>
      </c>
      <c r="AI53">
        <f>SUM(AD53:AH53)</f>
        <v>10.5</v>
      </c>
    </row>
    <row r="54" spans="1:35" x14ac:dyDescent="0.3">
      <c r="A54">
        <v>1</v>
      </c>
      <c r="B54">
        <v>12</v>
      </c>
      <c r="C54">
        <v>6</v>
      </c>
      <c r="D54">
        <v>3</v>
      </c>
      <c r="E54">
        <v>3</v>
      </c>
      <c r="F54">
        <v>485</v>
      </c>
      <c r="G54">
        <v>700</v>
      </c>
      <c r="H54">
        <v>0</v>
      </c>
      <c r="I54">
        <v>0</v>
      </c>
      <c r="J54">
        <v>1657119767</v>
      </c>
      <c r="K54">
        <v>1657119780</v>
      </c>
      <c r="L54">
        <v>1657119788</v>
      </c>
      <c r="M54">
        <v>21</v>
      </c>
      <c r="N54">
        <v>8</v>
      </c>
      <c r="O54">
        <v>1</v>
      </c>
      <c r="P54">
        <v>5</v>
      </c>
      <c r="Q54">
        <v>30.714285714286</v>
      </c>
      <c r="R54">
        <v>5</v>
      </c>
      <c r="S54">
        <v>1657119769910</v>
      </c>
      <c r="T54">
        <v>1657119783574</v>
      </c>
      <c r="U54">
        <v>0</v>
      </c>
      <c r="V54">
        <v>1</v>
      </c>
      <c r="W54">
        <v>485</v>
      </c>
      <c r="X54">
        <v>1657119787106</v>
      </c>
      <c r="Y54">
        <v>30.714285714286</v>
      </c>
      <c r="Z54">
        <f t="shared" si="1"/>
        <v>7.7777777777777777</v>
      </c>
      <c r="AA54">
        <f>VLOOKUP(C54,Sheet1!$A$1:$C$81,3,)</f>
        <v>450</v>
      </c>
      <c r="AB54">
        <f t="shared" si="2"/>
        <v>4</v>
      </c>
    </row>
    <row r="55" spans="1:35" x14ac:dyDescent="0.3">
      <c r="A55">
        <v>1</v>
      </c>
      <c r="B55">
        <v>13</v>
      </c>
      <c r="C55">
        <v>42</v>
      </c>
      <c r="D55">
        <v>3</v>
      </c>
      <c r="E55">
        <v>3</v>
      </c>
      <c r="F55">
        <v>815</v>
      </c>
      <c r="G55">
        <v>900</v>
      </c>
      <c r="H55">
        <v>0</v>
      </c>
      <c r="I55">
        <v>0</v>
      </c>
      <c r="J55">
        <v>1657119788</v>
      </c>
      <c r="K55">
        <v>1657119795</v>
      </c>
      <c r="L55">
        <v>1657119801</v>
      </c>
      <c r="M55">
        <v>13</v>
      </c>
      <c r="N55">
        <v>6</v>
      </c>
      <c r="O55">
        <v>2</v>
      </c>
      <c r="P55">
        <v>2</v>
      </c>
      <c r="Q55">
        <v>9.4444444444444002</v>
      </c>
      <c r="R55">
        <v>5</v>
      </c>
      <c r="S55">
        <v>1657119789803</v>
      </c>
      <c r="T55">
        <v>1657119797532</v>
      </c>
      <c r="U55">
        <v>0</v>
      </c>
      <c r="V55">
        <v>1</v>
      </c>
      <c r="W55">
        <v>815</v>
      </c>
      <c r="X55">
        <v>1657119800782</v>
      </c>
      <c r="Y55">
        <v>9.4444444444444002</v>
      </c>
      <c r="Z55">
        <f t="shared" si="1"/>
        <v>16.428571428571427</v>
      </c>
      <c r="AA55">
        <f>VLOOKUP(C55,Sheet1!$A$1:$C$81,3,)</f>
        <v>700</v>
      </c>
      <c r="AB55">
        <f t="shared" si="2"/>
        <v>3</v>
      </c>
      <c r="AC55" t="s">
        <v>32</v>
      </c>
      <c r="AD55">
        <v>5</v>
      </c>
      <c r="AE55">
        <v>15</v>
      </c>
      <c r="AF55">
        <v>6</v>
      </c>
      <c r="AG55">
        <v>2</v>
      </c>
      <c r="AH55">
        <v>2</v>
      </c>
      <c r="AI55">
        <f>SUM(AD55:AH55)</f>
        <v>30</v>
      </c>
    </row>
    <row r="56" spans="1:35" x14ac:dyDescent="0.3">
      <c r="A56">
        <v>1</v>
      </c>
      <c r="B56">
        <v>14</v>
      </c>
      <c r="C56">
        <v>114</v>
      </c>
      <c r="D56">
        <v>3</v>
      </c>
      <c r="E56">
        <v>3</v>
      </c>
      <c r="F56">
        <v>1090</v>
      </c>
      <c r="G56">
        <v>800</v>
      </c>
      <c r="H56">
        <v>0</v>
      </c>
      <c r="I56">
        <v>0</v>
      </c>
      <c r="J56">
        <v>1657119802</v>
      </c>
      <c r="K56">
        <v>1657119807</v>
      </c>
      <c r="L56">
        <v>1657119814</v>
      </c>
      <c r="M56">
        <v>12</v>
      </c>
      <c r="N56">
        <v>7</v>
      </c>
      <c r="O56">
        <v>2</v>
      </c>
      <c r="P56">
        <v>3</v>
      </c>
      <c r="Q56">
        <v>36.25</v>
      </c>
      <c r="R56">
        <v>5</v>
      </c>
      <c r="S56">
        <v>1657119803768</v>
      </c>
      <c r="T56">
        <v>1657119810668</v>
      </c>
      <c r="U56">
        <v>0</v>
      </c>
      <c r="V56">
        <v>1</v>
      </c>
      <c r="W56">
        <v>1090</v>
      </c>
      <c r="X56">
        <v>1657119813450</v>
      </c>
      <c r="Y56">
        <v>-36.25</v>
      </c>
      <c r="Z56">
        <f t="shared" si="1"/>
        <v>18.656716417910449</v>
      </c>
      <c r="AA56">
        <f>VLOOKUP(C56,Sheet1!$A$1:$C$81,3,)</f>
        <v>1340</v>
      </c>
      <c r="AB56">
        <f t="shared" si="2"/>
        <v>3</v>
      </c>
      <c r="AC56" t="s">
        <v>40</v>
      </c>
      <c r="AD56" s="4">
        <f>AD55/$AI$55</f>
        <v>0.16666666666666666</v>
      </c>
      <c r="AE56" s="4">
        <f t="shared" ref="AE56:AH56" si="5">AE55/$AI$55</f>
        <v>0.5</v>
      </c>
      <c r="AF56" s="4">
        <f t="shared" si="5"/>
        <v>0.2</v>
      </c>
      <c r="AG56" s="4">
        <f t="shared" si="5"/>
        <v>6.6666666666666666E-2</v>
      </c>
      <c r="AH56" s="4">
        <f t="shared" si="5"/>
        <v>6.6666666666666666E-2</v>
      </c>
    </row>
    <row r="57" spans="1:35" x14ac:dyDescent="0.3">
      <c r="A57">
        <v>1</v>
      </c>
      <c r="B57">
        <v>15</v>
      </c>
      <c r="C57">
        <v>53</v>
      </c>
      <c r="D57">
        <v>3</v>
      </c>
      <c r="E57">
        <v>3</v>
      </c>
      <c r="F57">
        <v>400</v>
      </c>
      <c r="G57">
        <v>800</v>
      </c>
      <c r="H57">
        <v>0</v>
      </c>
      <c r="I57">
        <v>0</v>
      </c>
      <c r="J57">
        <v>1657119814</v>
      </c>
      <c r="K57">
        <v>1657119820</v>
      </c>
      <c r="L57">
        <v>1657119827</v>
      </c>
      <c r="M57">
        <v>13</v>
      </c>
      <c r="N57">
        <v>7</v>
      </c>
      <c r="O57">
        <v>2</v>
      </c>
      <c r="P57">
        <v>2</v>
      </c>
      <c r="Q57">
        <v>50</v>
      </c>
      <c r="R57">
        <v>5</v>
      </c>
      <c r="S57">
        <v>1657119816046</v>
      </c>
      <c r="T57">
        <v>1657119823162</v>
      </c>
      <c r="U57">
        <v>0</v>
      </c>
      <c r="V57">
        <v>1</v>
      </c>
      <c r="W57">
        <v>400</v>
      </c>
      <c r="X57">
        <v>1657119825909</v>
      </c>
      <c r="Y57">
        <v>50</v>
      </c>
      <c r="Z57">
        <f t="shared" si="1"/>
        <v>14.285714285714285</v>
      </c>
      <c r="AA57">
        <f>VLOOKUP(C57,Sheet1!$A$1:$C$81,3,)</f>
        <v>350</v>
      </c>
      <c r="AB57">
        <f t="shared" si="2"/>
        <v>3</v>
      </c>
      <c r="AC57" t="s">
        <v>39</v>
      </c>
      <c r="AD57" s="4">
        <v>0.03</v>
      </c>
      <c r="AE57" s="4">
        <v>0.13</v>
      </c>
      <c r="AF57" s="4">
        <v>0.24</v>
      </c>
      <c r="AG57" s="4">
        <v>0.4</v>
      </c>
      <c r="AH57" s="4">
        <v>1.2</v>
      </c>
    </row>
    <row r="58" spans="1:35" x14ac:dyDescent="0.3">
      <c r="A58">
        <v>1</v>
      </c>
      <c r="B58">
        <v>16</v>
      </c>
      <c r="C58">
        <v>86</v>
      </c>
      <c r="D58">
        <v>3</v>
      </c>
      <c r="E58">
        <v>3</v>
      </c>
      <c r="F58">
        <v>875</v>
      </c>
      <c r="G58">
        <v>800</v>
      </c>
      <c r="H58">
        <v>0</v>
      </c>
      <c r="I58">
        <v>0</v>
      </c>
      <c r="J58">
        <v>1657119827</v>
      </c>
      <c r="K58">
        <v>1657119832</v>
      </c>
      <c r="L58">
        <v>1657119839</v>
      </c>
      <c r="M58">
        <v>12</v>
      </c>
      <c r="N58">
        <v>7</v>
      </c>
      <c r="O58">
        <v>1</v>
      </c>
      <c r="P58">
        <v>4</v>
      </c>
      <c r="Q58">
        <v>9.375</v>
      </c>
      <c r="R58">
        <v>5</v>
      </c>
      <c r="S58">
        <v>1657119828254</v>
      </c>
      <c r="T58">
        <v>1657119835456</v>
      </c>
      <c r="U58">
        <v>0</v>
      </c>
      <c r="V58">
        <v>1</v>
      </c>
      <c r="W58">
        <v>875</v>
      </c>
      <c r="X58">
        <v>1657119838115</v>
      </c>
      <c r="Y58">
        <v>-9.375</v>
      </c>
      <c r="Z58">
        <f t="shared" si="1"/>
        <v>2.9411764705882351</v>
      </c>
      <c r="AA58">
        <f>VLOOKUP(C58,Sheet1!$A$1:$C$81,3,)</f>
        <v>850</v>
      </c>
      <c r="AB58">
        <f t="shared" si="2"/>
        <v>5</v>
      </c>
      <c r="AD58">
        <f>AD55*AD50</f>
        <v>4</v>
      </c>
      <c r="AE58">
        <f t="shared" ref="AE58:AH58" si="6">AE55*AE50</f>
        <v>3</v>
      </c>
      <c r="AF58">
        <f t="shared" si="6"/>
        <v>0</v>
      </c>
      <c r="AG58">
        <f t="shared" si="6"/>
        <v>-0.4</v>
      </c>
      <c r="AH58">
        <f t="shared" si="6"/>
        <v>-1.6</v>
      </c>
      <c r="AI58">
        <f>SUM(AD58:AH58)</f>
        <v>5</v>
      </c>
    </row>
    <row r="59" spans="1:35" x14ac:dyDescent="0.3">
      <c r="A59">
        <v>1</v>
      </c>
      <c r="B59">
        <v>17</v>
      </c>
      <c r="C59">
        <v>107</v>
      </c>
      <c r="D59">
        <v>3</v>
      </c>
      <c r="E59">
        <v>3</v>
      </c>
      <c r="F59">
        <v>755</v>
      </c>
      <c r="G59">
        <v>700</v>
      </c>
      <c r="H59">
        <v>0</v>
      </c>
      <c r="I59">
        <v>0</v>
      </c>
      <c r="J59">
        <v>1657119839</v>
      </c>
      <c r="K59">
        <v>1657119847</v>
      </c>
      <c r="L59">
        <v>1657119854</v>
      </c>
      <c r="M59">
        <v>15</v>
      </c>
      <c r="N59">
        <v>7</v>
      </c>
      <c r="O59">
        <v>1</v>
      </c>
      <c r="P59">
        <v>3</v>
      </c>
      <c r="Q59">
        <v>7.8571428571429003</v>
      </c>
      <c r="R59">
        <v>6</v>
      </c>
      <c r="S59">
        <v>1657119843183</v>
      </c>
      <c r="T59">
        <v>1657119850371</v>
      </c>
      <c r="U59">
        <v>0</v>
      </c>
      <c r="V59">
        <v>1</v>
      </c>
      <c r="W59">
        <v>755</v>
      </c>
      <c r="X59">
        <v>1657119852879</v>
      </c>
      <c r="Y59">
        <v>-7.8571428571429003</v>
      </c>
      <c r="Z59">
        <f t="shared" si="1"/>
        <v>4.4303797468354427</v>
      </c>
      <c r="AA59">
        <f>VLOOKUP(C59,Sheet1!$A$1:$C$81,3,)</f>
        <v>790</v>
      </c>
      <c r="AB59">
        <f t="shared" si="2"/>
        <v>4</v>
      </c>
    </row>
    <row r="60" spans="1:35" x14ac:dyDescent="0.3">
      <c r="A60">
        <v>1</v>
      </c>
      <c r="B60">
        <v>18</v>
      </c>
      <c r="C60">
        <v>96</v>
      </c>
      <c r="D60">
        <v>3</v>
      </c>
      <c r="E60">
        <v>3</v>
      </c>
      <c r="F60">
        <v>765</v>
      </c>
      <c r="G60">
        <v>800</v>
      </c>
      <c r="H60">
        <v>0</v>
      </c>
      <c r="I60">
        <v>0</v>
      </c>
      <c r="J60">
        <v>1657119854</v>
      </c>
      <c r="K60">
        <v>1657119862</v>
      </c>
      <c r="L60">
        <v>1657119873</v>
      </c>
      <c r="M60">
        <v>19</v>
      </c>
      <c r="N60">
        <v>11</v>
      </c>
      <c r="O60">
        <v>1</v>
      </c>
      <c r="P60">
        <v>4</v>
      </c>
      <c r="Q60">
        <v>4.375</v>
      </c>
      <c r="R60">
        <v>6</v>
      </c>
      <c r="S60">
        <v>1657119857212</v>
      </c>
      <c r="T60">
        <v>1657119866666</v>
      </c>
      <c r="U60">
        <v>0</v>
      </c>
      <c r="V60">
        <v>1</v>
      </c>
      <c r="W60">
        <v>765</v>
      </c>
      <c r="X60">
        <v>1657119868878</v>
      </c>
      <c r="Y60">
        <v>4.375</v>
      </c>
      <c r="Z60">
        <f t="shared" si="1"/>
        <v>5.5172413793103452</v>
      </c>
      <c r="AA60">
        <f>VLOOKUP(C60,Sheet1!$A$1:$C$81,3,)</f>
        <v>725</v>
      </c>
      <c r="AB60">
        <f t="shared" si="2"/>
        <v>4</v>
      </c>
    </row>
    <row r="61" spans="1:35" x14ac:dyDescent="0.3">
      <c r="A61">
        <v>1</v>
      </c>
      <c r="B61">
        <v>19</v>
      </c>
      <c r="C61">
        <v>136</v>
      </c>
      <c r="D61">
        <v>3</v>
      </c>
      <c r="E61">
        <v>3</v>
      </c>
      <c r="F61">
        <v>790</v>
      </c>
      <c r="G61">
        <v>800</v>
      </c>
      <c r="H61">
        <v>0</v>
      </c>
      <c r="I61">
        <v>0</v>
      </c>
      <c r="J61">
        <v>1657119873</v>
      </c>
      <c r="K61">
        <v>1657119880</v>
      </c>
      <c r="L61">
        <v>1657119889</v>
      </c>
      <c r="M61">
        <v>16</v>
      </c>
      <c r="N61">
        <v>9</v>
      </c>
      <c r="O61">
        <v>1</v>
      </c>
      <c r="P61">
        <v>4</v>
      </c>
      <c r="Q61">
        <v>1.25</v>
      </c>
      <c r="R61">
        <v>6</v>
      </c>
      <c r="S61">
        <v>1657119876874</v>
      </c>
      <c r="T61">
        <v>1657119886643</v>
      </c>
      <c r="U61">
        <v>1657119885995</v>
      </c>
      <c r="V61">
        <v>1</v>
      </c>
      <c r="W61">
        <v>790</v>
      </c>
      <c r="X61">
        <v>1657119887833</v>
      </c>
      <c r="Y61">
        <v>1.25</v>
      </c>
      <c r="Z61">
        <f t="shared" si="1"/>
        <v>14.492753623188406</v>
      </c>
      <c r="AA61">
        <f>VLOOKUP(C61,Sheet1!$A$1:$C$81,3,)</f>
        <v>690</v>
      </c>
      <c r="AB61">
        <f t="shared" si="2"/>
        <v>3</v>
      </c>
    </row>
    <row r="62" spans="1:35" x14ac:dyDescent="0.3">
      <c r="A62">
        <v>1</v>
      </c>
      <c r="B62">
        <v>20</v>
      </c>
      <c r="C62">
        <v>21</v>
      </c>
      <c r="D62">
        <v>3</v>
      </c>
      <c r="E62">
        <v>3</v>
      </c>
      <c r="F62">
        <v>1015</v>
      </c>
      <c r="G62">
        <v>800</v>
      </c>
      <c r="H62">
        <v>0</v>
      </c>
      <c r="I62">
        <v>0</v>
      </c>
      <c r="J62">
        <v>1657119889</v>
      </c>
      <c r="K62">
        <v>1657119898</v>
      </c>
      <c r="L62">
        <v>1657119906</v>
      </c>
      <c r="M62">
        <v>17</v>
      </c>
      <c r="N62">
        <v>8</v>
      </c>
      <c r="O62">
        <v>1</v>
      </c>
      <c r="P62">
        <v>2</v>
      </c>
      <c r="Q62">
        <v>26.875</v>
      </c>
      <c r="R62">
        <v>6</v>
      </c>
      <c r="S62">
        <v>1657119892112</v>
      </c>
      <c r="T62">
        <v>1657119902281</v>
      </c>
      <c r="U62">
        <v>1657119885995</v>
      </c>
      <c r="V62">
        <v>1</v>
      </c>
      <c r="W62">
        <v>1015</v>
      </c>
      <c r="X62">
        <v>1657119906044</v>
      </c>
      <c r="Y62">
        <v>-26.875</v>
      </c>
      <c r="Z62">
        <f t="shared" si="1"/>
        <v>12.121212121212121</v>
      </c>
      <c r="AA62">
        <f>VLOOKUP(C62,Sheet1!$A$1:$C$81,3,)</f>
        <v>1155</v>
      </c>
      <c r="AB62">
        <f t="shared" si="2"/>
        <v>4</v>
      </c>
    </row>
    <row r="63" spans="1:35" x14ac:dyDescent="0.3">
      <c r="A63">
        <v>1</v>
      </c>
      <c r="B63">
        <v>21</v>
      </c>
      <c r="C63">
        <v>182</v>
      </c>
      <c r="D63">
        <v>3</v>
      </c>
      <c r="E63">
        <v>3</v>
      </c>
      <c r="F63">
        <v>635</v>
      </c>
      <c r="G63">
        <v>800</v>
      </c>
      <c r="H63">
        <v>0</v>
      </c>
      <c r="I63">
        <v>0</v>
      </c>
      <c r="J63">
        <v>1657119907</v>
      </c>
      <c r="K63">
        <v>1657119912</v>
      </c>
      <c r="L63">
        <v>1657119921</v>
      </c>
      <c r="M63">
        <v>14</v>
      </c>
      <c r="N63">
        <v>9</v>
      </c>
      <c r="O63">
        <v>1</v>
      </c>
      <c r="P63">
        <v>4</v>
      </c>
      <c r="Q63">
        <v>20.625</v>
      </c>
      <c r="R63">
        <v>6</v>
      </c>
      <c r="S63">
        <v>1657119908316</v>
      </c>
      <c r="T63">
        <v>1657119915196</v>
      </c>
      <c r="U63">
        <v>1657119885995</v>
      </c>
      <c r="V63">
        <v>1</v>
      </c>
      <c r="W63">
        <v>635</v>
      </c>
      <c r="X63">
        <v>1657119918428</v>
      </c>
      <c r="Y63">
        <v>20.625</v>
      </c>
      <c r="Z63">
        <f t="shared" si="1"/>
        <v>16.513761467889911</v>
      </c>
      <c r="AA63">
        <f>VLOOKUP(C63,Sheet1!$A$1:$C$81,3,)</f>
        <v>545</v>
      </c>
      <c r="AB63">
        <f t="shared" si="2"/>
        <v>3</v>
      </c>
    </row>
    <row r="64" spans="1:35" x14ac:dyDescent="0.3">
      <c r="A64">
        <v>1</v>
      </c>
      <c r="B64">
        <v>22</v>
      </c>
      <c r="C64">
        <v>123</v>
      </c>
      <c r="D64">
        <v>3</v>
      </c>
      <c r="E64">
        <v>3</v>
      </c>
      <c r="F64">
        <v>620</v>
      </c>
      <c r="G64">
        <v>800</v>
      </c>
      <c r="H64">
        <v>0</v>
      </c>
      <c r="I64">
        <v>0</v>
      </c>
      <c r="J64">
        <v>1657119921</v>
      </c>
      <c r="K64">
        <v>1657119928</v>
      </c>
      <c r="L64">
        <v>1657119937</v>
      </c>
      <c r="M64">
        <v>16</v>
      </c>
      <c r="N64">
        <v>9</v>
      </c>
      <c r="O64">
        <v>1</v>
      </c>
      <c r="P64">
        <v>4</v>
      </c>
      <c r="Q64">
        <v>22.5</v>
      </c>
      <c r="R64">
        <v>5</v>
      </c>
      <c r="S64">
        <v>1657119924219</v>
      </c>
      <c r="T64">
        <v>1657119931870</v>
      </c>
      <c r="U64">
        <v>1657119885995</v>
      </c>
      <c r="V64">
        <v>1</v>
      </c>
      <c r="W64">
        <v>620</v>
      </c>
      <c r="X64">
        <v>1657119934574</v>
      </c>
      <c r="Y64">
        <v>22.5</v>
      </c>
      <c r="Z64">
        <f t="shared" si="1"/>
        <v>6.2027231467473527</v>
      </c>
      <c r="AA64">
        <f>VLOOKUP(C64,Sheet1!$A$1:$C$81,3,)</f>
        <v>661</v>
      </c>
      <c r="AB64">
        <f t="shared" si="2"/>
        <v>4</v>
      </c>
    </row>
    <row r="65" spans="1:28" x14ac:dyDescent="0.3">
      <c r="A65">
        <v>1</v>
      </c>
      <c r="B65">
        <v>23</v>
      </c>
      <c r="C65">
        <v>89</v>
      </c>
      <c r="D65">
        <v>3</v>
      </c>
      <c r="E65">
        <v>3</v>
      </c>
      <c r="F65">
        <v>775</v>
      </c>
      <c r="G65">
        <v>800</v>
      </c>
      <c r="H65">
        <v>0</v>
      </c>
      <c r="I65">
        <v>0</v>
      </c>
      <c r="J65">
        <v>1657119937</v>
      </c>
      <c r="K65">
        <v>1657119943</v>
      </c>
      <c r="L65">
        <v>1657119949</v>
      </c>
      <c r="M65">
        <v>12</v>
      </c>
      <c r="N65">
        <v>6</v>
      </c>
      <c r="O65">
        <v>1</v>
      </c>
      <c r="P65">
        <v>3</v>
      </c>
      <c r="Q65">
        <v>3.125</v>
      </c>
      <c r="R65">
        <v>5</v>
      </c>
      <c r="S65">
        <v>1657119938820</v>
      </c>
      <c r="T65">
        <v>1657119946240</v>
      </c>
      <c r="U65">
        <v>1657119885995</v>
      </c>
      <c r="V65">
        <v>1</v>
      </c>
      <c r="W65">
        <v>775</v>
      </c>
      <c r="X65">
        <v>1657119948512</v>
      </c>
      <c r="Y65">
        <v>3.125</v>
      </c>
      <c r="Z65">
        <f t="shared" si="1"/>
        <v>7.1856287425149699</v>
      </c>
      <c r="AA65">
        <f>VLOOKUP(C65,Sheet1!$A$1:$C$81,3,)</f>
        <v>835</v>
      </c>
      <c r="AB65">
        <f t="shared" si="2"/>
        <v>4</v>
      </c>
    </row>
    <row r="66" spans="1:28" x14ac:dyDescent="0.3">
      <c r="A66">
        <v>1</v>
      </c>
      <c r="B66">
        <v>24</v>
      </c>
      <c r="C66">
        <v>159</v>
      </c>
      <c r="D66">
        <v>3</v>
      </c>
      <c r="E66">
        <v>3</v>
      </c>
      <c r="F66">
        <v>805</v>
      </c>
      <c r="G66">
        <v>800</v>
      </c>
      <c r="H66">
        <v>0</v>
      </c>
      <c r="I66">
        <v>0</v>
      </c>
      <c r="J66">
        <v>1657119949</v>
      </c>
      <c r="K66">
        <v>1657119955</v>
      </c>
      <c r="L66">
        <v>1657119962</v>
      </c>
      <c r="M66">
        <v>13</v>
      </c>
      <c r="N66">
        <v>7</v>
      </c>
      <c r="O66">
        <v>2</v>
      </c>
      <c r="P66">
        <v>3</v>
      </c>
      <c r="Q66">
        <v>0.625</v>
      </c>
      <c r="R66">
        <v>5</v>
      </c>
      <c r="S66">
        <v>1657119951590</v>
      </c>
      <c r="T66">
        <v>1657119958108</v>
      </c>
      <c r="U66">
        <v>1657119885995</v>
      </c>
      <c r="V66">
        <v>1</v>
      </c>
      <c r="W66">
        <v>805</v>
      </c>
      <c r="X66">
        <v>1657119960848</v>
      </c>
      <c r="Y66">
        <v>-0.625</v>
      </c>
      <c r="Z66">
        <f t="shared" si="1"/>
        <v>3.870967741935484</v>
      </c>
      <c r="AA66">
        <f>VLOOKUP(C66,Sheet1!$A$1:$C$81,3,)</f>
        <v>775</v>
      </c>
      <c r="AB66">
        <f t="shared" si="2"/>
        <v>4</v>
      </c>
    </row>
    <row r="67" spans="1:28" x14ac:dyDescent="0.3">
      <c r="A67">
        <v>1</v>
      </c>
      <c r="B67">
        <v>25</v>
      </c>
      <c r="C67">
        <v>111</v>
      </c>
      <c r="D67">
        <v>3</v>
      </c>
      <c r="E67">
        <v>3</v>
      </c>
      <c r="F67">
        <v>570</v>
      </c>
      <c r="G67">
        <v>800</v>
      </c>
      <c r="H67">
        <v>0</v>
      </c>
      <c r="I67">
        <v>0</v>
      </c>
      <c r="J67">
        <v>1657119962</v>
      </c>
      <c r="K67">
        <v>1657119967</v>
      </c>
      <c r="L67">
        <v>1657119976</v>
      </c>
      <c r="M67">
        <v>14</v>
      </c>
      <c r="N67">
        <v>9</v>
      </c>
      <c r="O67">
        <v>2</v>
      </c>
      <c r="P67">
        <v>4</v>
      </c>
      <c r="Q67">
        <v>28.75</v>
      </c>
      <c r="R67">
        <v>5</v>
      </c>
      <c r="S67">
        <v>1657119963581</v>
      </c>
      <c r="T67">
        <v>1657119972207</v>
      </c>
      <c r="U67">
        <v>1657119885995</v>
      </c>
      <c r="V67">
        <v>1</v>
      </c>
      <c r="W67">
        <v>570</v>
      </c>
      <c r="X67">
        <v>1657119975184</v>
      </c>
      <c r="Y67">
        <v>28.75</v>
      </c>
      <c r="Z67">
        <f t="shared" si="1"/>
        <v>15.555555555555555</v>
      </c>
      <c r="AA67">
        <f>VLOOKUP(C67,Sheet1!$A$1:$C$81,3,)</f>
        <v>675</v>
      </c>
      <c r="AB67">
        <f t="shared" si="2"/>
        <v>3</v>
      </c>
    </row>
    <row r="68" spans="1:28" x14ac:dyDescent="0.3">
      <c r="A68">
        <v>1</v>
      </c>
      <c r="B68">
        <v>26</v>
      </c>
      <c r="C68">
        <v>58</v>
      </c>
      <c r="D68">
        <v>3</v>
      </c>
      <c r="E68">
        <v>3</v>
      </c>
      <c r="F68">
        <v>530</v>
      </c>
      <c r="G68">
        <v>600</v>
      </c>
      <c r="H68">
        <v>0</v>
      </c>
      <c r="I68">
        <v>0</v>
      </c>
      <c r="J68">
        <v>1657119976</v>
      </c>
      <c r="K68">
        <v>1657119981</v>
      </c>
      <c r="L68">
        <v>1657119990</v>
      </c>
      <c r="M68">
        <v>14</v>
      </c>
      <c r="N68">
        <v>9</v>
      </c>
      <c r="O68">
        <v>2</v>
      </c>
      <c r="P68">
        <v>4</v>
      </c>
      <c r="Q68">
        <v>11.666666666667</v>
      </c>
      <c r="R68">
        <v>5</v>
      </c>
      <c r="S68">
        <v>1657119978011</v>
      </c>
      <c r="T68">
        <v>1657119984579</v>
      </c>
      <c r="U68">
        <v>1657119885995</v>
      </c>
      <c r="V68">
        <v>1</v>
      </c>
      <c r="W68">
        <v>530</v>
      </c>
      <c r="X68">
        <v>1657119987996</v>
      </c>
      <c r="Y68">
        <v>11.666666666667</v>
      </c>
      <c r="Z68">
        <f t="shared" si="1"/>
        <v>8.1632653061224492</v>
      </c>
      <c r="AA68">
        <f>VLOOKUP(C68,Sheet1!$A$1:$C$81,3,)</f>
        <v>490</v>
      </c>
      <c r="AB68">
        <f t="shared" si="2"/>
        <v>4</v>
      </c>
    </row>
    <row r="69" spans="1:28" x14ac:dyDescent="0.3">
      <c r="A69">
        <v>1</v>
      </c>
      <c r="B69">
        <v>27</v>
      </c>
      <c r="C69">
        <v>108</v>
      </c>
      <c r="D69">
        <v>3</v>
      </c>
      <c r="E69">
        <v>3</v>
      </c>
      <c r="F69">
        <v>510</v>
      </c>
      <c r="G69">
        <v>800</v>
      </c>
      <c r="H69">
        <v>0</v>
      </c>
      <c r="I69">
        <v>0</v>
      </c>
      <c r="J69">
        <v>1657119990</v>
      </c>
      <c r="K69">
        <v>1657120008</v>
      </c>
      <c r="L69">
        <v>1657120019</v>
      </c>
      <c r="M69">
        <v>29</v>
      </c>
      <c r="N69">
        <v>11</v>
      </c>
      <c r="O69">
        <v>5</v>
      </c>
      <c r="P69">
        <v>4</v>
      </c>
      <c r="Q69">
        <v>36.25</v>
      </c>
      <c r="R69">
        <v>5</v>
      </c>
      <c r="S69">
        <v>1657120004120</v>
      </c>
      <c r="T69">
        <v>1657120013871</v>
      </c>
      <c r="U69">
        <v>1657120012766</v>
      </c>
      <c r="V69">
        <v>1</v>
      </c>
      <c r="W69">
        <v>510</v>
      </c>
      <c r="X69">
        <v>1657120017109</v>
      </c>
      <c r="Y69">
        <v>36.25</v>
      </c>
      <c r="Z69">
        <f t="shared" si="1"/>
        <v>6.25</v>
      </c>
      <c r="AA69">
        <f>VLOOKUP(C69,Sheet1!$A$1:$C$81,3,)</f>
        <v>480</v>
      </c>
      <c r="AB69">
        <f t="shared" si="2"/>
        <v>4</v>
      </c>
    </row>
    <row r="70" spans="1:28" x14ac:dyDescent="0.3">
      <c r="A70">
        <v>1</v>
      </c>
      <c r="B70">
        <v>28</v>
      </c>
      <c r="C70">
        <v>75</v>
      </c>
      <c r="D70">
        <v>3</v>
      </c>
      <c r="E70">
        <v>3</v>
      </c>
      <c r="F70">
        <v>1010</v>
      </c>
      <c r="G70">
        <v>800</v>
      </c>
      <c r="H70">
        <v>0</v>
      </c>
      <c r="I70">
        <v>0</v>
      </c>
      <c r="J70">
        <v>1657120019</v>
      </c>
      <c r="K70">
        <v>1657120028</v>
      </c>
      <c r="L70">
        <v>1657120039</v>
      </c>
      <c r="M70">
        <v>20</v>
      </c>
      <c r="N70">
        <v>11</v>
      </c>
      <c r="O70">
        <v>2</v>
      </c>
      <c r="P70">
        <v>4</v>
      </c>
      <c r="Q70">
        <v>26.25</v>
      </c>
      <c r="R70">
        <v>5</v>
      </c>
      <c r="S70">
        <v>1657120024667</v>
      </c>
      <c r="T70">
        <v>1657120032609</v>
      </c>
      <c r="U70">
        <v>1657120012766</v>
      </c>
      <c r="V70">
        <v>1</v>
      </c>
      <c r="W70">
        <v>1010</v>
      </c>
      <c r="X70">
        <v>1657120036409</v>
      </c>
      <c r="Y70">
        <v>-26.25</v>
      </c>
      <c r="Z70">
        <f t="shared" si="1"/>
        <v>1.6096579476861168</v>
      </c>
      <c r="AA70">
        <f>VLOOKUP(C70,Sheet1!$A$1:$C$81,3,)</f>
        <v>994</v>
      </c>
      <c r="AB70">
        <f t="shared" si="2"/>
        <v>5</v>
      </c>
    </row>
    <row r="71" spans="1:28" x14ac:dyDescent="0.3">
      <c r="A71">
        <v>1</v>
      </c>
      <c r="B71">
        <v>29</v>
      </c>
      <c r="C71">
        <v>173</v>
      </c>
      <c r="D71">
        <v>3</v>
      </c>
      <c r="E71">
        <v>3</v>
      </c>
      <c r="F71">
        <v>1175</v>
      </c>
      <c r="G71">
        <v>800</v>
      </c>
      <c r="H71">
        <v>0</v>
      </c>
      <c r="I71">
        <v>0</v>
      </c>
      <c r="J71">
        <v>1657120039</v>
      </c>
      <c r="K71">
        <v>1657120050</v>
      </c>
      <c r="L71">
        <v>1657120060</v>
      </c>
      <c r="M71">
        <v>21</v>
      </c>
      <c r="N71">
        <v>10</v>
      </c>
      <c r="O71">
        <v>2</v>
      </c>
      <c r="P71">
        <v>3</v>
      </c>
      <c r="Q71">
        <v>46.875</v>
      </c>
      <c r="R71">
        <v>5</v>
      </c>
      <c r="S71">
        <v>1657120044674</v>
      </c>
      <c r="T71">
        <v>1657120055163</v>
      </c>
      <c r="U71">
        <v>1657120012766</v>
      </c>
      <c r="V71">
        <v>1</v>
      </c>
      <c r="W71">
        <v>1175</v>
      </c>
      <c r="X71">
        <v>1657120058509</v>
      </c>
      <c r="Y71">
        <v>-46.875</v>
      </c>
      <c r="Z71">
        <f t="shared" si="1"/>
        <v>9.6153846153846168</v>
      </c>
      <c r="AA71">
        <f>VLOOKUP(C71,Sheet1!$A$1:$C$81,3,)</f>
        <v>1300</v>
      </c>
      <c r="AB71">
        <f t="shared" si="2"/>
        <v>4</v>
      </c>
    </row>
  </sheetData>
  <autoFilter ref="A1:Z71">
    <filterColumn colId="21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26</v>
      </c>
      <c r="B1" t="s">
        <v>27</v>
      </c>
      <c r="C1" t="s">
        <v>28</v>
      </c>
    </row>
    <row r="2" spans="1:3" x14ac:dyDescent="0.3">
      <c r="A2">
        <v>46</v>
      </c>
      <c r="B2" t="s">
        <v>29</v>
      </c>
      <c r="C2">
        <v>480</v>
      </c>
    </row>
    <row r="3" spans="1:3" x14ac:dyDescent="0.3">
      <c r="A3">
        <v>20</v>
      </c>
      <c r="B3" t="s">
        <v>29</v>
      </c>
      <c r="C3">
        <v>465</v>
      </c>
    </row>
    <row r="4" spans="1:3" x14ac:dyDescent="0.3">
      <c r="A4">
        <v>22</v>
      </c>
      <c r="B4" t="s">
        <v>30</v>
      </c>
      <c r="C4">
        <v>758</v>
      </c>
    </row>
    <row r="5" spans="1:3" x14ac:dyDescent="0.3">
      <c r="A5">
        <v>1</v>
      </c>
      <c r="B5" t="s">
        <v>30</v>
      </c>
      <c r="C5">
        <v>355</v>
      </c>
    </row>
    <row r="6" spans="1:3" x14ac:dyDescent="0.3">
      <c r="A6">
        <v>35</v>
      </c>
      <c r="B6" t="s">
        <v>30</v>
      </c>
      <c r="C6">
        <v>560</v>
      </c>
    </row>
    <row r="7" spans="1:3" x14ac:dyDescent="0.3">
      <c r="A7">
        <v>48</v>
      </c>
      <c r="B7" t="s">
        <v>30</v>
      </c>
      <c r="C7">
        <v>1149</v>
      </c>
    </row>
    <row r="8" spans="1:3" x14ac:dyDescent="0.3">
      <c r="A8">
        <v>11</v>
      </c>
      <c r="B8" t="s">
        <v>30</v>
      </c>
      <c r="C8">
        <v>2000</v>
      </c>
    </row>
    <row r="9" spans="1:3" x14ac:dyDescent="0.3">
      <c r="A9">
        <v>49</v>
      </c>
      <c r="B9" t="s">
        <v>30</v>
      </c>
      <c r="C9">
        <v>900</v>
      </c>
    </row>
    <row r="10" spans="1:3" x14ac:dyDescent="0.3">
      <c r="A10">
        <v>99</v>
      </c>
      <c r="B10" t="s">
        <v>30</v>
      </c>
      <c r="C10">
        <v>715</v>
      </c>
    </row>
    <row r="11" spans="1:3" x14ac:dyDescent="0.3">
      <c r="A11">
        <v>36</v>
      </c>
      <c r="B11" t="s">
        <v>30</v>
      </c>
      <c r="C11">
        <v>790</v>
      </c>
    </row>
    <row r="12" spans="1:3" x14ac:dyDescent="0.3">
      <c r="A12">
        <v>83</v>
      </c>
      <c r="B12" t="s">
        <v>30</v>
      </c>
      <c r="C12">
        <v>540</v>
      </c>
    </row>
    <row r="13" spans="1:3" x14ac:dyDescent="0.3">
      <c r="A13">
        <v>39</v>
      </c>
      <c r="B13" t="s">
        <v>30</v>
      </c>
      <c r="C13">
        <v>519</v>
      </c>
    </row>
    <row r="14" spans="1:3" x14ac:dyDescent="0.3">
      <c r="A14">
        <v>115</v>
      </c>
      <c r="B14" t="s">
        <v>29</v>
      </c>
      <c r="C14">
        <v>405</v>
      </c>
    </row>
    <row r="15" spans="1:3" x14ac:dyDescent="0.3">
      <c r="A15">
        <v>108</v>
      </c>
      <c r="B15" t="s">
        <v>29</v>
      </c>
      <c r="C15">
        <v>480</v>
      </c>
    </row>
    <row r="16" spans="1:3" x14ac:dyDescent="0.3">
      <c r="A16">
        <v>41</v>
      </c>
      <c r="B16" t="s">
        <v>30</v>
      </c>
      <c r="C16">
        <v>817</v>
      </c>
    </row>
    <row r="17" spans="1:3" x14ac:dyDescent="0.3">
      <c r="A17">
        <v>93</v>
      </c>
      <c r="B17" t="s">
        <v>30</v>
      </c>
      <c r="C17">
        <v>850</v>
      </c>
    </row>
    <row r="18" spans="1:3" x14ac:dyDescent="0.3">
      <c r="A18">
        <v>34</v>
      </c>
      <c r="B18" t="s">
        <v>29</v>
      </c>
      <c r="C18">
        <v>457</v>
      </c>
    </row>
    <row r="19" spans="1:3" x14ac:dyDescent="0.3">
      <c r="A19">
        <v>58</v>
      </c>
      <c r="B19" t="s">
        <v>29</v>
      </c>
      <c r="C19">
        <v>490</v>
      </c>
    </row>
    <row r="20" spans="1:3" x14ac:dyDescent="0.3">
      <c r="A20">
        <v>3</v>
      </c>
      <c r="B20" t="s">
        <v>30</v>
      </c>
      <c r="C20">
        <v>640</v>
      </c>
    </row>
    <row r="21" spans="1:3" x14ac:dyDescent="0.3">
      <c r="A21">
        <v>40</v>
      </c>
      <c r="B21" t="s">
        <v>30</v>
      </c>
      <c r="C21">
        <v>1950</v>
      </c>
    </row>
    <row r="22" spans="1:3" x14ac:dyDescent="0.3">
      <c r="A22">
        <v>81</v>
      </c>
      <c r="B22" t="s">
        <v>30</v>
      </c>
      <c r="C22">
        <v>715</v>
      </c>
    </row>
    <row r="23" spans="1:3" x14ac:dyDescent="0.3">
      <c r="A23">
        <v>6</v>
      </c>
      <c r="B23" t="s">
        <v>30</v>
      </c>
      <c r="C23">
        <v>450</v>
      </c>
    </row>
    <row r="24" spans="1:3" x14ac:dyDescent="0.3">
      <c r="A24">
        <v>56</v>
      </c>
      <c r="B24" t="s">
        <v>29</v>
      </c>
      <c r="C24">
        <v>405</v>
      </c>
    </row>
    <row r="25" spans="1:3" x14ac:dyDescent="0.3">
      <c r="A25">
        <v>64</v>
      </c>
      <c r="B25" t="s">
        <v>30</v>
      </c>
      <c r="C25">
        <v>930</v>
      </c>
    </row>
    <row r="26" spans="1:3" x14ac:dyDescent="0.3">
      <c r="A26">
        <v>13</v>
      </c>
      <c r="B26" t="s">
        <v>29</v>
      </c>
      <c r="C26">
        <v>285</v>
      </c>
    </row>
    <row r="27" spans="1:3" x14ac:dyDescent="0.3">
      <c r="A27">
        <v>61</v>
      </c>
      <c r="B27" t="s">
        <v>29</v>
      </c>
      <c r="C27">
        <v>565</v>
      </c>
    </row>
    <row r="28" spans="1:3" x14ac:dyDescent="0.3">
      <c r="A28">
        <v>54</v>
      </c>
      <c r="B28" t="s">
        <v>30</v>
      </c>
      <c r="C28">
        <v>901</v>
      </c>
    </row>
    <row r="29" spans="1:3" x14ac:dyDescent="0.3">
      <c r="A29">
        <v>100</v>
      </c>
      <c r="B29" t="s">
        <v>30</v>
      </c>
      <c r="C29">
        <v>895</v>
      </c>
    </row>
    <row r="30" spans="1:3" x14ac:dyDescent="0.3">
      <c r="A30">
        <v>7</v>
      </c>
      <c r="B30" t="s">
        <v>29</v>
      </c>
      <c r="C30">
        <v>440</v>
      </c>
    </row>
    <row r="31" spans="1:3" x14ac:dyDescent="0.3">
      <c r="A31">
        <v>65</v>
      </c>
      <c r="B31" t="s">
        <v>29</v>
      </c>
      <c r="C31">
        <v>450</v>
      </c>
    </row>
    <row r="32" spans="1:3" x14ac:dyDescent="0.3">
      <c r="A32">
        <v>172</v>
      </c>
      <c r="B32" t="s">
        <v>30</v>
      </c>
      <c r="C32">
        <v>550</v>
      </c>
    </row>
    <row r="33" spans="1:3" x14ac:dyDescent="0.3">
      <c r="A33">
        <v>193</v>
      </c>
      <c r="B33" t="s">
        <v>29</v>
      </c>
      <c r="C33">
        <v>399</v>
      </c>
    </row>
    <row r="34" spans="1:3" x14ac:dyDescent="0.3">
      <c r="A34">
        <v>27</v>
      </c>
      <c r="B34" t="s">
        <v>30</v>
      </c>
      <c r="C34">
        <v>528</v>
      </c>
    </row>
    <row r="35" spans="1:3" x14ac:dyDescent="0.3">
      <c r="A35">
        <v>192</v>
      </c>
      <c r="B35" t="s">
        <v>30</v>
      </c>
      <c r="C35">
        <v>950</v>
      </c>
    </row>
    <row r="36" spans="1:3" x14ac:dyDescent="0.3">
      <c r="A36">
        <v>99</v>
      </c>
      <c r="B36" t="s">
        <v>30</v>
      </c>
      <c r="C36">
        <v>715</v>
      </c>
    </row>
    <row r="37" spans="1:3" x14ac:dyDescent="0.3">
      <c r="A37">
        <v>131</v>
      </c>
      <c r="B37" t="s">
        <v>29</v>
      </c>
      <c r="C37">
        <v>470</v>
      </c>
    </row>
    <row r="38" spans="1:3" x14ac:dyDescent="0.3">
      <c r="A38">
        <v>29</v>
      </c>
      <c r="B38" t="s">
        <v>30</v>
      </c>
      <c r="C38">
        <v>1415</v>
      </c>
    </row>
    <row r="39" spans="1:3" x14ac:dyDescent="0.3">
      <c r="A39">
        <v>49</v>
      </c>
      <c r="B39" t="s">
        <v>30</v>
      </c>
      <c r="C39">
        <v>900</v>
      </c>
    </row>
    <row r="40" spans="1:3" x14ac:dyDescent="0.3">
      <c r="A40">
        <v>100</v>
      </c>
      <c r="B40" t="s">
        <v>30</v>
      </c>
      <c r="C40">
        <v>895</v>
      </c>
    </row>
    <row r="41" spans="1:3" x14ac:dyDescent="0.3">
      <c r="A41">
        <v>119</v>
      </c>
      <c r="B41" t="s">
        <v>30</v>
      </c>
      <c r="C41">
        <v>750</v>
      </c>
    </row>
    <row r="42" spans="1:3" x14ac:dyDescent="0.3">
      <c r="A42">
        <v>160</v>
      </c>
      <c r="B42" t="s">
        <v>29</v>
      </c>
      <c r="C42">
        <v>520</v>
      </c>
    </row>
    <row r="43" spans="1:3" x14ac:dyDescent="0.3">
      <c r="A43">
        <v>55</v>
      </c>
      <c r="B43" t="s">
        <v>30</v>
      </c>
      <c r="C43">
        <v>1340</v>
      </c>
    </row>
    <row r="44" spans="1:3" x14ac:dyDescent="0.3">
      <c r="A44">
        <v>31</v>
      </c>
      <c r="B44" t="s">
        <v>29</v>
      </c>
      <c r="C44">
        <v>550</v>
      </c>
    </row>
    <row r="45" spans="1:3" x14ac:dyDescent="0.3">
      <c r="A45">
        <v>115</v>
      </c>
      <c r="B45" t="s">
        <v>29</v>
      </c>
      <c r="C45">
        <v>405</v>
      </c>
    </row>
    <row r="46" spans="1:3" x14ac:dyDescent="0.3">
      <c r="A46">
        <v>30</v>
      </c>
      <c r="B46" t="s">
        <v>29</v>
      </c>
      <c r="C46">
        <v>450</v>
      </c>
    </row>
    <row r="47" spans="1:3" x14ac:dyDescent="0.3">
      <c r="A47">
        <v>36</v>
      </c>
      <c r="B47" t="s">
        <v>30</v>
      </c>
      <c r="C47">
        <v>790</v>
      </c>
    </row>
    <row r="48" spans="1:3" x14ac:dyDescent="0.3">
      <c r="A48">
        <v>162</v>
      </c>
      <c r="B48" t="s">
        <v>29</v>
      </c>
      <c r="C48">
        <v>360</v>
      </c>
    </row>
    <row r="49" spans="1:3" x14ac:dyDescent="0.3">
      <c r="A49">
        <v>113</v>
      </c>
      <c r="B49" t="s">
        <v>30</v>
      </c>
      <c r="C49">
        <v>750</v>
      </c>
    </row>
    <row r="50" spans="1:3" x14ac:dyDescent="0.3">
      <c r="A50">
        <v>88</v>
      </c>
      <c r="B50" t="s">
        <v>30</v>
      </c>
      <c r="C50">
        <v>725</v>
      </c>
    </row>
    <row r="51" spans="1:3" x14ac:dyDescent="0.3">
      <c r="A51">
        <v>189</v>
      </c>
      <c r="B51" t="s">
        <v>29</v>
      </c>
      <c r="C51">
        <v>420</v>
      </c>
    </row>
    <row r="52" spans="1:3" x14ac:dyDescent="0.3">
      <c r="A52">
        <v>107</v>
      </c>
      <c r="B52" t="s">
        <v>30</v>
      </c>
      <c r="C52">
        <v>790</v>
      </c>
    </row>
    <row r="53" spans="1:3" x14ac:dyDescent="0.3">
      <c r="A53">
        <v>86</v>
      </c>
      <c r="B53" t="s">
        <v>30</v>
      </c>
      <c r="C53">
        <v>850</v>
      </c>
    </row>
    <row r="54" spans="1:3" x14ac:dyDescent="0.3">
      <c r="A54">
        <v>201</v>
      </c>
      <c r="B54" t="s">
        <v>30</v>
      </c>
      <c r="C54">
        <v>1770</v>
      </c>
    </row>
    <row r="55" spans="1:3" x14ac:dyDescent="0.3">
      <c r="A55">
        <v>53</v>
      </c>
      <c r="B55" t="s">
        <v>29</v>
      </c>
      <c r="C55">
        <v>350</v>
      </c>
    </row>
    <row r="56" spans="1:3" x14ac:dyDescent="0.3">
      <c r="A56">
        <v>111</v>
      </c>
      <c r="B56" t="s">
        <v>30</v>
      </c>
      <c r="C56">
        <v>675</v>
      </c>
    </row>
    <row r="57" spans="1:3" x14ac:dyDescent="0.3">
      <c r="A57">
        <v>195</v>
      </c>
      <c r="B57" t="s">
        <v>30</v>
      </c>
      <c r="C57">
        <v>1815</v>
      </c>
    </row>
    <row r="58" spans="1:3" x14ac:dyDescent="0.3">
      <c r="A58">
        <v>6</v>
      </c>
      <c r="B58" t="s">
        <v>30</v>
      </c>
      <c r="C58">
        <v>450</v>
      </c>
    </row>
    <row r="59" spans="1:3" x14ac:dyDescent="0.3">
      <c r="A59">
        <v>59</v>
      </c>
      <c r="B59" t="s">
        <v>29</v>
      </c>
      <c r="C59">
        <v>329</v>
      </c>
    </row>
    <row r="60" spans="1:3" x14ac:dyDescent="0.3">
      <c r="A60">
        <v>109</v>
      </c>
      <c r="B60" t="s">
        <v>30</v>
      </c>
      <c r="C60">
        <v>700</v>
      </c>
    </row>
    <row r="61" spans="1:3" x14ac:dyDescent="0.3">
      <c r="A61">
        <v>171</v>
      </c>
      <c r="B61" t="s">
        <v>29</v>
      </c>
      <c r="C61">
        <v>430</v>
      </c>
    </row>
    <row r="62" spans="1:3" x14ac:dyDescent="0.3">
      <c r="A62">
        <v>173</v>
      </c>
      <c r="B62" t="s">
        <v>30</v>
      </c>
      <c r="C62">
        <v>1300</v>
      </c>
    </row>
    <row r="63" spans="1:3" x14ac:dyDescent="0.3">
      <c r="A63">
        <v>96</v>
      </c>
      <c r="B63" t="s">
        <v>30</v>
      </c>
      <c r="C63">
        <v>725</v>
      </c>
    </row>
    <row r="64" spans="1:3" x14ac:dyDescent="0.3">
      <c r="A64">
        <v>158</v>
      </c>
      <c r="B64" t="s">
        <v>30</v>
      </c>
      <c r="C64">
        <v>985</v>
      </c>
    </row>
    <row r="65" spans="1:3" x14ac:dyDescent="0.3">
      <c r="A65">
        <v>63</v>
      </c>
      <c r="B65" t="s">
        <v>30</v>
      </c>
      <c r="C65">
        <v>1300</v>
      </c>
    </row>
    <row r="66" spans="1:3" x14ac:dyDescent="0.3">
      <c r="A66">
        <v>75</v>
      </c>
      <c r="B66" t="s">
        <v>30</v>
      </c>
      <c r="C66">
        <v>994</v>
      </c>
    </row>
    <row r="67" spans="1:3" x14ac:dyDescent="0.3">
      <c r="A67">
        <v>136</v>
      </c>
      <c r="B67" t="s">
        <v>30</v>
      </c>
      <c r="C67">
        <v>690</v>
      </c>
    </row>
    <row r="68" spans="1:3" x14ac:dyDescent="0.3">
      <c r="A68">
        <v>89</v>
      </c>
      <c r="B68" t="s">
        <v>30</v>
      </c>
      <c r="C68">
        <v>835</v>
      </c>
    </row>
    <row r="69" spans="1:3" x14ac:dyDescent="0.3">
      <c r="A69">
        <v>159</v>
      </c>
      <c r="B69" t="s">
        <v>30</v>
      </c>
      <c r="C69">
        <v>775</v>
      </c>
    </row>
    <row r="70" spans="1:3" x14ac:dyDescent="0.3">
      <c r="A70">
        <v>19</v>
      </c>
      <c r="B70" t="s">
        <v>29</v>
      </c>
      <c r="C70">
        <v>400</v>
      </c>
    </row>
    <row r="71" spans="1:3" x14ac:dyDescent="0.3">
      <c r="A71">
        <v>102</v>
      </c>
      <c r="B71" t="s">
        <v>29</v>
      </c>
      <c r="C71">
        <v>435</v>
      </c>
    </row>
    <row r="72" spans="1:3" x14ac:dyDescent="0.3">
      <c r="A72">
        <v>42</v>
      </c>
      <c r="B72" t="s">
        <v>30</v>
      </c>
      <c r="C72">
        <v>700</v>
      </c>
    </row>
    <row r="73" spans="1:3" x14ac:dyDescent="0.3">
      <c r="A73">
        <v>105</v>
      </c>
      <c r="B73" t="s">
        <v>30</v>
      </c>
      <c r="C73">
        <v>716</v>
      </c>
    </row>
    <row r="74" spans="1:3" x14ac:dyDescent="0.3">
      <c r="A74">
        <v>182</v>
      </c>
      <c r="B74" t="s">
        <v>30</v>
      </c>
      <c r="C74">
        <v>545</v>
      </c>
    </row>
    <row r="75" spans="1:3" x14ac:dyDescent="0.3">
      <c r="A75">
        <v>123</v>
      </c>
      <c r="B75" t="s">
        <v>30</v>
      </c>
      <c r="C75">
        <v>661</v>
      </c>
    </row>
    <row r="76" spans="1:3" x14ac:dyDescent="0.3">
      <c r="A76">
        <v>125</v>
      </c>
      <c r="B76" t="s">
        <v>30</v>
      </c>
      <c r="C76">
        <v>820</v>
      </c>
    </row>
    <row r="77" spans="1:3" x14ac:dyDescent="0.3">
      <c r="A77">
        <v>21</v>
      </c>
      <c r="B77" t="s">
        <v>30</v>
      </c>
      <c r="C77">
        <v>1155</v>
      </c>
    </row>
    <row r="78" spans="1:3" x14ac:dyDescent="0.3">
      <c r="A78">
        <v>58</v>
      </c>
      <c r="B78" t="s">
        <v>29</v>
      </c>
      <c r="C78">
        <v>490</v>
      </c>
    </row>
    <row r="79" spans="1:3" x14ac:dyDescent="0.3">
      <c r="A79">
        <v>181</v>
      </c>
      <c r="B79" t="s">
        <v>30</v>
      </c>
      <c r="C79">
        <v>789</v>
      </c>
    </row>
    <row r="80" spans="1:3" x14ac:dyDescent="0.3">
      <c r="A80">
        <v>114</v>
      </c>
      <c r="B80" t="s">
        <v>30</v>
      </c>
      <c r="C80">
        <v>1340</v>
      </c>
    </row>
    <row r="81" spans="1:3" x14ac:dyDescent="0.3">
      <c r="A81">
        <v>108</v>
      </c>
      <c r="B81" t="s">
        <v>29</v>
      </c>
      <c r="C81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Batziakoudi</dc:creator>
  <cp:lastModifiedBy>Katerina Batziakoudi</cp:lastModifiedBy>
  <dcterms:created xsi:type="dcterms:W3CDTF">2022-07-07T15:01:20Z</dcterms:created>
  <dcterms:modified xsi:type="dcterms:W3CDTF">2022-07-11T12:44:39Z</dcterms:modified>
</cp:coreProperties>
</file>