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.batziakoudi\Desktop\FROE\old_data\"/>
    </mc:Choice>
  </mc:AlternateContent>
  <xr:revisionPtr revIDLastSave="0" documentId="13_ncr:1_{42CD0C3D-95C1-434D-8A2E-22923B79CDAD}" xr6:coauthVersionLast="36" xr6:coauthVersionMax="36" xr10:uidLastSave="{00000000-0000-0000-0000-000000000000}"/>
  <bookViews>
    <workbookView minimized="1" xWindow="0" yWindow="0" windowWidth="23040" windowHeight="9060" activeTab="2" xr2:uid="{00000000-000D-0000-FFFF-FFFF00000000}"/>
  </bookViews>
  <sheets>
    <sheet name="pilot" sheetId="1" r:id="rId1"/>
    <sheet name="Sheet1" sheetId="13" r:id="rId2"/>
    <sheet name="boxplot" sheetId="16" r:id="rId3"/>
    <sheet name="type" sheetId="15" r:id="rId4"/>
    <sheet name="surprise" sheetId="10" r:id="rId5"/>
    <sheet name="users" sheetId="3" r:id="rId6"/>
    <sheet name="houses" sheetId="2" r:id="rId7"/>
    <sheet name="Phase3" sheetId="8" r:id="rId8"/>
  </sheets>
  <definedNames>
    <definedName name="_xlnm._FilterDatabase" localSheetId="2" hidden="1">boxplot!$H$1:$H$350</definedName>
    <definedName name="_xlnm._FilterDatabase" localSheetId="0" hidden="1">pilot!$A$1:$AA$661</definedName>
    <definedName name="_xlnm._FilterDatabase" localSheetId="1" hidden="1">Sheet1!$AC$1:$AC$364</definedName>
  </definedNames>
  <calcPr calcId="191029"/>
</workbook>
</file>

<file path=xl/calcChain.xml><?xml version="1.0" encoding="utf-8"?>
<calcChain xmlns="http://schemas.openxmlformats.org/spreadsheetml/2006/main">
  <c r="K16" i="16" l="1"/>
  <c r="L16" i="16" l="1"/>
  <c r="L12" i="16"/>
  <c r="K12" i="16"/>
  <c r="K7" i="16"/>
  <c r="O3" i="16"/>
  <c r="N3" i="16"/>
  <c r="M3" i="16"/>
  <c r="L3" i="16"/>
  <c r="K3" i="16"/>
  <c r="J3" i="16"/>
  <c r="AC103" i="13" l="1"/>
  <c r="AC244" i="13"/>
  <c r="AC357" i="13"/>
  <c r="AC127" i="13"/>
  <c r="AC286" i="13"/>
  <c r="AC262" i="13"/>
  <c r="AC341" i="13"/>
  <c r="AC333" i="13"/>
  <c r="AC200" i="13"/>
  <c r="AC277" i="13"/>
  <c r="AC213" i="13"/>
  <c r="AC93" i="13"/>
  <c r="AC210" i="13"/>
  <c r="AC35" i="13"/>
  <c r="AC349" i="13"/>
  <c r="AC192" i="13"/>
  <c r="AC356" i="13"/>
  <c r="AC69" i="13"/>
  <c r="AC96" i="13"/>
  <c r="AC30" i="13"/>
  <c r="AC137" i="13"/>
  <c r="AC19" i="13"/>
  <c r="AC169" i="13"/>
  <c r="AC76" i="13"/>
  <c r="AC211" i="13"/>
  <c r="AC126" i="13"/>
  <c r="AC56" i="13"/>
  <c r="AC25" i="13"/>
  <c r="AC218" i="13"/>
  <c r="AC242" i="13"/>
  <c r="AC130" i="13"/>
  <c r="AC195" i="13"/>
  <c r="AC167" i="13"/>
  <c r="AC100" i="13"/>
  <c r="AC319" i="13"/>
  <c r="AC199" i="13"/>
  <c r="AC43" i="13"/>
  <c r="AC358" i="13"/>
  <c r="AC92" i="13"/>
  <c r="AC141" i="13"/>
  <c r="AC274" i="13"/>
  <c r="AC176" i="13"/>
  <c r="AC54" i="13"/>
  <c r="AC288" i="13"/>
  <c r="AC65" i="13"/>
  <c r="AC206" i="13"/>
  <c r="AC216" i="13"/>
  <c r="AC78" i="13"/>
  <c r="AC144" i="13"/>
  <c r="AC106" i="13"/>
  <c r="AC6" i="13"/>
  <c r="AC219" i="13"/>
  <c r="AC109" i="13"/>
  <c r="AC235" i="13"/>
  <c r="AC245" i="13"/>
  <c r="AC280" i="13"/>
  <c r="AC285" i="13"/>
  <c r="AC60" i="13"/>
  <c r="AC158" i="13"/>
  <c r="AC9" i="13"/>
  <c r="AC240" i="13"/>
  <c r="AC227" i="13"/>
  <c r="AC359" i="13"/>
  <c r="AC233" i="13"/>
  <c r="AC112" i="13"/>
  <c r="AC353" i="13"/>
  <c r="AC224" i="13"/>
  <c r="AC232" i="13"/>
  <c r="AC108" i="13"/>
  <c r="AC340" i="13"/>
  <c r="AC41" i="13"/>
  <c r="AC140" i="13"/>
  <c r="AC312" i="13"/>
  <c r="AC323" i="13"/>
  <c r="AC300" i="13"/>
  <c r="AC101" i="13"/>
  <c r="AC338" i="13"/>
  <c r="AC84" i="13"/>
  <c r="AC203" i="13"/>
  <c r="AC10" i="13"/>
  <c r="AC283" i="13"/>
  <c r="AC62" i="13"/>
  <c r="AC354" i="13"/>
  <c r="AC38" i="13"/>
  <c r="AC13" i="13"/>
  <c r="AC317" i="13"/>
  <c r="AC145" i="13"/>
  <c r="AC276" i="13"/>
  <c r="AC204" i="13"/>
  <c r="AC82" i="13"/>
  <c r="AC46" i="13"/>
  <c r="AC105" i="13"/>
  <c r="AC32" i="13"/>
  <c r="AC347" i="13"/>
  <c r="AC159" i="13"/>
  <c r="AC5" i="13"/>
  <c r="AC122" i="13"/>
  <c r="AC88" i="13"/>
  <c r="AC273" i="13"/>
  <c r="AC279" i="13"/>
  <c r="AC74" i="13"/>
  <c r="AC83" i="13"/>
  <c r="AC316" i="13"/>
  <c r="AC252" i="13"/>
  <c r="AC151" i="13"/>
  <c r="AC138" i="13"/>
  <c r="AC260" i="13"/>
  <c r="AC162" i="13"/>
  <c r="AC86" i="13"/>
  <c r="AC119" i="13"/>
  <c r="AC289" i="13"/>
  <c r="AC282" i="13"/>
  <c r="AC58" i="13"/>
  <c r="AC209" i="13"/>
  <c r="AC291" i="13"/>
  <c r="AC120" i="13"/>
  <c r="AC305" i="13"/>
  <c r="AC11" i="13"/>
  <c r="AC16" i="13"/>
  <c r="AC61" i="13"/>
  <c r="AC259" i="13"/>
  <c r="AC73" i="13"/>
  <c r="AC343" i="13"/>
  <c r="AC113" i="13"/>
  <c r="AC239" i="13"/>
  <c r="AC215" i="13"/>
  <c r="AC174" i="13"/>
  <c r="AC258" i="13"/>
  <c r="AC352" i="13"/>
  <c r="AC303" i="13"/>
  <c r="AC154" i="13"/>
  <c r="AC45" i="13"/>
  <c r="AC334" i="13"/>
  <c r="AC155" i="13"/>
  <c r="AC134" i="13"/>
  <c r="AC2" i="13"/>
  <c r="AC51" i="13"/>
  <c r="AC139" i="13"/>
  <c r="AC180" i="13"/>
  <c r="AC339" i="13"/>
  <c r="AC320" i="13"/>
  <c r="AC351" i="13"/>
  <c r="AC247" i="13"/>
  <c r="AC361" i="13"/>
  <c r="AC7" i="13"/>
  <c r="AC268" i="13"/>
  <c r="AC125" i="13"/>
  <c r="AC22" i="13"/>
  <c r="AC249" i="13"/>
  <c r="AC287" i="13"/>
  <c r="AC123" i="13"/>
  <c r="AC104" i="13"/>
  <c r="AC325" i="13"/>
  <c r="AC135" i="13"/>
  <c r="AC243" i="13"/>
  <c r="AC326" i="13"/>
  <c r="AC313" i="13"/>
  <c r="AC212" i="13"/>
  <c r="AC116" i="13"/>
  <c r="AC44" i="13"/>
  <c r="AC329" i="13"/>
  <c r="AC234" i="13"/>
  <c r="AC196" i="13"/>
  <c r="AC293" i="13"/>
  <c r="AC222" i="13"/>
  <c r="AC322" i="13"/>
  <c r="AC269" i="13"/>
  <c r="AC67" i="13"/>
  <c r="AC344" i="13"/>
  <c r="AC14" i="13"/>
  <c r="AC107" i="13"/>
  <c r="AC202" i="13"/>
  <c r="AC231" i="13"/>
  <c r="AC230" i="13"/>
  <c r="AC165" i="13"/>
  <c r="AC175" i="13"/>
  <c r="AC284" i="13"/>
  <c r="AC26" i="13"/>
  <c r="AC251" i="13"/>
  <c r="AC27" i="13"/>
  <c r="AC314" i="13"/>
  <c r="AC48" i="13"/>
  <c r="AC147" i="13"/>
  <c r="AC250" i="13"/>
  <c r="AC42" i="13"/>
  <c r="AC184" i="13"/>
  <c r="AC95" i="13"/>
  <c r="AC292" i="13"/>
  <c r="AC3" i="13"/>
  <c r="AC278" i="13"/>
  <c r="AC63" i="13"/>
  <c r="AC229" i="13"/>
  <c r="AC53" i="13"/>
  <c r="AC150" i="13"/>
  <c r="AC342" i="13"/>
  <c r="AC228" i="13"/>
  <c r="AC168" i="13"/>
  <c r="AC332" i="13"/>
  <c r="AC270" i="13"/>
  <c r="AC85" i="13"/>
  <c r="AC221" i="13"/>
  <c r="AC152" i="13"/>
  <c r="AC265" i="13"/>
  <c r="AC136" i="13"/>
  <c r="AC163" i="13"/>
  <c r="AC272" i="13"/>
  <c r="AC208" i="13"/>
  <c r="AC207" i="13"/>
  <c r="AC302" i="13"/>
  <c r="AC132" i="13"/>
  <c r="AC18" i="13"/>
  <c r="AC156" i="13"/>
  <c r="AC248" i="13"/>
  <c r="AC256" i="13"/>
  <c r="AC198" i="13"/>
  <c r="AC90" i="13"/>
  <c r="AC188" i="13"/>
  <c r="AC189" i="13"/>
  <c r="AC181" i="13"/>
  <c r="AC266" i="13"/>
  <c r="AC328" i="13"/>
  <c r="AC201" i="13"/>
  <c r="AC172" i="13"/>
  <c r="AC29" i="13"/>
  <c r="AC94" i="13"/>
  <c r="AC330" i="13"/>
  <c r="AC75" i="13"/>
  <c r="AC310" i="13"/>
  <c r="AC237" i="13"/>
  <c r="AC345" i="13"/>
  <c r="AC149" i="13"/>
  <c r="AC173" i="13"/>
  <c r="AC49" i="13"/>
  <c r="AC21" i="13"/>
  <c r="AC241" i="13"/>
  <c r="AC87" i="13"/>
  <c r="AC225" i="13"/>
  <c r="AC304" i="13"/>
  <c r="AC148" i="13"/>
  <c r="AC72" i="13"/>
  <c r="AC182" i="13"/>
  <c r="AC299" i="13"/>
  <c r="AC190" i="13"/>
  <c r="AC177" i="13"/>
  <c r="AC327" i="13"/>
  <c r="AC117" i="13"/>
  <c r="AC185" i="13"/>
  <c r="AC336" i="13"/>
  <c r="AC28" i="13"/>
  <c r="AC253" i="13"/>
  <c r="AC34" i="13"/>
  <c r="AC81" i="13"/>
  <c r="AC15" i="13"/>
  <c r="AC205" i="13"/>
  <c r="AC66" i="13"/>
  <c r="AC261" i="13"/>
  <c r="AC153" i="13"/>
  <c r="AC178" i="13"/>
  <c r="AC12" i="13"/>
  <c r="AC166" i="13"/>
  <c r="AC161" i="13"/>
  <c r="AC360" i="13"/>
  <c r="AC57" i="13"/>
  <c r="AC89" i="13"/>
  <c r="AC31" i="13"/>
  <c r="AC307" i="13"/>
  <c r="AC99" i="13"/>
  <c r="AC4" i="13"/>
  <c r="AC160" i="13"/>
  <c r="AC214" i="13"/>
  <c r="AC164" i="13"/>
  <c r="AC17" i="13"/>
  <c r="AC24" i="13"/>
  <c r="AC346" i="13"/>
  <c r="AC193" i="13"/>
  <c r="AC197" i="13"/>
  <c r="AC170" i="13"/>
  <c r="AC37" i="13"/>
  <c r="AC331" i="13"/>
  <c r="AC220" i="13"/>
  <c r="AC271" i="13"/>
  <c r="AC98" i="13"/>
  <c r="AC257" i="13"/>
  <c r="AC324" i="13"/>
  <c r="AC298" i="13"/>
  <c r="AC350" i="13"/>
  <c r="AC64" i="13"/>
  <c r="AC118" i="13"/>
  <c r="AC111" i="13"/>
  <c r="AC171" i="13"/>
  <c r="AC68" i="13"/>
  <c r="AC8" i="13"/>
  <c r="AC23" i="13"/>
  <c r="AC133" i="13"/>
  <c r="AC236" i="13"/>
  <c r="AC191" i="13"/>
  <c r="AC97" i="13"/>
  <c r="AC33" i="13"/>
  <c r="AC142" i="13"/>
  <c r="AC296" i="13"/>
  <c r="AC226" i="13"/>
  <c r="AC114" i="13"/>
  <c r="AC297" i="13"/>
  <c r="AC70" i="13"/>
  <c r="AC337" i="13"/>
  <c r="AC315" i="13"/>
  <c r="AC186" i="13"/>
  <c r="AC80" i="13"/>
  <c r="AC179" i="13"/>
  <c r="AC194" i="13"/>
  <c r="AC348" i="13"/>
  <c r="AC50" i="13"/>
  <c r="AC187" i="13"/>
  <c r="AC309" i="13"/>
  <c r="AC102" i="13"/>
  <c r="AC264" i="13"/>
  <c r="AC183" i="13"/>
  <c r="AC238" i="13"/>
  <c r="AC91" i="13"/>
  <c r="AC311" i="13"/>
  <c r="AC281" i="13"/>
  <c r="AC110" i="13"/>
  <c r="AC295" i="13"/>
  <c r="AC267" i="13"/>
  <c r="AC255" i="13"/>
  <c r="AC115" i="13"/>
  <c r="AC355" i="13"/>
  <c r="AC318" i="13"/>
  <c r="AC217" i="13"/>
  <c r="AC36" i="13"/>
  <c r="AC79" i="13"/>
  <c r="AC128" i="13"/>
  <c r="AC77" i="13"/>
  <c r="AC39" i="13"/>
  <c r="AC223" i="13"/>
  <c r="AC290" i="13"/>
  <c r="AC335" i="13"/>
  <c r="AC71" i="13"/>
  <c r="AC121" i="13"/>
  <c r="AC55" i="13"/>
  <c r="AC52" i="13"/>
  <c r="AC301" i="13"/>
  <c r="AC275" i="13"/>
  <c r="AC254" i="13"/>
  <c r="AC124" i="13"/>
  <c r="AC131" i="13"/>
  <c r="AC246" i="13"/>
  <c r="AC306" i="13"/>
  <c r="AC321" i="13"/>
  <c r="AC129" i="13"/>
  <c r="AC263" i="13"/>
  <c r="AC157" i="13"/>
  <c r="AC146" i="13"/>
  <c r="AC294" i="13"/>
  <c r="AC59" i="13"/>
  <c r="AC308" i="13"/>
  <c r="AC143" i="13"/>
  <c r="AC20" i="13"/>
  <c r="AC47" i="13"/>
  <c r="AC40" i="13"/>
  <c r="Z608" i="1" l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W608" i="1"/>
  <c r="Y608" i="1" s="1"/>
  <c r="W609" i="1"/>
  <c r="Y609" i="1" s="1"/>
  <c r="W610" i="1"/>
  <c r="Y610" i="1" s="1"/>
  <c r="W611" i="1"/>
  <c r="Y611" i="1" s="1"/>
  <c r="W612" i="1"/>
  <c r="Y612" i="1" s="1"/>
  <c r="W613" i="1"/>
  <c r="Y613" i="1" s="1"/>
  <c r="W614" i="1"/>
  <c r="Y614" i="1" s="1"/>
  <c r="W615" i="1"/>
  <c r="Y615" i="1" s="1"/>
  <c r="W616" i="1"/>
  <c r="Y616" i="1" s="1"/>
  <c r="W617" i="1"/>
  <c r="Y617" i="1" s="1"/>
  <c r="W618" i="1"/>
  <c r="Y618" i="1" s="1"/>
  <c r="W619" i="1"/>
  <c r="Y619" i="1" s="1"/>
  <c r="W620" i="1"/>
  <c r="Y620" i="1" s="1"/>
  <c r="W621" i="1"/>
  <c r="Y621" i="1" s="1"/>
  <c r="V608" i="1"/>
  <c r="X608" i="1" s="1"/>
  <c r="V609" i="1"/>
  <c r="X609" i="1" s="1"/>
  <c r="V610" i="1"/>
  <c r="X610" i="1" s="1"/>
  <c r="V611" i="1"/>
  <c r="X611" i="1" s="1"/>
  <c r="V612" i="1"/>
  <c r="X612" i="1" s="1"/>
  <c r="V613" i="1"/>
  <c r="X613" i="1" s="1"/>
  <c r="V614" i="1"/>
  <c r="X614" i="1" s="1"/>
  <c r="V615" i="1"/>
  <c r="X615" i="1" s="1"/>
  <c r="V616" i="1"/>
  <c r="X616" i="1" s="1"/>
  <c r="V617" i="1"/>
  <c r="X617" i="1" s="1"/>
  <c r="V618" i="1"/>
  <c r="X618" i="1" s="1"/>
  <c r="V619" i="1"/>
  <c r="X619" i="1" s="1"/>
  <c r="V620" i="1"/>
  <c r="X620" i="1" s="1"/>
  <c r="V621" i="1"/>
  <c r="X621" i="1" s="1"/>
  <c r="V622" i="1"/>
  <c r="X622" i="1" s="1"/>
  <c r="V623" i="1"/>
  <c r="X623" i="1" s="1"/>
  <c r="V624" i="1"/>
  <c r="W624" i="1" s="1"/>
  <c r="Y624" i="1" s="1"/>
  <c r="V625" i="1"/>
  <c r="W625" i="1" s="1"/>
  <c r="Y625" i="1" s="1"/>
  <c r="V626" i="1"/>
  <c r="X626" i="1" s="1"/>
  <c r="V627" i="1"/>
  <c r="V628" i="1"/>
  <c r="V629" i="1"/>
  <c r="W629" i="1" s="1"/>
  <c r="Y629" i="1" s="1"/>
  <c r="V630" i="1"/>
  <c r="X630" i="1" s="1"/>
  <c r="V631" i="1"/>
  <c r="X631" i="1" s="1"/>
  <c r="V632" i="1"/>
  <c r="X632" i="1" s="1"/>
  <c r="V633" i="1"/>
  <c r="X633" i="1" s="1"/>
  <c r="V634" i="1"/>
  <c r="X634" i="1" s="1"/>
  <c r="V635" i="1"/>
  <c r="V636" i="1"/>
  <c r="V637" i="1"/>
  <c r="W637" i="1" s="1"/>
  <c r="Y637" i="1" s="1"/>
  <c r="V638" i="1"/>
  <c r="W638" i="1" s="1"/>
  <c r="Y638" i="1" s="1"/>
  <c r="V639" i="1"/>
  <c r="W639" i="1" s="1"/>
  <c r="Y639" i="1" s="1"/>
  <c r="V640" i="1"/>
  <c r="W640" i="1" s="1"/>
  <c r="Y640" i="1" s="1"/>
  <c r="V641" i="1"/>
  <c r="W641" i="1" s="1"/>
  <c r="Y641" i="1" s="1"/>
  <c r="V642" i="1"/>
  <c r="X642" i="1" s="1"/>
  <c r="V643" i="1"/>
  <c r="X643" i="1" s="1"/>
  <c r="V644" i="1"/>
  <c r="V645" i="1"/>
  <c r="W645" i="1" s="1"/>
  <c r="Y645" i="1" s="1"/>
  <c r="V646" i="1"/>
  <c r="X646" i="1" s="1"/>
  <c r="V647" i="1"/>
  <c r="W647" i="1" s="1"/>
  <c r="Y647" i="1" s="1"/>
  <c r="V648" i="1"/>
  <c r="W648" i="1" s="1"/>
  <c r="Y648" i="1" s="1"/>
  <c r="V649" i="1"/>
  <c r="X649" i="1" s="1"/>
  <c r="V650" i="1"/>
  <c r="X650" i="1" s="1"/>
  <c r="V651" i="1"/>
  <c r="V652" i="1"/>
  <c r="V653" i="1"/>
  <c r="W653" i="1" s="1"/>
  <c r="Y653" i="1" s="1"/>
  <c r="V654" i="1"/>
  <c r="W654" i="1" s="1"/>
  <c r="Y654" i="1" s="1"/>
  <c r="V655" i="1"/>
  <c r="W655" i="1" s="1"/>
  <c r="Y655" i="1" s="1"/>
  <c r="V656" i="1"/>
  <c r="X656" i="1" s="1"/>
  <c r="V657" i="1"/>
  <c r="W657" i="1" s="1"/>
  <c r="Y657" i="1" s="1"/>
  <c r="V658" i="1"/>
  <c r="W658" i="1" s="1"/>
  <c r="Y658" i="1" s="1"/>
  <c r="V659" i="1"/>
  <c r="V660" i="1"/>
  <c r="V661" i="1"/>
  <c r="X624" i="1"/>
  <c r="X625" i="1"/>
  <c r="X640" i="1"/>
  <c r="X641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S635" i="1" s="1"/>
  <c r="T635" i="1" s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N608" i="1"/>
  <c r="N609" i="1"/>
  <c r="O609" i="1" s="1"/>
  <c r="N610" i="1"/>
  <c r="O610" i="1" s="1"/>
  <c r="N611" i="1"/>
  <c r="O611" i="1" s="1"/>
  <c r="N612" i="1"/>
  <c r="O612" i="1" s="1"/>
  <c r="N613" i="1"/>
  <c r="N614" i="1"/>
  <c r="N615" i="1"/>
  <c r="O615" i="1" s="1"/>
  <c r="N616" i="1"/>
  <c r="N617" i="1"/>
  <c r="N618" i="1"/>
  <c r="O618" i="1" s="1"/>
  <c r="N619" i="1"/>
  <c r="N620" i="1"/>
  <c r="O620" i="1" s="1"/>
  <c r="N621" i="1"/>
  <c r="N622" i="1"/>
  <c r="N623" i="1"/>
  <c r="O623" i="1" s="1"/>
  <c r="N624" i="1"/>
  <c r="N625" i="1"/>
  <c r="O625" i="1" s="1"/>
  <c r="N626" i="1"/>
  <c r="O626" i="1" s="1"/>
  <c r="N627" i="1"/>
  <c r="O627" i="1" s="1"/>
  <c r="N628" i="1"/>
  <c r="O628" i="1" s="1"/>
  <c r="N629" i="1"/>
  <c r="O629" i="1" s="1"/>
  <c r="N630" i="1"/>
  <c r="N631" i="1"/>
  <c r="O631" i="1" s="1"/>
  <c r="N632" i="1"/>
  <c r="O632" i="1" s="1"/>
  <c r="N633" i="1"/>
  <c r="O633" i="1" s="1"/>
  <c r="N634" i="1"/>
  <c r="N635" i="1"/>
  <c r="N636" i="1"/>
  <c r="N637" i="1"/>
  <c r="N638" i="1"/>
  <c r="N639" i="1"/>
  <c r="O639" i="1" s="1"/>
  <c r="N640" i="1"/>
  <c r="N641" i="1"/>
  <c r="O641" i="1" s="1"/>
  <c r="N642" i="1"/>
  <c r="O642" i="1" s="1"/>
  <c r="N643" i="1"/>
  <c r="O643" i="1" s="1"/>
  <c r="N644" i="1"/>
  <c r="O644" i="1" s="1"/>
  <c r="N645" i="1"/>
  <c r="N646" i="1"/>
  <c r="N647" i="1"/>
  <c r="O647" i="1" s="1"/>
  <c r="N648" i="1"/>
  <c r="N649" i="1"/>
  <c r="O649" i="1" s="1"/>
  <c r="N650" i="1"/>
  <c r="N651" i="1"/>
  <c r="N652" i="1"/>
  <c r="O652" i="1" s="1"/>
  <c r="N653" i="1"/>
  <c r="N654" i="1"/>
  <c r="N655" i="1"/>
  <c r="O655" i="1" s="1"/>
  <c r="N656" i="1"/>
  <c r="N657" i="1"/>
  <c r="O657" i="1" s="1"/>
  <c r="N658" i="1"/>
  <c r="O658" i="1" s="1"/>
  <c r="N659" i="1"/>
  <c r="N660" i="1"/>
  <c r="O660" i="1" s="1"/>
  <c r="N661" i="1"/>
  <c r="O661" i="1" s="1"/>
  <c r="K608" i="1"/>
  <c r="L608" i="1" s="1"/>
  <c r="K609" i="1"/>
  <c r="K610" i="1"/>
  <c r="M610" i="1" s="1"/>
  <c r="K611" i="1"/>
  <c r="M611" i="1" s="1"/>
  <c r="K612" i="1"/>
  <c r="M612" i="1" s="1"/>
  <c r="K613" i="1"/>
  <c r="L613" i="1" s="1"/>
  <c r="K614" i="1"/>
  <c r="L614" i="1" s="1"/>
  <c r="K615" i="1"/>
  <c r="M615" i="1" s="1"/>
  <c r="K616" i="1"/>
  <c r="M616" i="1" s="1"/>
  <c r="K617" i="1"/>
  <c r="L617" i="1" s="1"/>
  <c r="K618" i="1"/>
  <c r="L618" i="1" s="1"/>
  <c r="K619" i="1"/>
  <c r="M619" i="1" s="1"/>
  <c r="K620" i="1"/>
  <c r="M620" i="1" s="1"/>
  <c r="K621" i="1"/>
  <c r="L621" i="1" s="1"/>
  <c r="K622" i="1"/>
  <c r="M622" i="1" s="1"/>
  <c r="K623" i="1"/>
  <c r="M623" i="1" s="1"/>
  <c r="K624" i="1"/>
  <c r="M624" i="1" s="1"/>
  <c r="K625" i="1"/>
  <c r="K626" i="1"/>
  <c r="M626" i="1" s="1"/>
  <c r="K627" i="1"/>
  <c r="M627" i="1" s="1"/>
  <c r="K628" i="1"/>
  <c r="M628" i="1" s="1"/>
  <c r="K629" i="1"/>
  <c r="L629" i="1" s="1"/>
  <c r="K630" i="1"/>
  <c r="M630" i="1" s="1"/>
  <c r="K631" i="1"/>
  <c r="M631" i="1" s="1"/>
  <c r="K632" i="1"/>
  <c r="M632" i="1" s="1"/>
  <c r="K633" i="1"/>
  <c r="M633" i="1" s="1"/>
  <c r="K634" i="1"/>
  <c r="M634" i="1" s="1"/>
  <c r="K635" i="1"/>
  <c r="M635" i="1" s="1"/>
  <c r="K636" i="1"/>
  <c r="M636" i="1" s="1"/>
  <c r="K637" i="1"/>
  <c r="L637" i="1" s="1"/>
  <c r="K638" i="1"/>
  <c r="L638" i="1" s="1"/>
  <c r="K639" i="1"/>
  <c r="M639" i="1" s="1"/>
  <c r="K640" i="1"/>
  <c r="L640" i="1" s="1"/>
  <c r="K641" i="1"/>
  <c r="K642" i="1"/>
  <c r="M642" i="1" s="1"/>
  <c r="K643" i="1"/>
  <c r="M643" i="1" s="1"/>
  <c r="K644" i="1"/>
  <c r="K645" i="1"/>
  <c r="L645" i="1" s="1"/>
  <c r="K646" i="1"/>
  <c r="M646" i="1" s="1"/>
  <c r="K647" i="1"/>
  <c r="M647" i="1" s="1"/>
  <c r="K648" i="1"/>
  <c r="M648" i="1" s="1"/>
  <c r="K649" i="1"/>
  <c r="L649" i="1" s="1"/>
  <c r="K650" i="1"/>
  <c r="L650" i="1" s="1"/>
  <c r="K651" i="1"/>
  <c r="M651" i="1" s="1"/>
  <c r="K652" i="1"/>
  <c r="M652" i="1" s="1"/>
  <c r="K653" i="1"/>
  <c r="L653" i="1" s="1"/>
  <c r="K654" i="1"/>
  <c r="L654" i="1" s="1"/>
  <c r="K655" i="1"/>
  <c r="L655" i="1" s="1"/>
  <c r="K656" i="1"/>
  <c r="L656" i="1" s="1"/>
  <c r="K657" i="1"/>
  <c r="K658" i="1"/>
  <c r="M658" i="1" s="1"/>
  <c r="K659" i="1"/>
  <c r="M659" i="1" s="1"/>
  <c r="K660" i="1"/>
  <c r="M660" i="1" s="1"/>
  <c r="K661" i="1"/>
  <c r="L661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W497" i="1"/>
  <c r="Y497" i="1" s="1"/>
  <c r="W498" i="1"/>
  <c r="Y498" i="1" s="1"/>
  <c r="W499" i="1"/>
  <c r="Y499" i="1" s="1"/>
  <c r="W500" i="1"/>
  <c r="Y500" i="1" s="1"/>
  <c r="W501" i="1"/>
  <c r="Y501" i="1" s="1"/>
  <c r="W502" i="1"/>
  <c r="Y502" i="1" s="1"/>
  <c r="W503" i="1"/>
  <c r="Y503" i="1" s="1"/>
  <c r="W504" i="1"/>
  <c r="Y504" i="1" s="1"/>
  <c r="W505" i="1"/>
  <c r="Y505" i="1" s="1"/>
  <c r="W506" i="1"/>
  <c r="Y506" i="1" s="1"/>
  <c r="W507" i="1"/>
  <c r="Y507" i="1" s="1"/>
  <c r="W508" i="1"/>
  <c r="Y508" i="1" s="1"/>
  <c r="W509" i="1"/>
  <c r="Y509" i="1" s="1"/>
  <c r="W510" i="1"/>
  <c r="Y510" i="1" s="1"/>
  <c r="W511" i="1"/>
  <c r="Y511" i="1" s="1"/>
  <c r="W552" i="1"/>
  <c r="Y552" i="1" s="1"/>
  <c r="W553" i="1"/>
  <c r="Y553" i="1" s="1"/>
  <c r="W554" i="1"/>
  <c r="Y554" i="1" s="1"/>
  <c r="W555" i="1"/>
  <c r="Y555" i="1" s="1"/>
  <c r="W556" i="1"/>
  <c r="Y556" i="1" s="1"/>
  <c r="W557" i="1"/>
  <c r="Y557" i="1" s="1"/>
  <c r="W558" i="1"/>
  <c r="Y558" i="1" s="1"/>
  <c r="W559" i="1"/>
  <c r="Y559" i="1" s="1"/>
  <c r="W560" i="1"/>
  <c r="Y560" i="1" s="1"/>
  <c r="W561" i="1"/>
  <c r="Y561" i="1" s="1"/>
  <c r="W562" i="1"/>
  <c r="Y562" i="1" s="1"/>
  <c r="W563" i="1"/>
  <c r="Y563" i="1" s="1"/>
  <c r="W564" i="1"/>
  <c r="Y564" i="1" s="1"/>
  <c r="W565" i="1"/>
  <c r="Y565" i="1" s="1"/>
  <c r="W566" i="1"/>
  <c r="Y566" i="1" s="1"/>
  <c r="W607" i="1"/>
  <c r="Y607" i="1" s="1"/>
  <c r="V497" i="1"/>
  <c r="X497" i="1" s="1"/>
  <c r="V498" i="1"/>
  <c r="X498" i="1" s="1"/>
  <c r="V499" i="1"/>
  <c r="X499" i="1" s="1"/>
  <c r="V500" i="1"/>
  <c r="X500" i="1" s="1"/>
  <c r="V501" i="1"/>
  <c r="X501" i="1" s="1"/>
  <c r="V502" i="1"/>
  <c r="X502" i="1" s="1"/>
  <c r="V503" i="1"/>
  <c r="X503" i="1" s="1"/>
  <c r="V504" i="1"/>
  <c r="X504" i="1" s="1"/>
  <c r="V505" i="1"/>
  <c r="X505" i="1" s="1"/>
  <c r="V506" i="1"/>
  <c r="X506" i="1" s="1"/>
  <c r="V507" i="1"/>
  <c r="X507" i="1" s="1"/>
  <c r="V508" i="1"/>
  <c r="X508" i="1" s="1"/>
  <c r="V509" i="1"/>
  <c r="X509" i="1" s="1"/>
  <c r="V510" i="1"/>
  <c r="X510" i="1" s="1"/>
  <c r="V511" i="1"/>
  <c r="X511" i="1" s="1"/>
  <c r="V512" i="1"/>
  <c r="V513" i="1"/>
  <c r="V514" i="1"/>
  <c r="V515" i="1"/>
  <c r="V516" i="1"/>
  <c r="V517" i="1"/>
  <c r="V518" i="1"/>
  <c r="X518" i="1" s="1"/>
  <c r="V519" i="1"/>
  <c r="X519" i="1" s="1"/>
  <c r="V520" i="1"/>
  <c r="X520" i="1" s="1"/>
  <c r="V521" i="1"/>
  <c r="X521" i="1" s="1"/>
  <c r="V522" i="1"/>
  <c r="V523" i="1"/>
  <c r="W523" i="1" s="1"/>
  <c r="Y523" i="1" s="1"/>
  <c r="V524" i="1"/>
  <c r="W524" i="1" s="1"/>
  <c r="Y524" i="1" s="1"/>
  <c r="V525" i="1"/>
  <c r="W525" i="1" s="1"/>
  <c r="Y525" i="1" s="1"/>
  <c r="V526" i="1"/>
  <c r="W526" i="1" s="1"/>
  <c r="Y526" i="1" s="1"/>
  <c r="V527" i="1"/>
  <c r="V528" i="1"/>
  <c r="V529" i="1"/>
  <c r="V530" i="1"/>
  <c r="V531" i="1"/>
  <c r="V532" i="1"/>
  <c r="V533" i="1"/>
  <c r="W533" i="1" s="1"/>
  <c r="Y533" i="1" s="1"/>
  <c r="V534" i="1"/>
  <c r="W534" i="1" s="1"/>
  <c r="Y534" i="1" s="1"/>
  <c r="V535" i="1"/>
  <c r="X535" i="1" s="1"/>
  <c r="V536" i="1"/>
  <c r="X536" i="1" s="1"/>
  <c r="V537" i="1"/>
  <c r="X537" i="1" s="1"/>
  <c r="V538" i="1"/>
  <c r="V539" i="1"/>
  <c r="W539" i="1" s="1"/>
  <c r="Y539" i="1" s="1"/>
  <c r="V540" i="1"/>
  <c r="V541" i="1"/>
  <c r="V542" i="1"/>
  <c r="W542" i="1" s="1"/>
  <c r="Y542" i="1" s="1"/>
  <c r="V543" i="1"/>
  <c r="V544" i="1"/>
  <c r="V545" i="1"/>
  <c r="V546" i="1"/>
  <c r="V547" i="1"/>
  <c r="V548" i="1"/>
  <c r="V549" i="1"/>
  <c r="W549" i="1" s="1"/>
  <c r="Y549" i="1" s="1"/>
  <c r="V550" i="1"/>
  <c r="W550" i="1" s="1"/>
  <c r="Y550" i="1" s="1"/>
  <c r="V551" i="1"/>
  <c r="V552" i="1"/>
  <c r="X552" i="1" s="1"/>
  <c r="V553" i="1"/>
  <c r="X553" i="1" s="1"/>
  <c r="V554" i="1"/>
  <c r="X554" i="1" s="1"/>
  <c r="V555" i="1"/>
  <c r="X555" i="1" s="1"/>
  <c r="V556" i="1"/>
  <c r="X556" i="1" s="1"/>
  <c r="V557" i="1"/>
  <c r="X557" i="1" s="1"/>
  <c r="V558" i="1"/>
  <c r="X558" i="1" s="1"/>
  <c r="V559" i="1"/>
  <c r="X559" i="1" s="1"/>
  <c r="V560" i="1"/>
  <c r="X560" i="1" s="1"/>
  <c r="V561" i="1"/>
  <c r="X561" i="1" s="1"/>
  <c r="V562" i="1"/>
  <c r="X562" i="1" s="1"/>
  <c r="V563" i="1"/>
  <c r="X563" i="1" s="1"/>
  <c r="V564" i="1"/>
  <c r="X564" i="1" s="1"/>
  <c r="V565" i="1"/>
  <c r="X565" i="1" s="1"/>
  <c r="V566" i="1"/>
  <c r="X566" i="1" s="1"/>
  <c r="V567" i="1"/>
  <c r="V568" i="1"/>
  <c r="X568" i="1" s="1"/>
  <c r="V569" i="1"/>
  <c r="X569" i="1" s="1"/>
  <c r="V570" i="1"/>
  <c r="V571" i="1"/>
  <c r="W571" i="1" s="1"/>
  <c r="Y571" i="1" s="1"/>
  <c r="V572" i="1"/>
  <c r="V573" i="1"/>
  <c r="W573" i="1" s="1"/>
  <c r="Y573" i="1" s="1"/>
  <c r="V574" i="1"/>
  <c r="X574" i="1" s="1"/>
  <c r="V575" i="1"/>
  <c r="V576" i="1"/>
  <c r="X576" i="1" s="1"/>
  <c r="V577" i="1"/>
  <c r="V578" i="1"/>
  <c r="V579" i="1"/>
  <c r="V580" i="1"/>
  <c r="V581" i="1"/>
  <c r="W581" i="1" s="1"/>
  <c r="Y581" i="1" s="1"/>
  <c r="V582" i="1"/>
  <c r="W582" i="1" s="1"/>
  <c r="Y582" i="1" s="1"/>
  <c r="V583" i="1"/>
  <c r="V584" i="1"/>
  <c r="V585" i="1"/>
  <c r="X585" i="1" s="1"/>
  <c r="V586" i="1"/>
  <c r="V587" i="1"/>
  <c r="W587" i="1" s="1"/>
  <c r="Y587" i="1" s="1"/>
  <c r="V588" i="1"/>
  <c r="V589" i="1"/>
  <c r="V590" i="1"/>
  <c r="X590" i="1" s="1"/>
  <c r="V591" i="1"/>
  <c r="X591" i="1" s="1"/>
  <c r="V592" i="1"/>
  <c r="V593" i="1"/>
  <c r="V594" i="1"/>
  <c r="V595" i="1"/>
  <c r="V596" i="1"/>
  <c r="V597" i="1"/>
  <c r="W597" i="1" s="1"/>
  <c r="Y597" i="1" s="1"/>
  <c r="V598" i="1"/>
  <c r="W598" i="1" s="1"/>
  <c r="Y598" i="1" s="1"/>
  <c r="V599" i="1"/>
  <c r="X599" i="1" s="1"/>
  <c r="V600" i="1"/>
  <c r="V601" i="1"/>
  <c r="X601" i="1" s="1"/>
  <c r="V602" i="1"/>
  <c r="V603" i="1"/>
  <c r="W603" i="1" s="1"/>
  <c r="Y603" i="1" s="1"/>
  <c r="V604" i="1"/>
  <c r="W604" i="1" s="1"/>
  <c r="Y604" i="1" s="1"/>
  <c r="V605" i="1"/>
  <c r="W605" i="1" s="1"/>
  <c r="Y605" i="1" s="1"/>
  <c r="V606" i="1"/>
  <c r="W606" i="1" s="1"/>
  <c r="Y606" i="1" s="1"/>
  <c r="V607" i="1"/>
  <c r="X607" i="1" s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S544" i="1" s="1"/>
  <c r="T544" i="1" s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S576" i="1" s="1"/>
  <c r="T576" i="1" s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N497" i="1"/>
  <c r="N498" i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N506" i="1"/>
  <c r="N507" i="1"/>
  <c r="O507" i="1" s="1"/>
  <c r="N508" i="1"/>
  <c r="O508" i="1" s="1"/>
  <c r="N509" i="1"/>
  <c r="O509" i="1" s="1"/>
  <c r="N510" i="1"/>
  <c r="O510" i="1" s="1"/>
  <c r="N511" i="1"/>
  <c r="N512" i="1"/>
  <c r="N513" i="1"/>
  <c r="O513" i="1" s="1"/>
  <c r="N514" i="1"/>
  <c r="N515" i="1"/>
  <c r="O515" i="1" s="1"/>
  <c r="N516" i="1"/>
  <c r="N517" i="1"/>
  <c r="O517" i="1" s="1"/>
  <c r="N518" i="1"/>
  <c r="O518" i="1" s="1"/>
  <c r="N519" i="1"/>
  <c r="O519" i="1" s="1"/>
  <c r="N520" i="1"/>
  <c r="N521" i="1"/>
  <c r="N522" i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N530" i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N537" i="1"/>
  <c r="N538" i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N546" i="1"/>
  <c r="N547" i="1"/>
  <c r="O547" i="1" s="1"/>
  <c r="N548" i="1"/>
  <c r="O548" i="1" s="1"/>
  <c r="N549" i="1"/>
  <c r="O549" i="1" s="1"/>
  <c r="N550" i="1"/>
  <c r="O550" i="1" s="1"/>
  <c r="N551" i="1"/>
  <c r="N552" i="1"/>
  <c r="O552" i="1" s="1"/>
  <c r="N553" i="1"/>
  <c r="O553" i="1" s="1"/>
  <c r="N554" i="1"/>
  <c r="N555" i="1"/>
  <c r="N556" i="1"/>
  <c r="N557" i="1"/>
  <c r="O557" i="1" s="1"/>
  <c r="N558" i="1"/>
  <c r="O558" i="1" s="1"/>
  <c r="N559" i="1"/>
  <c r="O559" i="1" s="1"/>
  <c r="N560" i="1"/>
  <c r="N561" i="1"/>
  <c r="N562" i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N570" i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N579" i="1"/>
  <c r="O579" i="1" s="1"/>
  <c r="N580" i="1"/>
  <c r="N581" i="1"/>
  <c r="O581" i="1" s="1"/>
  <c r="N582" i="1"/>
  <c r="O582" i="1" s="1"/>
  <c r="N583" i="1"/>
  <c r="O583" i="1" s="1"/>
  <c r="N584" i="1"/>
  <c r="N585" i="1"/>
  <c r="N586" i="1"/>
  <c r="N587" i="1"/>
  <c r="O587" i="1" s="1"/>
  <c r="N588" i="1"/>
  <c r="O588" i="1" s="1"/>
  <c r="N589" i="1"/>
  <c r="O589" i="1" s="1"/>
  <c r="N590" i="1"/>
  <c r="O590" i="1" s="1"/>
  <c r="N591" i="1"/>
  <c r="N592" i="1"/>
  <c r="O592" i="1" s="1"/>
  <c r="N593" i="1"/>
  <c r="N594" i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N603" i="1"/>
  <c r="O603" i="1" s="1"/>
  <c r="N604" i="1"/>
  <c r="O604" i="1" s="1"/>
  <c r="N605" i="1"/>
  <c r="O605" i="1" s="1"/>
  <c r="N606" i="1"/>
  <c r="O606" i="1" s="1"/>
  <c r="N607" i="1"/>
  <c r="O607" i="1" s="1"/>
  <c r="K497" i="1"/>
  <c r="M497" i="1" s="1"/>
  <c r="K498" i="1"/>
  <c r="M498" i="1" s="1"/>
  <c r="K499" i="1"/>
  <c r="M499" i="1" s="1"/>
  <c r="K500" i="1"/>
  <c r="M500" i="1" s="1"/>
  <c r="K501" i="1"/>
  <c r="L501" i="1" s="1"/>
  <c r="K502" i="1"/>
  <c r="L502" i="1" s="1"/>
  <c r="K503" i="1"/>
  <c r="L503" i="1" s="1"/>
  <c r="K504" i="1"/>
  <c r="M504" i="1" s="1"/>
  <c r="K505" i="1"/>
  <c r="L505" i="1" s="1"/>
  <c r="K506" i="1"/>
  <c r="K507" i="1"/>
  <c r="M507" i="1" s="1"/>
  <c r="K508" i="1"/>
  <c r="M508" i="1" s="1"/>
  <c r="K509" i="1"/>
  <c r="L509" i="1" s="1"/>
  <c r="K510" i="1"/>
  <c r="L510" i="1" s="1"/>
  <c r="K511" i="1"/>
  <c r="L511" i="1" s="1"/>
  <c r="K512" i="1"/>
  <c r="L512" i="1" s="1"/>
  <c r="K513" i="1"/>
  <c r="M513" i="1" s="1"/>
  <c r="K514" i="1"/>
  <c r="M514" i="1" s="1"/>
  <c r="K515" i="1"/>
  <c r="M515" i="1" s="1"/>
  <c r="K516" i="1"/>
  <c r="M516" i="1" s="1"/>
  <c r="K517" i="1"/>
  <c r="L517" i="1" s="1"/>
  <c r="K518" i="1"/>
  <c r="L518" i="1" s="1"/>
  <c r="K519" i="1"/>
  <c r="K520" i="1"/>
  <c r="M520" i="1" s="1"/>
  <c r="K521" i="1"/>
  <c r="M521" i="1" s="1"/>
  <c r="K522" i="1"/>
  <c r="L522" i="1" s="1"/>
  <c r="K523" i="1"/>
  <c r="M523" i="1" s="1"/>
  <c r="K524" i="1"/>
  <c r="M524" i="1" s="1"/>
  <c r="K525" i="1"/>
  <c r="L525" i="1" s="1"/>
  <c r="K526" i="1"/>
  <c r="L526" i="1" s="1"/>
  <c r="K527" i="1"/>
  <c r="L527" i="1" s="1"/>
  <c r="K528" i="1"/>
  <c r="L528" i="1" s="1"/>
  <c r="K529" i="1"/>
  <c r="M529" i="1" s="1"/>
  <c r="K530" i="1"/>
  <c r="L530" i="1" s="1"/>
  <c r="K531" i="1"/>
  <c r="M531" i="1" s="1"/>
  <c r="K532" i="1"/>
  <c r="M532" i="1" s="1"/>
  <c r="K533" i="1"/>
  <c r="M533" i="1" s="1"/>
  <c r="K534" i="1"/>
  <c r="L534" i="1" s="1"/>
  <c r="K535" i="1"/>
  <c r="K536" i="1"/>
  <c r="M536" i="1" s="1"/>
  <c r="K537" i="1"/>
  <c r="M537" i="1" s="1"/>
  <c r="K538" i="1"/>
  <c r="M538" i="1" s="1"/>
  <c r="K539" i="1"/>
  <c r="M539" i="1" s="1"/>
  <c r="K540" i="1"/>
  <c r="M540" i="1" s="1"/>
  <c r="K541" i="1"/>
  <c r="L541" i="1" s="1"/>
  <c r="K542" i="1"/>
  <c r="L542" i="1" s="1"/>
  <c r="K543" i="1"/>
  <c r="M543" i="1" s="1"/>
  <c r="K544" i="1"/>
  <c r="K545" i="1"/>
  <c r="M545" i="1" s="1"/>
  <c r="K546" i="1"/>
  <c r="K547" i="1"/>
  <c r="M547" i="1" s="1"/>
  <c r="K548" i="1"/>
  <c r="M548" i="1" s="1"/>
  <c r="K549" i="1"/>
  <c r="M549" i="1" s="1"/>
  <c r="K550" i="1"/>
  <c r="L550" i="1" s="1"/>
  <c r="K551" i="1"/>
  <c r="L551" i="1" s="1"/>
  <c r="K552" i="1"/>
  <c r="L552" i="1" s="1"/>
  <c r="K553" i="1"/>
  <c r="L553" i="1" s="1"/>
  <c r="K554" i="1"/>
  <c r="K555" i="1"/>
  <c r="M555" i="1" s="1"/>
  <c r="K556" i="1"/>
  <c r="M556" i="1" s="1"/>
  <c r="K557" i="1"/>
  <c r="L557" i="1" s="1"/>
  <c r="K558" i="1"/>
  <c r="L558" i="1" s="1"/>
  <c r="K559" i="1"/>
  <c r="M559" i="1" s="1"/>
  <c r="K560" i="1"/>
  <c r="L560" i="1" s="1"/>
  <c r="K561" i="1"/>
  <c r="M561" i="1" s="1"/>
  <c r="K562" i="1"/>
  <c r="L562" i="1" s="1"/>
  <c r="K563" i="1"/>
  <c r="M563" i="1" s="1"/>
  <c r="K564" i="1"/>
  <c r="M564" i="1" s="1"/>
  <c r="K565" i="1"/>
  <c r="K566" i="1"/>
  <c r="L566" i="1" s="1"/>
  <c r="K567" i="1"/>
  <c r="L567" i="1" s="1"/>
  <c r="K568" i="1"/>
  <c r="K569" i="1"/>
  <c r="M569" i="1" s="1"/>
  <c r="K570" i="1"/>
  <c r="L570" i="1" s="1"/>
  <c r="K571" i="1"/>
  <c r="M571" i="1" s="1"/>
  <c r="K572" i="1"/>
  <c r="M572" i="1" s="1"/>
  <c r="K573" i="1"/>
  <c r="K574" i="1"/>
  <c r="L574" i="1" s="1"/>
  <c r="K575" i="1"/>
  <c r="M575" i="1" s="1"/>
  <c r="K576" i="1"/>
  <c r="M576" i="1" s="1"/>
  <c r="K577" i="1"/>
  <c r="L577" i="1" s="1"/>
  <c r="K578" i="1"/>
  <c r="M578" i="1" s="1"/>
  <c r="K579" i="1"/>
  <c r="M579" i="1" s="1"/>
  <c r="K580" i="1"/>
  <c r="M580" i="1" s="1"/>
  <c r="K581" i="1"/>
  <c r="M581" i="1" s="1"/>
  <c r="K582" i="1"/>
  <c r="L582" i="1" s="1"/>
  <c r="K583" i="1"/>
  <c r="M583" i="1" s="1"/>
  <c r="K584" i="1"/>
  <c r="M584" i="1" s="1"/>
  <c r="K585" i="1"/>
  <c r="M585" i="1" s="1"/>
  <c r="K586" i="1"/>
  <c r="L586" i="1" s="1"/>
  <c r="K587" i="1"/>
  <c r="M587" i="1" s="1"/>
  <c r="K588" i="1"/>
  <c r="M588" i="1" s="1"/>
  <c r="K589" i="1"/>
  <c r="L589" i="1" s="1"/>
  <c r="K590" i="1"/>
  <c r="L590" i="1" s="1"/>
  <c r="K591" i="1"/>
  <c r="M591" i="1" s="1"/>
  <c r="K592" i="1"/>
  <c r="L592" i="1" s="1"/>
  <c r="K593" i="1"/>
  <c r="M593" i="1" s="1"/>
  <c r="K594" i="1"/>
  <c r="L594" i="1" s="1"/>
  <c r="K595" i="1"/>
  <c r="M595" i="1" s="1"/>
  <c r="K596" i="1"/>
  <c r="M596" i="1" s="1"/>
  <c r="K597" i="1"/>
  <c r="L597" i="1" s="1"/>
  <c r="K598" i="1"/>
  <c r="L598" i="1" s="1"/>
  <c r="K599" i="1"/>
  <c r="L599" i="1" s="1"/>
  <c r="K600" i="1"/>
  <c r="M600" i="1" s="1"/>
  <c r="K601" i="1"/>
  <c r="L601" i="1" s="1"/>
  <c r="K602" i="1"/>
  <c r="K603" i="1"/>
  <c r="M603" i="1" s="1"/>
  <c r="K604" i="1"/>
  <c r="M604" i="1" s="1"/>
  <c r="K605" i="1"/>
  <c r="L605" i="1" s="1"/>
  <c r="K606" i="1"/>
  <c r="L606" i="1" s="1"/>
  <c r="K607" i="1"/>
  <c r="M607" i="1" s="1"/>
  <c r="U641" i="1" l="1"/>
  <c r="U617" i="1"/>
  <c r="W634" i="1"/>
  <c r="Y634" i="1" s="1"/>
  <c r="W633" i="1"/>
  <c r="Y633" i="1" s="1"/>
  <c r="U642" i="1"/>
  <c r="S523" i="1"/>
  <c r="T523" i="1" s="1"/>
  <c r="P657" i="1"/>
  <c r="P641" i="1"/>
  <c r="P625" i="1"/>
  <c r="P609" i="1"/>
  <c r="S652" i="1"/>
  <c r="T652" i="1" s="1"/>
  <c r="W623" i="1"/>
  <c r="Y623" i="1" s="1"/>
  <c r="S651" i="1"/>
  <c r="T651" i="1" s="1"/>
  <c r="S619" i="1"/>
  <c r="T619" i="1" s="1"/>
  <c r="W656" i="1"/>
  <c r="Y656" i="1" s="1"/>
  <c r="L623" i="1"/>
  <c r="W646" i="1"/>
  <c r="Y646" i="1" s="1"/>
  <c r="W622" i="1"/>
  <c r="Y622" i="1" s="1"/>
  <c r="U653" i="1"/>
  <c r="W632" i="1"/>
  <c r="Y632" i="1" s="1"/>
  <c r="S646" i="1"/>
  <c r="T646" i="1" s="1"/>
  <c r="S630" i="1"/>
  <c r="T630" i="1" s="1"/>
  <c r="S614" i="1"/>
  <c r="T614" i="1" s="1"/>
  <c r="S587" i="1"/>
  <c r="T587" i="1" s="1"/>
  <c r="S547" i="1"/>
  <c r="T547" i="1" s="1"/>
  <c r="S507" i="1"/>
  <c r="T507" i="1" s="1"/>
  <c r="L615" i="1"/>
  <c r="S586" i="1"/>
  <c r="T586" i="1" s="1"/>
  <c r="S546" i="1"/>
  <c r="T546" i="1" s="1"/>
  <c r="S636" i="1"/>
  <c r="T636" i="1" s="1"/>
  <c r="W590" i="1"/>
  <c r="Y590" i="1" s="1"/>
  <c r="U640" i="1"/>
  <c r="W631" i="1"/>
  <c r="Y631" i="1" s="1"/>
  <c r="S653" i="1"/>
  <c r="T653" i="1" s="1"/>
  <c r="W630" i="1"/>
  <c r="Y630" i="1" s="1"/>
  <c r="X659" i="1"/>
  <c r="W659" i="1"/>
  <c r="Y659" i="1" s="1"/>
  <c r="X651" i="1"/>
  <c r="W651" i="1"/>
  <c r="Y651" i="1" s="1"/>
  <c r="X635" i="1"/>
  <c r="W635" i="1"/>
  <c r="Y635" i="1" s="1"/>
  <c r="X627" i="1"/>
  <c r="W627" i="1"/>
  <c r="Y627" i="1" s="1"/>
  <c r="W643" i="1"/>
  <c r="Y643" i="1" s="1"/>
  <c r="U661" i="1"/>
  <c r="S661" i="1"/>
  <c r="T661" i="1" s="1"/>
  <c r="U645" i="1"/>
  <c r="S645" i="1"/>
  <c r="T645" i="1" s="1"/>
  <c r="U637" i="1"/>
  <c r="S637" i="1"/>
  <c r="T637" i="1" s="1"/>
  <c r="U629" i="1"/>
  <c r="S629" i="1"/>
  <c r="T629" i="1" s="1"/>
  <c r="U621" i="1"/>
  <c r="S621" i="1"/>
  <c r="T621" i="1" s="1"/>
  <c r="U613" i="1"/>
  <c r="S613" i="1"/>
  <c r="T613" i="1" s="1"/>
  <c r="U660" i="1"/>
  <c r="S660" i="1"/>
  <c r="T660" i="1" s="1"/>
  <c r="U652" i="1"/>
  <c r="U644" i="1"/>
  <c r="S644" i="1"/>
  <c r="T644" i="1" s="1"/>
  <c r="U636" i="1"/>
  <c r="U628" i="1"/>
  <c r="S628" i="1"/>
  <c r="T628" i="1" s="1"/>
  <c r="U620" i="1"/>
  <c r="S620" i="1"/>
  <c r="T620" i="1" s="1"/>
  <c r="U612" i="1"/>
  <c r="S612" i="1"/>
  <c r="T612" i="1" s="1"/>
  <c r="W642" i="1"/>
  <c r="Y642" i="1" s="1"/>
  <c r="U659" i="1"/>
  <c r="U651" i="1"/>
  <c r="U643" i="1"/>
  <c r="U635" i="1"/>
  <c r="U627" i="1"/>
  <c r="U619" i="1"/>
  <c r="U611" i="1"/>
  <c r="X658" i="1"/>
  <c r="S658" i="1"/>
  <c r="T658" i="1" s="1"/>
  <c r="S634" i="1"/>
  <c r="T634" i="1" s="1"/>
  <c r="S649" i="1"/>
  <c r="T649" i="1" s="1"/>
  <c r="S641" i="1"/>
  <c r="T641" i="1" s="1"/>
  <c r="S625" i="1"/>
  <c r="T625" i="1" s="1"/>
  <c r="S609" i="1"/>
  <c r="T609" i="1" s="1"/>
  <c r="S627" i="1"/>
  <c r="T627" i="1" s="1"/>
  <c r="W649" i="1"/>
  <c r="Y649" i="1" s="1"/>
  <c r="U524" i="1"/>
  <c r="L624" i="1"/>
  <c r="U656" i="1"/>
  <c r="S654" i="1"/>
  <c r="T654" i="1" s="1"/>
  <c r="S638" i="1"/>
  <c r="T638" i="1" s="1"/>
  <c r="S622" i="1"/>
  <c r="T622" i="1" s="1"/>
  <c r="S643" i="1"/>
  <c r="T643" i="1" s="1"/>
  <c r="X648" i="1"/>
  <c r="W626" i="1"/>
  <c r="Y626" i="1" s="1"/>
  <c r="S650" i="1"/>
  <c r="T650" i="1" s="1"/>
  <c r="S642" i="1"/>
  <c r="T642" i="1" s="1"/>
  <c r="S626" i="1"/>
  <c r="T626" i="1" s="1"/>
  <c r="S618" i="1"/>
  <c r="T618" i="1" s="1"/>
  <c r="S610" i="1"/>
  <c r="T610" i="1" s="1"/>
  <c r="S611" i="1"/>
  <c r="T611" i="1" s="1"/>
  <c r="X657" i="1"/>
  <c r="W650" i="1"/>
  <c r="Y650" i="1" s="1"/>
  <c r="S657" i="1"/>
  <c r="T657" i="1" s="1"/>
  <c r="S633" i="1"/>
  <c r="T633" i="1" s="1"/>
  <c r="S617" i="1"/>
  <c r="T617" i="1" s="1"/>
  <c r="S659" i="1"/>
  <c r="T659" i="1" s="1"/>
  <c r="S640" i="1"/>
  <c r="T640" i="1" s="1"/>
  <c r="S647" i="1"/>
  <c r="T647" i="1" s="1"/>
  <c r="S631" i="1"/>
  <c r="T631" i="1" s="1"/>
  <c r="M644" i="1"/>
  <c r="L644" i="1"/>
  <c r="U654" i="1"/>
  <c r="U646" i="1"/>
  <c r="U638" i="1"/>
  <c r="U630" i="1"/>
  <c r="U622" i="1"/>
  <c r="U614" i="1"/>
  <c r="U650" i="1"/>
  <c r="U626" i="1"/>
  <c r="X652" i="1"/>
  <c r="W652" i="1"/>
  <c r="Y652" i="1" s="1"/>
  <c r="X636" i="1"/>
  <c r="W636" i="1"/>
  <c r="Y636" i="1" s="1"/>
  <c r="U610" i="1"/>
  <c r="U658" i="1"/>
  <c r="U609" i="1"/>
  <c r="S648" i="1"/>
  <c r="T648" i="1" s="1"/>
  <c r="S624" i="1"/>
  <c r="T624" i="1" s="1"/>
  <c r="U624" i="1"/>
  <c r="S616" i="1"/>
  <c r="T616" i="1" s="1"/>
  <c r="U616" i="1"/>
  <c r="U657" i="1"/>
  <c r="U634" i="1"/>
  <c r="S655" i="1"/>
  <c r="T655" i="1" s="1"/>
  <c r="S639" i="1"/>
  <c r="T639" i="1" s="1"/>
  <c r="S615" i="1"/>
  <c r="T615" i="1" s="1"/>
  <c r="U633" i="1"/>
  <c r="X575" i="1"/>
  <c r="W575" i="1"/>
  <c r="Y575" i="1" s="1"/>
  <c r="U649" i="1"/>
  <c r="U625" i="1"/>
  <c r="X660" i="1"/>
  <c r="W660" i="1"/>
  <c r="Y660" i="1" s="1"/>
  <c r="X644" i="1"/>
  <c r="W644" i="1"/>
  <c r="Y644" i="1" s="1"/>
  <c r="X628" i="1"/>
  <c r="W628" i="1"/>
  <c r="Y628" i="1" s="1"/>
  <c r="S656" i="1"/>
  <c r="T656" i="1" s="1"/>
  <c r="S632" i="1"/>
  <c r="T632" i="1" s="1"/>
  <c r="U632" i="1"/>
  <c r="S608" i="1"/>
  <c r="T608" i="1" s="1"/>
  <c r="U608" i="1"/>
  <c r="S623" i="1"/>
  <c r="T623" i="1" s="1"/>
  <c r="U648" i="1"/>
  <c r="U618" i="1"/>
  <c r="W661" i="1"/>
  <c r="Y661" i="1" s="1"/>
  <c r="X661" i="1"/>
  <c r="U631" i="1"/>
  <c r="S589" i="1"/>
  <c r="T589" i="1" s="1"/>
  <c r="S573" i="1"/>
  <c r="T573" i="1" s="1"/>
  <c r="S541" i="1"/>
  <c r="T541" i="1" s="1"/>
  <c r="S509" i="1"/>
  <c r="T509" i="1" s="1"/>
  <c r="L647" i="1"/>
  <c r="M655" i="1"/>
  <c r="X534" i="1"/>
  <c r="M657" i="1"/>
  <c r="P617" i="1"/>
  <c r="O617" i="1"/>
  <c r="U647" i="1"/>
  <c r="U639" i="1"/>
  <c r="U615" i="1"/>
  <c r="W574" i="1"/>
  <c r="Y574" i="1" s="1"/>
  <c r="M656" i="1"/>
  <c r="P654" i="1"/>
  <c r="P646" i="1"/>
  <c r="P638" i="1"/>
  <c r="P630" i="1"/>
  <c r="P622" i="1"/>
  <c r="P614" i="1"/>
  <c r="S575" i="1"/>
  <c r="T575" i="1" s="1"/>
  <c r="U655" i="1"/>
  <c r="U623" i="1"/>
  <c r="L631" i="1"/>
  <c r="M609" i="1"/>
  <c r="P649" i="1"/>
  <c r="L658" i="1"/>
  <c r="L639" i="1"/>
  <c r="L620" i="1"/>
  <c r="M641" i="1"/>
  <c r="P633" i="1"/>
  <c r="L626" i="1"/>
  <c r="L636" i="1"/>
  <c r="L616" i="1"/>
  <c r="M640" i="1"/>
  <c r="P660" i="1"/>
  <c r="P636" i="1"/>
  <c r="P628" i="1"/>
  <c r="L634" i="1"/>
  <c r="P659" i="1"/>
  <c r="P651" i="1"/>
  <c r="P635" i="1"/>
  <c r="P627" i="1"/>
  <c r="P619" i="1"/>
  <c r="O651" i="1"/>
  <c r="M608" i="1"/>
  <c r="L652" i="1"/>
  <c r="L632" i="1"/>
  <c r="L612" i="1"/>
  <c r="M625" i="1"/>
  <c r="P658" i="1"/>
  <c r="P650" i="1"/>
  <c r="P634" i="1"/>
  <c r="P626" i="1"/>
  <c r="P618" i="1"/>
  <c r="O650" i="1"/>
  <c r="O619" i="1"/>
  <c r="L642" i="1"/>
  <c r="L648" i="1"/>
  <c r="L610" i="1"/>
  <c r="L657" i="1"/>
  <c r="L635" i="1"/>
  <c r="L625" i="1"/>
  <c r="O638" i="1"/>
  <c r="P644" i="1"/>
  <c r="P612" i="1"/>
  <c r="P661" i="1"/>
  <c r="P653" i="1"/>
  <c r="P645" i="1"/>
  <c r="P637" i="1"/>
  <c r="P629" i="1"/>
  <c r="P621" i="1"/>
  <c r="P613" i="1"/>
  <c r="O659" i="1"/>
  <c r="O637" i="1"/>
  <c r="P643" i="1"/>
  <c r="P611" i="1"/>
  <c r="L643" i="1"/>
  <c r="L633" i="1"/>
  <c r="L611" i="1"/>
  <c r="M650" i="1"/>
  <c r="M618" i="1"/>
  <c r="O646" i="1"/>
  <c r="O636" i="1"/>
  <c r="O614" i="1"/>
  <c r="P642" i="1"/>
  <c r="P610" i="1"/>
  <c r="M617" i="1"/>
  <c r="O645" i="1"/>
  <c r="L651" i="1"/>
  <c r="L641" i="1"/>
  <c r="L619" i="1"/>
  <c r="L609" i="1"/>
  <c r="O654" i="1"/>
  <c r="O634" i="1"/>
  <c r="O622" i="1"/>
  <c r="P652" i="1"/>
  <c r="P620" i="1"/>
  <c r="M649" i="1"/>
  <c r="O635" i="1"/>
  <c r="O613" i="1"/>
  <c r="L660" i="1"/>
  <c r="L628" i="1"/>
  <c r="O653" i="1"/>
  <c r="O621" i="1"/>
  <c r="L659" i="1"/>
  <c r="L627" i="1"/>
  <c r="P656" i="1"/>
  <c r="P648" i="1"/>
  <c r="P640" i="1"/>
  <c r="P624" i="1"/>
  <c r="P616" i="1"/>
  <c r="P608" i="1"/>
  <c r="O630" i="1"/>
  <c r="M654" i="1"/>
  <c r="M638" i="1"/>
  <c r="M614" i="1"/>
  <c r="P632" i="1"/>
  <c r="M653" i="1"/>
  <c r="M637" i="1"/>
  <c r="M621" i="1"/>
  <c r="P647" i="1"/>
  <c r="P639" i="1"/>
  <c r="P631" i="1"/>
  <c r="P615" i="1"/>
  <c r="L646" i="1"/>
  <c r="L630" i="1"/>
  <c r="L622" i="1"/>
  <c r="O656" i="1"/>
  <c r="O648" i="1"/>
  <c r="O640" i="1"/>
  <c r="O624" i="1"/>
  <c r="O616" i="1"/>
  <c r="O608" i="1"/>
  <c r="M661" i="1"/>
  <c r="M645" i="1"/>
  <c r="M629" i="1"/>
  <c r="M613" i="1"/>
  <c r="P655" i="1"/>
  <c r="P623" i="1"/>
  <c r="X647" i="1"/>
  <c r="X654" i="1"/>
  <c r="X638" i="1"/>
  <c r="X645" i="1"/>
  <c r="X637" i="1"/>
  <c r="X655" i="1"/>
  <c r="X639" i="1"/>
  <c r="X653" i="1"/>
  <c r="X629" i="1"/>
  <c r="L569" i="1"/>
  <c r="M530" i="1"/>
  <c r="L593" i="1"/>
  <c r="M553" i="1"/>
  <c r="M512" i="1"/>
  <c r="W536" i="1"/>
  <c r="Y536" i="1" s="1"/>
  <c r="P573" i="1"/>
  <c r="P565" i="1"/>
  <c r="L521" i="1"/>
  <c r="M505" i="1"/>
  <c r="W520" i="1"/>
  <c r="Y520" i="1" s="1"/>
  <c r="X598" i="1"/>
  <c r="L520" i="1"/>
  <c r="S559" i="1"/>
  <c r="T559" i="1" s="1"/>
  <c r="S601" i="1"/>
  <c r="T601" i="1" s="1"/>
  <c r="S521" i="1"/>
  <c r="T521" i="1" s="1"/>
  <c r="L504" i="1"/>
  <c r="P593" i="1"/>
  <c r="P569" i="1"/>
  <c r="P561" i="1"/>
  <c r="P537" i="1"/>
  <c r="P521" i="1"/>
  <c r="P505" i="1"/>
  <c r="P497" i="1"/>
  <c r="X550" i="1"/>
  <c r="L575" i="1"/>
  <c r="L529" i="1"/>
  <c r="M577" i="1"/>
  <c r="P584" i="1"/>
  <c r="P560" i="1"/>
  <c r="P536" i="1"/>
  <c r="P520" i="1"/>
  <c r="O497" i="1"/>
  <c r="W576" i="1"/>
  <c r="Y576" i="1" s="1"/>
  <c r="W519" i="1"/>
  <c r="Y519" i="1" s="1"/>
  <c r="L583" i="1"/>
  <c r="S594" i="1"/>
  <c r="T594" i="1" s="1"/>
  <c r="S538" i="1"/>
  <c r="T538" i="1" s="1"/>
  <c r="S498" i="1"/>
  <c r="T498" i="1" s="1"/>
  <c r="X605" i="1"/>
  <c r="L561" i="1"/>
  <c r="M601" i="1"/>
  <c r="M567" i="1"/>
  <c r="M511" i="1"/>
  <c r="O569" i="1"/>
  <c r="S520" i="1"/>
  <c r="T520" i="1" s="1"/>
  <c r="W568" i="1"/>
  <c r="Y568" i="1" s="1"/>
  <c r="W537" i="1"/>
  <c r="Y537" i="1" s="1"/>
  <c r="X597" i="1"/>
  <c r="X542" i="1"/>
  <c r="M527" i="1"/>
  <c r="S522" i="1"/>
  <c r="T522" i="1" s="1"/>
  <c r="M599" i="1"/>
  <c r="P553" i="1"/>
  <c r="S599" i="1"/>
  <c r="T599" i="1" s="1"/>
  <c r="S583" i="1"/>
  <c r="T583" i="1" s="1"/>
  <c r="S551" i="1"/>
  <c r="T551" i="1" s="1"/>
  <c r="S535" i="1"/>
  <c r="T535" i="1" s="1"/>
  <c r="U519" i="1"/>
  <c r="S511" i="1"/>
  <c r="T511" i="1" s="1"/>
  <c r="X587" i="1"/>
  <c r="L543" i="1"/>
  <c r="L607" i="1"/>
  <c r="S578" i="1"/>
  <c r="T578" i="1" s="1"/>
  <c r="S554" i="1"/>
  <c r="T554" i="1" s="1"/>
  <c r="X549" i="1"/>
  <c r="L559" i="1"/>
  <c r="L585" i="1"/>
  <c r="L547" i="1"/>
  <c r="L498" i="1"/>
  <c r="M594" i="1"/>
  <c r="M552" i="1"/>
  <c r="M503" i="1"/>
  <c r="O537" i="1"/>
  <c r="P552" i="1"/>
  <c r="S588" i="1"/>
  <c r="T588" i="1" s="1"/>
  <c r="S572" i="1"/>
  <c r="T572" i="1" s="1"/>
  <c r="S540" i="1"/>
  <c r="T540" i="1" s="1"/>
  <c r="S524" i="1"/>
  <c r="T524" i="1" s="1"/>
  <c r="S500" i="1"/>
  <c r="T500" i="1" s="1"/>
  <c r="W535" i="1"/>
  <c r="Y535" i="1" s="1"/>
  <c r="X582" i="1"/>
  <c r="X533" i="1"/>
  <c r="S602" i="1"/>
  <c r="T602" i="1" s="1"/>
  <c r="S570" i="1"/>
  <c r="T570" i="1" s="1"/>
  <c r="S514" i="1"/>
  <c r="T514" i="1" s="1"/>
  <c r="L591" i="1"/>
  <c r="L584" i="1"/>
  <c r="L545" i="1"/>
  <c r="L497" i="1"/>
  <c r="M551" i="1"/>
  <c r="P602" i="1"/>
  <c r="P594" i="1"/>
  <c r="P586" i="1"/>
  <c r="P578" i="1"/>
  <c r="P570" i="1"/>
  <c r="P562" i="1"/>
  <c r="P554" i="1"/>
  <c r="P546" i="1"/>
  <c r="P538" i="1"/>
  <c r="P530" i="1"/>
  <c r="P522" i="1"/>
  <c r="P514" i="1"/>
  <c r="P506" i="1"/>
  <c r="P498" i="1"/>
  <c r="O536" i="1"/>
  <c r="P513" i="1"/>
  <c r="W599" i="1"/>
  <c r="Y599" i="1" s="1"/>
  <c r="X581" i="1"/>
  <c r="X525" i="1"/>
  <c r="O593" i="1"/>
  <c r="P605" i="1"/>
  <c r="W540" i="1"/>
  <c r="Y540" i="1" s="1"/>
  <c r="X540" i="1"/>
  <c r="M546" i="1"/>
  <c r="L546" i="1"/>
  <c r="L603" i="1"/>
  <c r="L540" i="1"/>
  <c r="M525" i="1"/>
  <c r="O512" i="1"/>
  <c r="P512" i="1"/>
  <c r="O521" i="1"/>
  <c r="P601" i="1"/>
  <c r="P541" i="1"/>
  <c r="L539" i="1"/>
  <c r="M522" i="1"/>
  <c r="O591" i="1"/>
  <c r="P591" i="1"/>
  <c r="O551" i="1"/>
  <c r="P551" i="1"/>
  <c r="O511" i="1"/>
  <c r="P511" i="1"/>
  <c r="O520" i="1"/>
  <c r="P600" i="1"/>
  <c r="P592" i="1"/>
  <c r="M568" i="1"/>
  <c r="L568" i="1"/>
  <c r="P544" i="1"/>
  <c r="P528" i="1"/>
  <c r="L600" i="1"/>
  <c r="L508" i="1"/>
  <c r="M586" i="1"/>
  <c r="M544" i="1"/>
  <c r="O584" i="1"/>
  <c r="U601" i="1"/>
  <c r="U577" i="1"/>
  <c r="U561" i="1"/>
  <c r="S561" i="1"/>
  <c r="T561" i="1" s="1"/>
  <c r="U553" i="1"/>
  <c r="U529" i="1"/>
  <c r="U513" i="1"/>
  <c r="U505" i="1"/>
  <c r="S505" i="1"/>
  <c r="T505" i="1" s="1"/>
  <c r="X524" i="1"/>
  <c r="L535" i="1"/>
  <c r="M535" i="1"/>
  <c r="L537" i="1"/>
  <c r="P576" i="1"/>
  <c r="U600" i="1"/>
  <c r="S600" i="1"/>
  <c r="T600" i="1" s="1"/>
  <c r="U584" i="1"/>
  <c r="S584" i="1"/>
  <c r="T584" i="1" s="1"/>
  <c r="U568" i="1"/>
  <c r="U552" i="1"/>
  <c r="U536" i="1"/>
  <c r="S536" i="1"/>
  <c r="T536" i="1" s="1"/>
  <c r="U520" i="1"/>
  <c r="U504" i="1"/>
  <c r="U599" i="1"/>
  <c r="X600" i="1"/>
  <c r="W600" i="1"/>
  <c r="Y600" i="1" s="1"/>
  <c r="X592" i="1"/>
  <c r="W592" i="1"/>
  <c r="Y592" i="1" s="1"/>
  <c r="X584" i="1"/>
  <c r="W584" i="1"/>
  <c r="Y584" i="1" s="1"/>
  <c r="X544" i="1"/>
  <c r="W544" i="1"/>
  <c r="Y544" i="1" s="1"/>
  <c r="X528" i="1"/>
  <c r="W528" i="1"/>
  <c r="Y528" i="1" s="1"/>
  <c r="X512" i="1"/>
  <c r="W512" i="1"/>
  <c r="Y512" i="1" s="1"/>
  <c r="W591" i="1"/>
  <c r="Y591" i="1" s="1"/>
  <c r="M557" i="1"/>
  <c r="L604" i="1"/>
  <c r="O585" i="1"/>
  <c r="P585" i="1"/>
  <c r="O545" i="1"/>
  <c r="P545" i="1"/>
  <c r="P529" i="1"/>
  <c r="O529" i="1"/>
  <c r="O561" i="1"/>
  <c r="W588" i="1"/>
  <c r="Y588" i="1" s="1"/>
  <c r="X588" i="1"/>
  <c r="M602" i="1"/>
  <c r="L602" i="1"/>
  <c r="L554" i="1"/>
  <c r="M554" i="1"/>
  <c r="M506" i="1"/>
  <c r="L506" i="1"/>
  <c r="O560" i="1"/>
  <c r="L513" i="1"/>
  <c r="M589" i="1"/>
  <c r="S562" i="1"/>
  <c r="T562" i="1" s="1"/>
  <c r="S530" i="1"/>
  <c r="T530" i="1" s="1"/>
  <c r="S506" i="1"/>
  <c r="T506" i="1" s="1"/>
  <c r="L538" i="1"/>
  <c r="M562" i="1"/>
  <c r="P577" i="1"/>
  <c r="P527" i="1"/>
  <c r="U593" i="1"/>
  <c r="U585" i="1"/>
  <c r="S585" i="1"/>
  <c r="T585" i="1" s="1"/>
  <c r="U569" i="1"/>
  <c r="S569" i="1"/>
  <c r="T569" i="1" s="1"/>
  <c r="U545" i="1"/>
  <c r="U537" i="1"/>
  <c r="S537" i="1"/>
  <c r="T537" i="1" s="1"/>
  <c r="U521" i="1"/>
  <c r="U497" i="1"/>
  <c r="L519" i="1"/>
  <c r="M519" i="1"/>
  <c r="L595" i="1"/>
  <c r="L549" i="1"/>
  <c r="L507" i="1"/>
  <c r="U592" i="1"/>
  <c r="U576" i="1"/>
  <c r="U560" i="1"/>
  <c r="S560" i="1"/>
  <c r="T560" i="1" s="1"/>
  <c r="U544" i="1"/>
  <c r="U528" i="1"/>
  <c r="U512" i="1"/>
  <c r="S512" i="1"/>
  <c r="T512" i="1" s="1"/>
  <c r="L576" i="1"/>
  <c r="L548" i="1"/>
  <c r="L536" i="1"/>
  <c r="O505" i="1"/>
  <c r="P575" i="1"/>
  <c r="S545" i="1"/>
  <c r="T545" i="1" s="1"/>
  <c r="S497" i="1"/>
  <c r="T497" i="1" s="1"/>
  <c r="U535" i="1"/>
  <c r="X583" i="1"/>
  <c r="W583" i="1"/>
  <c r="Y583" i="1" s="1"/>
  <c r="X567" i="1"/>
  <c r="W567" i="1"/>
  <c r="Y567" i="1" s="1"/>
  <c r="X551" i="1"/>
  <c r="W551" i="1"/>
  <c r="Y551" i="1" s="1"/>
  <c r="X543" i="1"/>
  <c r="W543" i="1"/>
  <c r="Y543" i="1" s="1"/>
  <c r="X527" i="1"/>
  <c r="W527" i="1"/>
  <c r="Y527" i="1" s="1"/>
  <c r="S519" i="1"/>
  <c r="T519" i="1" s="1"/>
  <c r="W518" i="1"/>
  <c r="Y518" i="1" s="1"/>
  <c r="W589" i="1"/>
  <c r="Y589" i="1" s="1"/>
  <c r="X589" i="1"/>
  <c r="W541" i="1"/>
  <c r="Y541" i="1" s="1"/>
  <c r="X541" i="1"/>
  <c r="W517" i="1"/>
  <c r="Y517" i="1" s="1"/>
  <c r="X517" i="1"/>
  <c r="X606" i="1"/>
  <c r="X573" i="1"/>
  <c r="X526" i="1"/>
  <c r="X571" i="1"/>
  <c r="X523" i="1"/>
  <c r="U607" i="1"/>
  <c r="U591" i="1"/>
  <c r="U583" i="1"/>
  <c r="U575" i="1"/>
  <c r="S567" i="1"/>
  <c r="T567" i="1" s="1"/>
  <c r="U559" i="1"/>
  <c r="U551" i="1"/>
  <c r="U543" i="1"/>
  <c r="U527" i="1"/>
  <c r="U511" i="1"/>
  <c r="U503" i="1"/>
  <c r="U567" i="1"/>
  <c r="S598" i="1"/>
  <c r="T598" i="1" s="1"/>
  <c r="S590" i="1"/>
  <c r="T590" i="1" s="1"/>
  <c r="S566" i="1"/>
  <c r="T566" i="1" s="1"/>
  <c r="S558" i="1"/>
  <c r="T558" i="1" s="1"/>
  <c r="S550" i="1"/>
  <c r="T550" i="1" s="1"/>
  <c r="S542" i="1"/>
  <c r="T542" i="1" s="1"/>
  <c r="S518" i="1"/>
  <c r="T518" i="1" s="1"/>
  <c r="S510" i="1"/>
  <c r="T510" i="1" s="1"/>
  <c r="S603" i="1"/>
  <c r="T603" i="1" s="1"/>
  <c r="S595" i="1"/>
  <c r="T595" i="1" s="1"/>
  <c r="S579" i="1"/>
  <c r="T579" i="1" s="1"/>
  <c r="S571" i="1"/>
  <c r="T571" i="1" s="1"/>
  <c r="S563" i="1"/>
  <c r="T563" i="1" s="1"/>
  <c r="S555" i="1"/>
  <c r="T555" i="1" s="1"/>
  <c r="S539" i="1"/>
  <c r="T539" i="1" s="1"/>
  <c r="S531" i="1"/>
  <c r="T531" i="1" s="1"/>
  <c r="S515" i="1"/>
  <c r="T515" i="1" s="1"/>
  <c r="S499" i="1"/>
  <c r="T499" i="1" s="1"/>
  <c r="U566" i="1"/>
  <c r="X539" i="1"/>
  <c r="O554" i="1"/>
  <c r="P566" i="1"/>
  <c r="W594" i="1"/>
  <c r="Y594" i="1" s="1"/>
  <c r="X594" i="1"/>
  <c r="W538" i="1"/>
  <c r="Y538" i="1" s="1"/>
  <c r="X538" i="1"/>
  <c r="M534" i="1"/>
  <c r="M502" i="1"/>
  <c r="P526" i="1"/>
  <c r="P501" i="1"/>
  <c r="W569" i="1"/>
  <c r="Y569" i="1" s="1"/>
  <c r="L565" i="1"/>
  <c r="L516" i="1"/>
  <c r="M565" i="1"/>
  <c r="M501" i="1"/>
  <c r="O602" i="1"/>
  <c r="O538" i="1"/>
  <c r="P589" i="1"/>
  <c r="P525" i="1"/>
  <c r="S582" i="1"/>
  <c r="T582" i="1" s="1"/>
  <c r="U582" i="1"/>
  <c r="S534" i="1"/>
  <c r="T534" i="1" s="1"/>
  <c r="U534" i="1"/>
  <c r="U558" i="1"/>
  <c r="W585" i="1"/>
  <c r="Y585" i="1" s="1"/>
  <c r="L564" i="1"/>
  <c r="L555" i="1"/>
  <c r="M574" i="1"/>
  <c r="M510" i="1"/>
  <c r="O562" i="1"/>
  <c r="S557" i="1"/>
  <c r="T557" i="1" s="1"/>
  <c r="U557" i="1"/>
  <c r="S533" i="1"/>
  <c r="T533" i="1" s="1"/>
  <c r="U533" i="1"/>
  <c r="S517" i="1"/>
  <c r="T517" i="1" s="1"/>
  <c r="U517" i="1"/>
  <c r="S501" i="1"/>
  <c r="T501" i="1" s="1"/>
  <c r="U501" i="1"/>
  <c r="U590" i="1"/>
  <c r="U510" i="1"/>
  <c r="L572" i="1"/>
  <c r="M573" i="1"/>
  <c r="M509" i="1"/>
  <c r="P559" i="1"/>
  <c r="P509" i="1"/>
  <c r="S580" i="1"/>
  <c r="T580" i="1" s="1"/>
  <c r="U580" i="1"/>
  <c r="S564" i="1"/>
  <c r="T564" i="1" s="1"/>
  <c r="U564" i="1"/>
  <c r="S516" i="1"/>
  <c r="T516" i="1" s="1"/>
  <c r="U516" i="1"/>
  <c r="U589" i="1"/>
  <c r="U542" i="1"/>
  <c r="U509" i="1"/>
  <c r="L580" i="1"/>
  <c r="L571" i="1"/>
  <c r="L544" i="1"/>
  <c r="L533" i="1"/>
  <c r="L523" i="1"/>
  <c r="M592" i="1"/>
  <c r="M582" i="1"/>
  <c r="M570" i="1"/>
  <c r="M560" i="1"/>
  <c r="M550" i="1"/>
  <c r="M528" i="1"/>
  <c r="M518" i="1"/>
  <c r="O546" i="1"/>
  <c r="P597" i="1"/>
  <c r="P583" i="1"/>
  <c r="P558" i="1"/>
  <c r="P533" i="1"/>
  <c r="P519" i="1"/>
  <c r="U588" i="1"/>
  <c r="U541" i="1"/>
  <c r="X604" i="1"/>
  <c r="M566" i="1"/>
  <c r="X593" i="1"/>
  <c r="W593" i="1"/>
  <c r="Y593" i="1" s="1"/>
  <c r="X577" i="1"/>
  <c r="W577" i="1"/>
  <c r="Y577" i="1" s="1"/>
  <c r="X513" i="1"/>
  <c r="W513" i="1"/>
  <c r="Y513" i="1" s="1"/>
  <c r="P550" i="1"/>
  <c r="S606" i="1"/>
  <c r="T606" i="1" s="1"/>
  <c r="U606" i="1"/>
  <c r="S574" i="1"/>
  <c r="T574" i="1" s="1"/>
  <c r="U574" i="1"/>
  <c r="U518" i="1"/>
  <c r="L573" i="1"/>
  <c r="O498" i="1"/>
  <c r="P549" i="1"/>
  <c r="P510" i="1"/>
  <c r="S597" i="1"/>
  <c r="T597" i="1" s="1"/>
  <c r="U597" i="1"/>
  <c r="S581" i="1"/>
  <c r="T581" i="1" s="1"/>
  <c r="U581" i="1"/>
  <c r="S565" i="1"/>
  <c r="T565" i="1" s="1"/>
  <c r="U565" i="1"/>
  <c r="S549" i="1"/>
  <c r="T549" i="1" s="1"/>
  <c r="U549" i="1"/>
  <c r="L514" i="1"/>
  <c r="M541" i="1"/>
  <c r="O586" i="1"/>
  <c r="O522" i="1"/>
  <c r="S596" i="1"/>
  <c r="T596" i="1" s="1"/>
  <c r="U596" i="1"/>
  <c r="L588" i="1"/>
  <c r="L532" i="1"/>
  <c r="L500" i="1"/>
  <c r="M517" i="1"/>
  <c r="P604" i="1"/>
  <c r="P596" i="1"/>
  <c r="P588" i="1"/>
  <c r="P580" i="1"/>
  <c r="P572" i="1"/>
  <c r="P564" i="1"/>
  <c r="P556" i="1"/>
  <c r="P548" i="1"/>
  <c r="P540" i="1"/>
  <c r="P532" i="1"/>
  <c r="P524" i="1"/>
  <c r="P516" i="1"/>
  <c r="P508" i="1"/>
  <c r="P500" i="1"/>
  <c r="O570" i="1"/>
  <c r="O556" i="1"/>
  <c r="O506" i="1"/>
  <c r="P607" i="1"/>
  <c r="P582" i="1"/>
  <c r="P568" i="1"/>
  <c r="P557" i="1"/>
  <c r="P543" i="1"/>
  <c r="P518" i="1"/>
  <c r="P504" i="1"/>
  <c r="U573" i="1"/>
  <c r="U540" i="1"/>
  <c r="W596" i="1"/>
  <c r="Y596" i="1" s="1"/>
  <c r="X596" i="1"/>
  <c r="W580" i="1"/>
  <c r="Y580" i="1" s="1"/>
  <c r="X580" i="1"/>
  <c r="W572" i="1"/>
  <c r="Y572" i="1" s="1"/>
  <c r="X572" i="1"/>
  <c r="W548" i="1"/>
  <c r="Y548" i="1" s="1"/>
  <c r="X548" i="1"/>
  <c r="W532" i="1"/>
  <c r="Y532" i="1" s="1"/>
  <c r="X532" i="1"/>
  <c r="W516" i="1"/>
  <c r="Y516" i="1" s="1"/>
  <c r="X516" i="1"/>
  <c r="X603" i="1"/>
  <c r="P502" i="1"/>
  <c r="W602" i="1"/>
  <c r="Y602" i="1" s="1"/>
  <c r="X602" i="1"/>
  <c r="W586" i="1"/>
  <c r="Y586" i="1" s="1"/>
  <c r="X586" i="1"/>
  <c r="W578" i="1"/>
  <c r="Y578" i="1" s="1"/>
  <c r="X578" i="1"/>
  <c r="W570" i="1"/>
  <c r="Y570" i="1" s="1"/>
  <c r="X570" i="1"/>
  <c r="W546" i="1"/>
  <c r="Y546" i="1" s="1"/>
  <c r="X546" i="1"/>
  <c r="W530" i="1"/>
  <c r="Y530" i="1" s="1"/>
  <c r="X530" i="1"/>
  <c r="W522" i="1"/>
  <c r="Y522" i="1" s="1"/>
  <c r="X522" i="1"/>
  <c r="W514" i="1"/>
  <c r="Y514" i="1" s="1"/>
  <c r="X514" i="1"/>
  <c r="M598" i="1"/>
  <c r="O578" i="1"/>
  <c r="O514" i="1"/>
  <c r="P590" i="1"/>
  <c r="X545" i="1"/>
  <c r="W545" i="1"/>
  <c r="Y545" i="1" s="1"/>
  <c r="X529" i="1"/>
  <c r="W529" i="1"/>
  <c r="Y529" i="1" s="1"/>
  <c r="L556" i="1"/>
  <c r="M597" i="1"/>
  <c r="S526" i="1"/>
  <c r="T526" i="1" s="1"/>
  <c r="U526" i="1"/>
  <c r="S502" i="1"/>
  <c r="T502" i="1" s="1"/>
  <c r="U502" i="1"/>
  <c r="U598" i="1"/>
  <c r="L515" i="1"/>
  <c r="M606" i="1"/>
  <c r="M542" i="1"/>
  <c r="P599" i="1"/>
  <c r="P574" i="1"/>
  <c r="P535" i="1"/>
  <c r="S605" i="1"/>
  <c r="T605" i="1" s="1"/>
  <c r="U605" i="1"/>
  <c r="S525" i="1"/>
  <c r="T525" i="1" s="1"/>
  <c r="U525" i="1"/>
  <c r="U550" i="1"/>
  <c r="W601" i="1"/>
  <c r="Y601" i="1" s="1"/>
  <c r="L581" i="1"/>
  <c r="L563" i="1"/>
  <c r="L524" i="1"/>
  <c r="M605" i="1"/>
  <c r="P598" i="1"/>
  <c r="P534" i="1"/>
  <c r="S604" i="1"/>
  <c r="T604" i="1" s="1"/>
  <c r="U604" i="1"/>
  <c r="S556" i="1"/>
  <c r="T556" i="1" s="1"/>
  <c r="U556" i="1"/>
  <c r="S548" i="1"/>
  <c r="T548" i="1" s="1"/>
  <c r="U548" i="1"/>
  <c r="S532" i="1"/>
  <c r="T532" i="1" s="1"/>
  <c r="U532" i="1"/>
  <c r="S508" i="1"/>
  <c r="T508" i="1" s="1"/>
  <c r="U508" i="1"/>
  <c r="L579" i="1"/>
  <c r="L596" i="1"/>
  <c r="L587" i="1"/>
  <c r="L578" i="1"/>
  <c r="L531" i="1"/>
  <c r="L499" i="1"/>
  <c r="M590" i="1"/>
  <c r="M558" i="1"/>
  <c r="M526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499" i="1"/>
  <c r="O594" i="1"/>
  <c r="O580" i="1"/>
  <c r="O555" i="1"/>
  <c r="O530" i="1"/>
  <c r="O516" i="1"/>
  <c r="P606" i="1"/>
  <c r="P581" i="1"/>
  <c r="P567" i="1"/>
  <c r="P542" i="1"/>
  <c r="P517" i="1"/>
  <c r="P503" i="1"/>
  <c r="U572" i="1"/>
  <c r="W595" i="1"/>
  <c r="Y595" i="1" s="1"/>
  <c r="X595" i="1"/>
  <c r="W579" i="1"/>
  <c r="Y579" i="1" s="1"/>
  <c r="X579" i="1"/>
  <c r="W547" i="1"/>
  <c r="Y547" i="1" s="1"/>
  <c r="X547" i="1"/>
  <c r="W531" i="1"/>
  <c r="Y531" i="1" s="1"/>
  <c r="X531" i="1"/>
  <c r="W515" i="1"/>
  <c r="Y515" i="1" s="1"/>
  <c r="X515" i="1"/>
  <c r="W521" i="1"/>
  <c r="Y521" i="1" s="1"/>
  <c r="S607" i="1"/>
  <c r="T607" i="1" s="1"/>
  <c r="S593" i="1"/>
  <c r="T593" i="1" s="1"/>
  <c r="S568" i="1"/>
  <c r="T568" i="1" s="1"/>
  <c r="S543" i="1"/>
  <c r="T543" i="1" s="1"/>
  <c r="S529" i="1"/>
  <c r="T529" i="1" s="1"/>
  <c r="S504" i="1"/>
  <c r="T504" i="1" s="1"/>
  <c r="S592" i="1"/>
  <c r="T592" i="1" s="1"/>
  <c r="S553" i="1"/>
  <c r="T553" i="1" s="1"/>
  <c r="S528" i="1"/>
  <c r="T528" i="1" s="1"/>
  <c r="S503" i="1"/>
  <c r="T503" i="1" s="1"/>
  <c r="S591" i="1"/>
  <c r="T591" i="1" s="1"/>
  <c r="S577" i="1"/>
  <c r="T577" i="1" s="1"/>
  <c r="S552" i="1"/>
  <c r="T552" i="1" s="1"/>
  <c r="S527" i="1"/>
  <c r="T527" i="1" s="1"/>
  <c r="S513" i="1"/>
  <c r="T513" i="1" s="1"/>
  <c r="U603" i="1"/>
  <c r="U595" i="1"/>
  <c r="U587" i="1"/>
  <c r="U579" i="1"/>
  <c r="U571" i="1"/>
  <c r="U563" i="1"/>
  <c r="U555" i="1"/>
  <c r="U547" i="1"/>
  <c r="U539" i="1"/>
  <c r="U531" i="1"/>
  <c r="U523" i="1"/>
  <c r="U515" i="1"/>
  <c r="U507" i="1"/>
  <c r="U499" i="1"/>
  <c r="U500" i="1"/>
  <c r="U602" i="1"/>
  <c r="U594" i="1"/>
  <c r="U586" i="1"/>
  <c r="U578" i="1"/>
  <c r="U570" i="1"/>
  <c r="U562" i="1"/>
  <c r="U554" i="1"/>
  <c r="U546" i="1"/>
  <c r="U538" i="1"/>
  <c r="U530" i="1"/>
  <c r="U522" i="1"/>
  <c r="U514" i="1"/>
  <c r="U506" i="1"/>
  <c r="U498" i="1"/>
  <c r="Z3" i="1" l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Z29" i="1"/>
  <c r="Z30" i="1"/>
  <c r="AA30" i="1" s="1"/>
  <c r="Z31" i="1"/>
  <c r="AA31" i="1" s="1"/>
  <c r="Z32" i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Z53" i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Z62" i="1"/>
  <c r="AA62" i="1" s="1"/>
  <c r="Z63" i="1"/>
  <c r="Z64" i="1"/>
  <c r="AA64" i="1" s="1"/>
  <c r="Z65" i="1"/>
  <c r="AA65" i="1" s="1"/>
  <c r="Z66" i="1"/>
  <c r="AA66" i="1" s="1"/>
  <c r="Z67" i="1"/>
  <c r="Z68" i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Z117" i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Z141" i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Z205" i="1"/>
  <c r="Z206" i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Z213" i="1"/>
  <c r="AA213" i="1" s="1"/>
  <c r="Z214" i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Z221" i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Z260" i="1"/>
  <c r="Z261" i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Z277" i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Z324" i="1"/>
  <c r="Z325" i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Z365" i="1"/>
  <c r="Z366" i="1"/>
  <c r="AA366" i="1" s="1"/>
  <c r="Z367" i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Z388" i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Z461" i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2" i="1"/>
  <c r="AA2" i="1" s="1"/>
  <c r="AA206" i="1"/>
  <c r="AA214" i="1"/>
  <c r="AA12" i="1"/>
  <c r="AA20" i="1"/>
  <c r="AA28" i="1"/>
  <c r="AA29" i="1"/>
  <c r="AA32" i="1"/>
  <c r="AA43" i="1"/>
  <c r="AA52" i="1"/>
  <c r="AA53" i="1"/>
  <c r="AA61" i="1"/>
  <c r="AA63" i="1"/>
  <c r="AA67" i="1"/>
  <c r="AA68" i="1"/>
  <c r="AA76" i="1"/>
  <c r="AA92" i="1"/>
  <c r="AA100" i="1"/>
  <c r="AA107" i="1"/>
  <c r="AA116" i="1"/>
  <c r="AA117" i="1"/>
  <c r="AA131" i="1"/>
  <c r="AA140" i="1"/>
  <c r="AA141" i="1"/>
  <c r="AA156" i="1"/>
  <c r="AA171" i="1"/>
  <c r="AA195" i="1"/>
  <c r="AA204" i="1"/>
  <c r="AA205" i="1"/>
  <c r="AA212" i="1"/>
  <c r="AA220" i="1"/>
  <c r="AA221" i="1"/>
  <c r="AA236" i="1"/>
  <c r="AA259" i="1"/>
  <c r="AA260" i="1"/>
  <c r="AA261" i="1"/>
  <c r="AA276" i="1"/>
  <c r="AA277" i="1"/>
  <c r="AA284" i="1"/>
  <c r="AA308" i="1"/>
  <c r="AA315" i="1"/>
  <c r="AA323" i="1"/>
  <c r="AA324" i="1"/>
  <c r="AA325" i="1"/>
  <c r="AA364" i="1"/>
  <c r="AA365" i="1"/>
  <c r="AA367" i="1"/>
  <c r="AA380" i="1"/>
  <c r="AA387" i="1"/>
  <c r="AA388" i="1"/>
  <c r="AA421" i="1"/>
  <c r="AA444" i="1"/>
  <c r="AA460" i="1"/>
  <c r="AA461" i="1"/>
  <c r="AA476" i="1"/>
  <c r="H3" i="3"/>
  <c r="H4" i="3"/>
  <c r="H5" i="3"/>
  <c r="H6" i="3"/>
  <c r="H7" i="3"/>
  <c r="H8" i="3"/>
  <c r="H9" i="3"/>
  <c r="H10" i="3"/>
  <c r="H2" i="3"/>
  <c r="W332" i="1"/>
  <c r="Y332" i="1" s="1"/>
  <c r="W333" i="1"/>
  <c r="Y333" i="1" s="1"/>
  <c r="W334" i="1"/>
  <c r="Y334" i="1" s="1"/>
  <c r="W335" i="1"/>
  <c r="Y335" i="1" s="1"/>
  <c r="W336" i="1"/>
  <c r="Y336" i="1" s="1"/>
  <c r="W337" i="1"/>
  <c r="Y337" i="1" s="1"/>
  <c r="W338" i="1"/>
  <c r="Y338" i="1" s="1"/>
  <c r="W339" i="1"/>
  <c r="Y339" i="1" s="1"/>
  <c r="W340" i="1"/>
  <c r="Y340" i="1" s="1"/>
  <c r="W341" i="1"/>
  <c r="Y341" i="1" s="1"/>
  <c r="W342" i="1"/>
  <c r="Y342" i="1" s="1"/>
  <c r="W343" i="1"/>
  <c r="Y343" i="1" s="1"/>
  <c r="W344" i="1"/>
  <c r="Y344" i="1" s="1"/>
  <c r="W345" i="1"/>
  <c r="Y345" i="1" s="1"/>
  <c r="W346" i="1"/>
  <c r="Y346" i="1" s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42" i="1"/>
  <c r="Y442" i="1" s="1"/>
  <c r="W443" i="1"/>
  <c r="Y443" i="1" s="1"/>
  <c r="W444" i="1"/>
  <c r="Y444" i="1" s="1"/>
  <c r="W445" i="1"/>
  <c r="Y445" i="1" s="1"/>
  <c r="W446" i="1"/>
  <c r="Y446" i="1" s="1"/>
  <c r="W447" i="1"/>
  <c r="Y447" i="1" s="1"/>
  <c r="W448" i="1"/>
  <c r="Y448" i="1" s="1"/>
  <c r="W449" i="1"/>
  <c r="Y449" i="1" s="1"/>
  <c r="W450" i="1"/>
  <c r="Y450" i="1" s="1"/>
  <c r="W451" i="1"/>
  <c r="Y451" i="1" s="1"/>
  <c r="W452" i="1"/>
  <c r="Y452" i="1" s="1"/>
  <c r="W453" i="1"/>
  <c r="Y453" i="1" s="1"/>
  <c r="W454" i="1"/>
  <c r="Y454" i="1" s="1"/>
  <c r="W455" i="1"/>
  <c r="Y455" i="1" s="1"/>
  <c r="W456" i="1"/>
  <c r="Y456" i="1" s="1"/>
  <c r="V332" i="1"/>
  <c r="X332" i="1" s="1"/>
  <c r="V333" i="1"/>
  <c r="X333" i="1" s="1"/>
  <c r="V334" i="1"/>
  <c r="X334" i="1" s="1"/>
  <c r="V335" i="1"/>
  <c r="X335" i="1" s="1"/>
  <c r="V336" i="1"/>
  <c r="X336" i="1" s="1"/>
  <c r="V337" i="1"/>
  <c r="X337" i="1" s="1"/>
  <c r="V338" i="1"/>
  <c r="X338" i="1" s="1"/>
  <c r="V339" i="1"/>
  <c r="X339" i="1" s="1"/>
  <c r="V340" i="1"/>
  <c r="X340" i="1" s="1"/>
  <c r="V341" i="1"/>
  <c r="X341" i="1" s="1"/>
  <c r="V342" i="1"/>
  <c r="X342" i="1" s="1"/>
  <c r="V343" i="1"/>
  <c r="X343" i="1" s="1"/>
  <c r="V344" i="1"/>
  <c r="X344" i="1" s="1"/>
  <c r="V345" i="1"/>
  <c r="X345" i="1" s="1"/>
  <c r="V346" i="1"/>
  <c r="X346" i="1" s="1"/>
  <c r="V347" i="1"/>
  <c r="W347" i="1" s="1"/>
  <c r="Y347" i="1" s="1"/>
  <c r="V348" i="1"/>
  <c r="X348" i="1" s="1"/>
  <c r="V349" i="1"/>
  <c r="X349" i="1" s="1"/>
  <c r="V350" i="1"/>
  <c r="X350" i="1" s="1"/>
  <c r="V351" i="1"/>
  <c r="V352" i="1"/>
  <c r="V353" i="1"/>
  <c r="X353" i="1" s="1"/>
  <c r="V354" i="1"/>
  <c r="W354" i="1" s="1"/>
  <c r="Y354" i="1" s="1"/>
  <c r="V355" i="1"/>
  <c r="W355" i="1" s="1"/>
  <c r="Y355" i="1" s="1"/>
  <c r="V356" i="1"/>
  <c r="W356" i="1" s="1"/>
  <c r="Y356" i="1" s="1"/>
  <c r="V357" i="1"/>
  <c r="X357" i="1" s="1"/>
  <c r="V358" i="1"/>
  <c r="X358" i="1" s="1"/>
  <c r="V359" i="1"/>
  <c r="V360" i="1"/>
  <c r="W360" i="1" s="1"/>
  <c r="Y360" i="1" s="1"/>
  <c r="V361" i="1"/>
  <c r="V362" i="1"/>
  <c r="X362" i="1" s="1"/>
  <c r="V363" i="1"/>
  <c r="X363" i="1" s="1"/>
  <c r="V364" i="1"/>
  <c r="X364" i="1" s="1"/>
  <c r="V365" i="1"/>
  <c r="X365" i="1" s="1"/>
  <c r="V366" i="1"/>
  <c r="X366" i="1" s="1"/>
  <c r="V367" i="1"/>
  <c r="V368" i="1"/>
  <c r="V369" i="1"/>
  <c r="W369" i="1" s="1"/>
  <c r="Y369" i="1" s="1"/>
  <c r="V370" i="1"/>
  <c r="W370" i="1" s="1"/>
  <c r="Y370" i="1" s="1"/>
  <c r="V371" i="1"/>
  <c r="W371" i="1" s="1"/>
  <c r="Y371" i="1" s="1"/>
  <c r="V372" i="1"/>
  <c r="X372" i="1" s="1"/>
  <c r="V373" i="1"/>
  <c r="X373" i="1" s="1"/>
  <c r="V374" i="1"/>
  <c r="X374" i="1" s="1"/>
  <c r="V375" i="1"/>
  <c r="V376" i="1"/>
  <c r="V377" i="1"/>
  <c r="X377" i="1" s="1"/>
  <c r="V378" i="1"/>
  <c r="X378" i="1" s="1"/>
  <c r="V379" i="1"/>
  <c r="X379" i="1" s="1"/>
  <c r="V380" i="1"/>
  <c r="W380" i="1" s="1"/>
  <c r="Y380" i="1" s="1"/>
  <c r="V381" i="1"/>
  <c r="X381" i="1" s="1"/>
  <c r="V382" i="1"/>
  <c r="X382" i="1" s="1"/>
  <c r="V383" i="1"/>
  <c r="V384" i="1"/>
  <c r="V385" i="1"/>
  <c r="X385" i="1" s="1"/>
  <c r="V386" i="1"/>
  <c r="W386" i="1" s="1"/>
  <c r="Y386" i="1" s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X402" i="1" s="1"/>
  <c r="V403" i="1"/>
  <c r="X403" i="1" s="1"/>
  <c r="V404" i="1"/>
  <c r="W404" i="1" s="1"/>
  <c r="Y404" i="1" s="1"/>
  <c r="V405" i="1"/>
  <c r="X405" i="1" s="1"/>
  <c r="V406" i="1"/>
  <c r="X406" i="1" s="1"/>
  <c r="V407" i="1"/>
  <c r="V408" i="1"/>
  <c r="W408" i="1" s="1"/>
  <c r="Y408" i="1" s="1"/>
  <c r="V409" i="1"/>
  <c r="W409" i="1" s="1"/>
  <c r="Y409" i="1" s="1"/>
  <c r="V410" i="1"/>
  <c r="W410" i="1" s="1"/>
  <c r="Y410" i="1" s="1"/>
  <c r="V411" i="1"/>
  <c r="W411" i="1" s="1"/>
  <c r="Y411" i="1" s="1"/>
  <c r="V412" i="1"/>
  <c r="X412" i="1" s="1"/>
  <c r="V413" i="1"/>
  <c r="X413" i="1" s="1"/>
  <c r="V414" i="1"/>
  <c r="X414" i="1" s="1"/>
  <c r="V415" i="1"/>
  <c r="V416" i="1"/>
  <c r="V417" i="1"/>
  <c r="V418" i="1"/>
  <c r="X418" i="1" s="1"/>
  <c r="V419" i="1"/>
  <c r="X419" i="1" s="1"/>
  <c r="V420" i="1"/>
  <c r="W420" i="1" s="1"/>
  <c r="Y420" i="1" s="1"/>
  <c r="V421" i="1"/>
  <c r="X421" i="1" s="1"/>
  <c r="V422" i="1"/>
  <c r="X422" i="1" s="1"/>
  <c r="V423" i="1"/>
  <c r="V424" i="1"/>
  <c r="W424" i="1" s="1"/>
  <c r="Y424" i="1" s="1"/>
  <c r="V425" i="1"/>
  <c r="X425" i="1" s="1"/>
  <c r="V426" i="1"/>
  <c r="W426" i="1" s="1"/>
  <c r="Y426" i="1" s="1"/>
  <c r="V427" i="1"/>
  <c r="W427" i="1" s="1"/>
  <c r="Y427" i="1" s="1"/>
  <c r="V428" i="1"/>
  <c r="W428" i="1" s="1"/>
  <c r="Y428" i="1" s="1"/>
  <c r="V429" i="1"/>
  <c r="X429" i="1" s="1"/>
  <c r="V430" i="1"/>
  <c r="X430" i="1" s="1"/>
  <c r="V431" i="1"/>
  <c r="V432" i="1"/>
  <c r="V433" i="1"/>
  <c r="X433" i="1" s="1"/>
  <c r="V434" i="1"/>
  <c r="W434" i="1" s="1"/>
  <c r="Y434" i="1" s="1"/>
  <c r="V435" i="1"/>
  <c r="W435" i="1" s="1"/>
  <c r="Y435" i="1" s="1"/>
  <c r="V436" i="1"/>
  <c r="X436" i="1" s="1"/>
  <c r="V437" i="1"/>
  <c r="X437" i="1" s="1"/>
  <c r="V438" i="1"/>
  <c r="X438" i="1" s="1"/>
  <c r="V439" i="1"/>
  <c r="V440" i="1"/>
  <c r="V441" i="1"/>
  <c r="V442" i="1"/>
  <c r="X442" i="1" s="1"/>
  <c r="V443" i="1"/>
  <c r="X443" i="1" s="1"/>
  <c r="V444" i="1"/>
  <c r="X444" i="1" s="1"/>
  <c r="V445" i="1"/>
  <c r="X445" i="1" s="1"/>
  <c r="V446" i="1"/>
  <c r="X446" i="1" s="1"/>
  <c r="V447" i="1"/>
  <c r="X447" i="1" s="1"/>
  <c r="V448" i="1"/>
  <c r="X448" i="1" s="1"/>
  <c r="V449" i="1"/>
  <c r="X449" i="1" s="1"/>
  <c r="V450" i="1"/>
  <c r="X450" i="1" s="1"/>
  <c r="V451" i="1"/>
  <c r="X451" i="1" s="1"/>
  <c r="V452" i="1"/>
  <c r="X452" i="1" s="1"/>
  <c r="V453" i="1"/>
  <c r="X453" i="1" s="1"/>
  <c r="V454" i="1"/>
  <c r="X454" i="1" s="1"/>
  <c r="V455" i="1"/>
  <c r="X455" i="1" s="1"/>
  <c r="V456" i="1"/>
  <c r="X456" i="1" s="1"/>
  <c r="V457" i="1"/>
  <c r="V458" i="1"/>
  <c r="W458" i="1" s="1"/>
  <c r="Y458" i="1" s="1"/>
  <c r="V459" i="1"/>
  <c r="W459" i="1" s="1"/>
  <c r="Y459" i="1" s="1"/>
  <c r="V460" i="1"/>
  <c r="W460" i="1" s="1"/>
  <c r="Y460" i="1" s="1"/>
  <c r="V461" i="1"/>
  <c r="X461" i="1" s="1"/>
  <c r="V462" i="1"/>
  <c r="X462" i="1" s="1"/>
  <c r="V463" i="1"/>
  <c r="V464" i="1"/>
  <c r="V465" i="1"/>
  <c r="V466" i="1"/>
  <c r="X466" i="1" s="1"/>
  <c r="V467" i="1"/>
  <c r="X467" i="1" s="1"/>
  <c r="V468" i="1"/>
  <c r="X468" i="1" s="1"/>
  <c r="V469" i="1"/>
  <c r="X469" i="1" s="1"/>
  <c r="V470" i="1"/>
  <c r="X470" i="1" s="1"/>
  <c r="V471" i="1"/>
  <c r="V472" i="1"/>
  <c r="W472" i="1" s="1"/>
  <c r="Y472" i="1" s="1"/>
  <c r="V473" i="1"/>
  <c r="X473" i="1" s="1"/>
  <c r="V474" i="1"/>
  <c r="X474" i="1" s="1"/>
  <c r="V475" i="1"/>
  <c r="X475" i="1" s="1"/>
  <c r="V476" i="1"/>
  <c r="X476" i="1" s="1"/>
  <c r="V477" i="1"/>
  <c r="V478" i="1"/>
  <c r="X478" i="1" s="1"/>
  <c r="V479" i="1"/>
  <c r="V480" i="1"/>
  <c r="V481" i="1"/>
  <c r="X481" i="1" s="1"/>
  <c r="V482" i="1"/>
  <c r="X482" i="1" s="1"/>
  <c r="V483" i="1"/>
  <c r="X483" i="1" s="1"/>
  <c r="V484" i="1"/>
  <c r="W484" i="1" s="1"/>
  <c r="Y484" i="1" s="1"/>
  <c r="V485" i="1"/>
  <c r="V486" i="1"/>
  <c r="X486" i="1" s="1"/>
  <c r="V487" i="1"/>
  <c r="V488" i="1"/>
  <c r="V489" i="1"/>
  <c r="V490" i="1"/>
  <c r="X490" i="1" s="1"/>
  <c r="V491" i="1"/>
  <c r="X491" i="1" s="1"/>
  <c r="V492" i="1"/>
  <c r="X492" i="1" s="1"/>
  <c r="V493" i="1"/>
  <c r="X493" i="1" s="1"/>
  <c r="V494" i="1"/>
  <c r="X494" i="1" s="1"/>
  <c r="V495" i="1"/>
  <c r="V496" i="1"/>
  <c r="W496" i="1" s="1"/>
  <c r="Y496" i="1" s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N332" i="1"/>
  <c r="N333" i="1"/>
  <c r="O333" i="1" s="1"/>
  <c r="N334" i="1"/>
  <c r="N335" i="1"/>
  <c r="N336" i="1"/>
  <c r="O336" i="1" s="1"/>
  <c r="N337" i="1"/>
  <c r="O337" i="1" s="1"/>
  <c r="N338" i="1"/>
  <c r="O338" i="1" s="1"/>
  <c r="N339" i="1"/>
  <c r="N340" i="1"/>
  <c r="O340" i="1" s="1"/>
  <c r="N341" i="1"/>
  <c r="N342" i="1"/>
  <c r="O342" i="1" s="1"/>
  <c r="N343" i="1"/>
  <c r="N344" i="1"/>
  <c r="O344" i="1" s="1"/>
  <c r="N345" i="1"/>
  <c r="O345" i="1" s="1"/>
  <c r="N346" i="1"/>
  <c r="N347" i="1"/>
  <c r="N348" i="1"/>
  <c r="O348" i="1" s="1"/>
  <c r="N349" i="1"/>
  <c r="N350" i="1"/>
  <c r="N351" i="1"/>
  <c r="N352" i="1"/>
  <c r="O352" i="1" s="1"/>
  <c r="N353" i="1"/>
  <c r="O353" i="1" s="1"/>
  <c r="N354" i="1"/>
  <c r="N355" i="1"/>
  <c r="O355" i="1" s="1"/>
  <c r="N356" i="1"/>
  <c r="N357" i="1"/>
  <c r="N358" i="1"/>
  <c r="N359" i="1"/>
  <c r="N360" i="1"/>
  <c r="O360" i="1" s="1"/>
  <c r="N361" i="1"/>
  <c r="O361" i="1" s="1"/>
  <c r="N362" i="1"/>
  <c r="O362" i="1" s="1"/>
  <c r="N363" i="1"/>
  <c r="O363" i="1" s="1"/>
  <c r="N364" i="1"/>
  <c r="N365" i="1"/>
  <c r="N366" i="1"/>
  <c r="N367" i="1"/>
  <c r="N368" i="1"/>
  <c r="N369" i="1"/>
  <c r="O369" i="1" s="1"/>
  <c r="N370" i="1"/>
  <c r="O370" i="1" s="1"/>
  <c r="N371" i="1"/>
  <c r="O371" i="1" s="1"/>
  <c r="N372" i="1"/>
  <c r="N373" i="1"/>
  <c r="N374" i="1"/>
  <c r="O374" i="1" s="1"/>
  <c r="N375" i="1"/>
  <c r="N376" i="1"/>
  <c r="N377" i="1"/>
  <c r="O377" i="1" s="1"/>
  <c r="N378" i="1"/>
  <c r="N379" i="1"/>
  <c r="O379" i="1" s="1"/>
  <c r="N380" i="1"/>
  <c r="N381" i="1"/>
  <c r="N382" i="1"/>
  <c r="O382" i="1" s="1"/>
  <c r="N383" i="1"/>
  <c r="N384" i="1"/>
  <c r="N385" i="1"/>
  <c r="O385" i="1" s="1"/>
  <c r="N386" i="1"/>
  <c r="N387" i="1"/>
  <c r="O387" i="1" s="1"/>
  <c r="N388" i="1"/>
  <c r="N389" i="1"/>
  <c r="N390" i="1"/>
  <c r="N391" i="1"/>
  <c r="N392" i="1"/>
  <c r="O392" i="1" s="1"/>
  <c r="N393" i="1"/>
  <c r="O393" i="1" s="1"/>
  <c r="N394" i="1"/>
  <c r="N395" i="1"/>
  <c r="O395" i="1" s="1"/>
  <c r="N396" i="1"/>
  <c r="N397" i="1"/>
  <c r="N398" i="1"/>
  <c r="O398" i="1" s="1"/>
  <c r="N399" i="1"/>
  <c r="N400" i="1"/>
  <c r="O400" i="1" s="1"/>
  <c r="N401" i="1"/>
  <c r="O401" i="1" s="1"/>
  <c r="N402" i="1"/>
  <c r="N403" i="1"/>
  <c r="O403" i="1" s="1"/>
  <c r="N404" i="1"/>
  <c r="N405" i="1"/>
  <c r="N406" i="1"/>
  <c r="N407" i="1"/>
  <c r="N408" i="1"/>
  <c r="O408" i="1" s="1"/>
  <c r="N409" i="1"/>
  <c r="O409" i="1" s="1"/>
  <c r="N410" i="1"/>
  <c r="N411" i="1"/>
  <c r="O411" i="1" s="1"/>
  <c r="N412" i="1"/>
  <c r="N413" i="1"/>
  <c r="N414" i="1"/>
  <c r="N415" i="1"/>
  <c r="N416" i="1"/>
  <c r="O416" i="1" s="1"/>
  <c r="N417" i="1"/>
  <c r="O417" i="1" s="1"/>
  <c r="N418" i="1"/>
  <c r="N419" i="1"/>
  <c r="O419" i="1" s="1"/>
  <c r="N420" i="1"/>
  <c r="N421" i="1"/>
  <c r="N422" i="1"/>
  <c r="N423" i="1"/>
  <c r="N424" i="1"/>
  <c r="N425" i="1"/>
  <c r="O425" i="1" s="1"/>
  <c r="N426" i="1"/>
  <c r="O426" i="1" s="1"/>
  <c r="N427" i="1"/>
  <c r="O427" i="1" s="1"/>
  <c r="N428" i="1"/>
  <c r="N429" i="1"/>
  <c r="N430" i="1"/>
  <c r="N431" i="1"/>
  <c r="N432" i="1"/>
  <c r="N433" i="1"/>
  <c r="O433" i="1" s="1"/>
  <c r="N434" i="1"/>
  <c r="N435" i="1"/>
  <c r="O435" i="1" s="1"/>
  <c r="N436" i="1"/>
  <c r="N437" i="1"/>
  <c r="N438" i="1"/>
  <c r="O438" i="1" s="1"/>
  <c r="N439" i="1"/>
  <c r="N440" i="1"/>
  <c r="N441" i="1"/>
  <c r="O441" i="1" s="1"/>
  <c r="N442" i="1"/>
  <c r="N443" i="1"/>
  <c r="O443" i="1" s="1"/>
  <c r="N444" i="1"/>
  <c r="N445" i="1"/>
  <c r="N446" i="1"/>
  <c r="O446" i="1" s="1"/>
  <c r="N447" i="1"/>
  <c r="N448" i="1"/>
  <c r="N449" i="1"/>
  <c r="O449" i="1" s="1"/>
  <c r="N450" i="1"/>
  <c r="N451" i="1"/>
  <c r="O451" i="1" s="1"/>
  <c r="N452" i="1"/>
  <c r="N453" i="1"/>
  <c r="N454" i="1"/>
  <c r="N455" i="1"/>
  <c r="N456" i="1"/>
  <c r="O456" i="1" s="1"/>
  <c r="N457" i="1"/>
  <c r="O457" i="1" s="1"/>
  <c r="N458" i="1"/>
  <c r="N459" i="1"/>
  <c r="O459" i="1" s="1"/>
  <c r="N460" i="1"/>
  <c r="N461" i="1"/>
  <c r="N462" i="1"/>
  <c r="O462" i="1" s="1"/>
  <c r="N463" i="1"/>
  <c r="N464" i="1"/>
  <c r="O464" i="1" s="1"/>
  <c r="N465" i="1"/>
  <c r="O465" i="1" s="1"/>
  <c r="N466" i="1"/>
  <c r="N467" i="1"/>
  <c r="O467" i="1" s="1"/>
  <c r="N468" i="1"/>
  <c r="O468" i="1" s="1"/>
  <c r="N469" i="1"/>
  <c r="N470" i="1"/>
  <c r="N471" i="1"/>
  <c r="N472" i="1"/>
  <c r="O472" i="1" s="1"/>
  <c r="N473" i="1"/>
  <c r="O473" i="1" s="1"/>
  <c r="N474" i="1"/>
  <c r="N475" i="1"/>
  <c r="O475" i="1" s="1"/>
  <c r="N476" i="1"/>
  <c r="N477" i="1"/>
  <c r="N478" i="1"/>
  <c r="N479" i="1"/>
  <c r="N480" i="1"/>
  <c r="O480" i="1" s="1"/>
  <c r="N481" i="1"/>
  <c r="O481" i="1" s="1"/>
  <c r="N482" i="1"/>
  <c r="N483" i="1"/>
  <c r="O483" i="1" s="1"/>
  <c r="N484" i="1"/>
  <c r="O484" i="1" s="1"/>
  <c r="N485" i="1"/>
  <c r="N486" i="1"/>
  <c r="N487" i="1"/>
  <c r="N488" i="1"/>
  <c r="N489" i="1"/>
  <c r="O489" i="1" s="1"/>
  <c r="N490" i="1"/>
  <c r="O490" i="1" s="1"/>
  <c r="N491" i="1"/>
  <c r="O491" i="1" s="1"/>
  <c r="N492" i="1"/>
  <c r="O492" i="1" s="1"/>
  <c r="N493" i="1"/>
  <c r="N494" i="1"/>
  <c r="N495" i="1"/>
  <c r="N496" i="1"/>
  <c r="K332" i="1"/>
  <c r="M332" i="1" s="1"/>
  <c r="K333" i="1"/>
  <c r="K334" i="1"/>
  <c r="K335" i="1"/>
  <c r="L335" i="1" s="1"/>
  <c r="K336" i="1"/>
  <c r="L336" i="1" s="1"/>
  <c r="K337" i="1"/>
  <c r="L337" i="1" s="1"/>
  <c r="K338" i="1"/>
  <c r="M338" i="1" s="1"/>
  <c r="K339" i="1"/>
  <c r="M339" i="1" s="1"/>
  <c r="K340" i="1"/>
  <c r="M340" i="1" s="1"/>
  <c r="K341" i="1"/>
  <c r="K342" i="1"/>
  <c r="K343" i="1"/>
  <c r="L343" i="1" s="1"/>
  <c r="K344" i="1"/>
  <c r="L344" i="1" s="1"/>
  <c r="K345" i="1"/>
  <c r="M345" i="1" s="1"/>
  <c r="K346" i="1"/>
  <c r="M346" i="1" s="1"/>
  <c r="K347" i="1"/>
  <c r="M347" i="1" s="1"/>
  <c r="K348" i="1"/>
  <c r="M348" i="1" s="1"/>
  <c r="K349" i="1"/>
  <c r="M349" i="1" s="1"/>
  <c r="K350" i="1"/>
  <c r="K351" i="1"/>
  <c r="L351" i="1" s="1"/>
  <c r="K352" i="1"/>
  <c r="L352" i="1" s="1"/>
  <c r="K353" i="1"/>
  <c r="K354" i="1"/>
  <c r="L354" i="1" s="1"/>
  <c r="K355" i="1"/>
  <c r="M355" i="1" s="1"/>
  <c r="K356" i="1"/>
  <c r="M356" i="1" s="1"/>
  <c r="K357" i="1"/>
  <c r="K358" i="1"/>
  <c r="K359" i="1"/>
  <c r="L359" i="1" s="1"/>
  <c r="K360" i="1"/>
  <c r="L360" i="1" s="1"/>
  <c r="K361" i="1"/>
  <c r="L361" i="1" s="1"/>
  <c r="K362" i="1"/>
  <c r="M362" i="1" s="1"/>
  <c r="K363" i="1"/>
  <c r="M363" i="1" s="1"/>
  <c r="K364" i="1"/>
  <c r="M364" i="1" s="1"/>
  <c r="K365" i="1"/>
  <c r="M365" i="1" s="1"/>
  <c r="K366" i="1"/>
  <c r="K367" i="1"/>
  <c r="L367" i="1" s="1"/>
  <c r="K368" i="1"/>
  <c r="L368" i="1" s="1"/>
  <c r="K369" i="1"/>
  <c r="L369" i="1" s="1"/>
  <c r="K370" i="1"/>
  <c r="L370" i="1" s="1"/>
  <c r="K371" i="1"/>
  <c r="M371" i="1" s="1"/>
  <c r="K372" i="1"/>
  <c r="M372" i="1" s="1"/>
  <c r="K373" i="1"/>
  <c r="K374" i="1"/>
  <c r="K375" i="1"/>
  <c r="L375" i="1" s="1"/>
  <c r="K376" i="1"/>
  <c r="L376" i="1" s="1"/>
  <c r="K377" i="1"/>
  <c r="M377" i="1" s="1"/>
  <c r="K378" i="1"/>
  <c r="M378" i="1" s="1"/>
  <c r="K379" i="1"/>
  <c r="M379" i="1" s="1"/>
  <c r="K380" i="1"/>
  <c r="M380" i="1" s="1"/>
  <c r="K381" i="1"/>
  <c r="M381" i="1" s="1"/>
  <c r="K382" i="1"/>
  <c r="K383" i="1"/>
  <c r="L383" i="1" s="1"/>
  <c r="K384" i="1"/>
  <c r="L384" i="1" s="1"/>
  <c r="K385" i="1"/>
  <c r="L385" i="1" s="1"/>
  <c r="K386" i="1"/>
  <c r="M386" i="1" s="1"/>
  <c r="K387" i="1"/>
  <c r="M387" i="1" s="1"/>
  <c r="K388" i="1"/>
  <c r="M388" i="1" s="1"/>
  <c r="K389" i="1"/>
  <c r="K390" i="1"/>
  <c r="K391" i="1"/>
  <c r="L391" i="1" s="1"/>
  <c r="K392" i="1"/>
  <c r="L392" i="1" s="1"/>
  <c r="K393" i="1"/>
  <c r="M393" i="1" s="1"/>
  <c r="K394" i="1"/>
  <c r="L394" i="1" s="1"/>
  <c r="K395" i="1"/>
  <c r="M395" i="1" s="1"/>
  <c r="K396" i="1"/>
  <c r="M396" i="1" s="1"/>
  <c r="K397" i="1"/>
  <c r="M397" i="1" s="1"/>
  <c r="K398" i="1"/>
  <c r="K399" i="1"/>
  <c r="L399" i="1" s="1"/>
  <c r="K400" i="1"/>
  <c r="L400" i="1" s="1"/>
  <c r="K401" i="1"/>
  <c r="L401" i="1" s="1"/>
  <c r="K402" i="1"/>
  <c r="M402" i="1" s="1"/>
  <c r="K403" i="1"/>
  <c r="M403" i="1" s="1"/>
  <c r="K404" i="1"/>
  <c r="M404" i="1" s="1"/>
  <c r="K405" i="1"/>
  <c r="K406" i="1"/>
  <c r="K407" i="1"/>
  <c r="L407" i="1" s="1"/>
  <c r="K408" i="1"/>
  <c r="L408" i="1" s="1"/>
  <c r="K409" i="1"/>
  <c r="L409" i="1" s="1"/>
  <c r="K410" i="1"/>
  <c r="M410" i="1" s="1"/>
  <c r="K411" i="1"/>
  <c r="M411" i="1" s="1"/>
  <c r="K412" i="1"/>
  <c r="M412" i="1" s="1"/>
  <c r="K413" i="1"/>
  <c r="M413" i="1" s="1"/>
  <c r="K414" i="1"/>
  <c r="K415" i="1"/>
  <c r="L415" i="1" s="1"/>
  <c r="K416" i="1"/>
  <c r="L416" i="1" s="1"/>
  <c r="K417" i="1"/>
  <c r="K418" i="1"/>
  <c r="L418" i="1" s="1"/>
  <c r="K419" i="1"/>
  <c r="M419" i="1" s="1"/>
  <c r="K420" i="1"/>
  <c r="M420" i="1" s="1"/>
  <c r="K421" i="1"/>
  <c r="M421" i="1" s="1"/>
  <c r="K422" i="1"/>
  <c r="K423" i="1"/>
  <c r="L423" i="1" s="1"/>
  <c r="K424" i="1"/>
  <c r="L424" i="1" s="1"/>
  <c r="K425" i="1"/>
  <c r="L425" i="1" s="1"/>
  <c r="K426" i="1"/>
  <c r="L426" i="1" s="1"/>
  <c r="K427" i="1"/>
  <c r="M427" i="1" s="1"/>
  <c r="K428" i="1"/>
  <c r="M428" i="1" s="1"/>
  <c r="K429" i="1"/>
  <c r="M429" i="1" s="1"/>
  <c r="K430" i="1"/>
  <c r="K431" i="1"/>
  <c r="L431" i="1" s="1"/>
  <c r="K432" i="1"/>
  <c r="L432" i="1" s="1"/>
  <c r="K433" i="1"/>
  <c r="K434" i="1"/>
  <c r="M434" i="1" s="1"/>
  <c r="K435" i="1"/>
  <c r="M435" i="1" s="1"/>
  <c r="K436" i="1"/>
  <c r="M436" i="1" s="1"/>
  <c r="K437" i="1"/>
  <c r="M437" i="1" s="1"/>
  <c r="K438" i="1"/>
  <c r="K439" i="1"/>
  <c r="L439" i="1" s="1"/>
  <c r="K440" i="1"/>
  <c r="L440" i="1" s="1"/>
  <c r="K441" i="1"/>
  <c r="K442" i="1"/>
  <c r="M442" i="1" s="1"/>
  <c r="K443" i="1"/>
  <c r="M443" i="1" s="1"/>
  <c r="K444" i="1"/>
  <c r="M444" i="1" s="1"/>
  <c r="K445" i="1"/>
  <c r="K446" i="1"/>
  <c r="K447" i="1"/>
  <c r="L447" i="1" s="1"/>
  <c r="K448" i="1"/>
  <c r="L448" i="1" s="1"/>
  <c r="K449" i="1"/>
  <c r="L449" i="1" s="1"/>
  <c r="K450" i="1"/>
  <c r="M450" i="1" s="1"/>
  <c r="K451" i="1"/>
  <c r="M451" i="1" s="1"/>
  <c r="K452" i="1"/>
  <c r="M452" i="1" s="1"/>
  <c r="K453" i="1"/>
  <c r="M453" i="1" s="1"/>
  <c r="K454" i="1"/>
  <c r="K455" i="1"/>
  <c r="L455" i="1" s="1"/>
  <c r="K456" i="1"/>
  <c r="L456" i="1" s="1"/>
  <c r="K457" i="1"/>
  <c r="K458" i="1"/>
  <c r="L458" i="1" s="1"/>
  <c r="K459" i="1"/>
  <c r="M459" i="1" s="1"/>
  <c r="K460" i="1"/>
  <c r="M460" i="1" s="1"/>
  <c r="K461" i="1"/>
  <c r="M461" i="1" s="1"/>
  <c r="K462" i="1"/>
  <c r="K463" i="1"/>
  <c r="L463" i="1" s="1"/>
  <c r="K464" i="1"/>
  <c r="L464" i="1" s="1"/>
  <c r="K465" i="1"/>
  <c r="M465" i="1" s="1"/>
  <c r="K466" i="1"/>
  <c r="M466" i="1" s="1"/>
  <c r="K467" i="1"/>
  <c r="M467" i="1" s="1"/>
  <c r="K468" i="1"/>
  <c r="M468" i="1" s="1"/>
  <c r="K469" i="1"/>
  <c r="K470" i="1"/>
  <c r="K471" i="1"/>
  <c r="L471" i="1" s="1"/>
  <c r="K472" i="1"/>
  <c r="L472" i="1" s="1"/>
  <c r="K473" i="1"/>
  <c r="K474" i="1"/>
  <c r="M474" i="1" s="1"/>
  <c r="K475" i="1"/>
  <c r="M475" i="1" s="1"/>
  <c r="K476" i="1"/>
  <c r="M476" i="1" s="1"/>
  <c r="K477" i="1"/>
  <c r="M477" i="1" s="1"/>
  <c r="K478" i="1"/>
  <c r="K479" i="1"/>
  <c r="L479" i="1" s="1"/>
  <c r="K480" i="1"/>
  <c r="L480" i="1" s="1"/>
  <c r="K481" i="1"/>
  <c r="K482" i="1"/>
  <c r="M482" i="1" s="1"/>
  <c r="K483" i="1"/>
  <c r="M483" i="1" s="1"/>
  <c r="K484" i="1"/>
  <c r="M484" i="1" s="1"/>
  <c r="K485" i="1"/>
  <c r="M485" i="1" s="1"/>
  <c r="K486" i="1"/>
  <c r="M486" i="1" s="1"/>
  <c r="K487" i="1"/>
  <c r="L487" i="1" s="1"/>
  <c r="K488" i="1"/>
  <c r="L488" i="1" s="1"/>
  <c r="K489" i="1"/>
  <c r="K490" i="1"/>
  <c r="M490" i="1" s="1"/>
  <c r="K491" i="1"/>
  <c r="M491" i="1" s="1"/>
  <c r="K492" i="1"/>
  <c r="M492" i="1" s="1"/>
  <c r="K493" i="1"/>
  <c r="K494" i="1"/>
  <c r="M494" i="1" s="1"/>
  <c r="K495" i="1"/>
  <c r="L495" i="1" s="1"/>
  <c r="K496" i="1"/>
  <c r="L496" i="1" s="1"/>
  <c r="W3" i="1"/>
  <c r="Y3" i="1" s="1"/>
  <c r="W4" i="1"/>
  <c r="Y4" i="1" s="1"/>
  <c r="W5" i="1"/>
  <c r="Y5" i="1" s="1"/>
  <c r="W6" i="1"/>
  <c r="Y6" i="1" s="1"/>
  <c r="W7" i="1"/>
  <c r="Y7" i="1" s="1"/>
  <c r="W8" i="1"/>
  <c r="Y8" i="1" s="1"/>
  <c r="W9" i="1"/>
  <c r="Y9" i="1" s="1"/>
  <c r="W10" i="1"/>
  <c r="Y10" i="1" s="1"/>
  <c r="W11" i="1"/>
  <c r="Y11" i="1" s="1"/>
  <c r="W12" i="1"/>
  <c r="Y12" i="1" s="1"/>
  <c r="W13" i="1"/>
  <c r="Y13" i="1" s="1"/>
  <c r="W14" i="1"/>
  <c r="Y14" i="1" s="1"/>
  <c r="W15" i="1"/>
  <c r="Y15" i="1" s="1"/>
  <c r="W16" i="1"/>
  <c r="Y16" i="1" s="1"/>
  <c r="W57" i="1"/>
  <c r="Y57" i="1" s="1"/>
  <c r="W58" i="1"/>
  <c r="Y58" i="1" s="1"/>
  <c r="W59" i="1"/>
  <c r="Y59" i="1" s="1"/>
  <c r="W60" i="1"/>
  <c r="Y60" i="1" s="1"/>
  <c r="W61" i="1"/>
  <c r="Y61" i="1" s="1"/>
  <c r="W62" i="1"/>
  <c r="Y62" i="1" s="1"/>
  <c r="W63" i="1"/>
  <c r="Y63" i="1" s="1"/>
  <c r="W64" i="1"/>
  <c r="Y64" i="1" s="1"/>
  <c r="W65" i="1"/>
  <c r="Y65" i="1" s="1"/>
  <c r="W66" i="1"/>
  <c r="Y66" i="1" s="1"/>
  <c r="W67" i="1"/>
  <c r="Y67" i="1" s="1"/>
  <c r="W68" i="1"/>
  <c r="Y68" i="1" s="1"/>
  <c r="W69" i="1"/>
  <c r="Y69" i="1" s="1"/>
  <c r="W70" i="1"/>
  <c r="Y70" i="1" s="1"/>
  <c r="W71" i="1"/>
  <c r="Y71" i="1" s="1"/>
  <c r="W112" i="1"/>
  <c r="Y112" i="1" s="1"/>
  <c r="W113" i="1"/>
  <c r="Y113" i="1" s="1"/>
  <c r="W114" i="1"/>
  <c r="Y114" i="1" s="1"/>
  <c r="W115" i="1"/>
  <c r="Y115" i="1" s="1"/>
  <c r="W116" i="1"/>
  <c r="Y116" i="1" s="1"/>
  <c r="W117" i="1"/>
  <c r="Y117" i="1" s="1"/>
  <c r="W118" i="1"/>
  <c r="Y118" i="1" s="1"/>
  <c r="W119" i="1"/>
  <c r="Y119" i="1" s="1"/>
  <c r="W120" i="1"/>
  <c r="Y120" i="1" s="1"/>
  <c r="W121" i="1"/>
  <c r="Y121" i="1" s="1"/>
  <c r="W122" i="1"/>
  <c r="Y122" i="1" s="1"/>
  <c r="W123" i="1"/>
  <c r="Y123" i="1" s="1"/>
  <c r="W124" i="1"/>
  <c r="Y124" i="1" s="1"/>
  <c r="W125" i="1"/>
  <c r="Y125" i="1" s="1"/>
  <c r="W126" i="1"/>
  <c r="Y126" i="1" s="1"/>
  <c r="W167" i="1"/>
  <c r="Y167" i="1" s="1"/>
  <c r="W168" i="1"/>
  <c r="Y168" i="1" s="1"/>
  <c r="W169" i="1"/>
  <c r="Y169" i="1" s="1"/>
  <c r="W170" i="1"/>
  <c r="Y170" i="1" s="1"/>
  <c r="W171" i="1"/>
  <c r="Y171" i="1" s="1"/>
  <c r="W172" i="1"/>
  <c r="Y172" i="1" s="1"/>
  <c r="W173" i="1"/>
  <c r="Y173" i="1" s="1"/>
  <c r="W174" i="1"/>
  <c r="Y174" i="1" s="1"/>
  <c r="W175" i="1"/>
  <c r="Y175" i="1" s="1"/>
  <c r="W176" i="1"/>
  <c r="Y176" i="1" s="1"/>
  <c r="W177" i="1"/>
  <c r="Y177" i="1" s="1"/>
  <c r="W178" i="1"/>
  <c r="Y178" i="1" s="1"/>
  <c r="W179" i="1"/>
  <c r="Y179" i="1" s="1"/>
  <c r="W180" i="1"/>
  <c r="Y180" i="1" s="1"/>
  <c r="W181" i="1"/>
  <c r="Y181" i="1" s="1"/>
  <c r="W222" i="1"/>
  <c r="Y222" i="1" s="1"/>
  <c r="W223" i="1"/>
  <c r="Y223" i="1" s="1"/>
  <c r="W224" i="1"/>
  <c r="Y224" i="1" s="1"/>
  <c r="W225" i="1"/>
  <c r="Y225" i="1" s="1"/>
  <c r="W226" i="1"/>
  <c r="Y226" i="1" s="1"/>
  <c r="W227" i="1"/>
  <c r="Y227" i="1" s="1"/>
  <c r="W228" i="1"/>
  <c r="Y228" i="1" s="1"/>
  <c r="W229" i="1"/>
  <c r="Y229" i="1" s="1"/>
  <c r="W230" i="1"/>
  <c r="Y230" i="1" s="1"/>
  <c r="W231" i="1"/>
  <c r="Y231" i="1" s="1"/>
  <c r="W232" i="1"/>
  <c r="Y232" i="1" s="1"/>
  <c r="W233" i="1"/>
  <c r="Y233" i="1" s="1"/>
  <c r="W234" i="1"/>
  <c r="Y234" i="1" s="1"/>
  <c r="W235" i="1"/>
  <c r="Y235" i="1" s="1"/>
  <c r="W236" i="1"/>
  <c r="Y236" i="1" s="1"/>
  <c r="W277" i="1"/>
  <c r="Y277" i="1" s="1"/>
  <c r="W278" i="1"/>
  <c r="Y278" i="1" s="1"/>
  <c r="W279" i="1"/>
  <c r="Y279" i="1" s="1"/>
  <c r="W280" i="1"/>
  <c r="Y280" i="1" s="1"/>
  <c r="W281" i="1"/>
  <c r="Y281" i="1" s="1"/>
  <c r="W282" i="1"/>
  <c r="Y282" i="1" s="1"/>
  <c r="W283" i="1"/>
  <c r="Y283" i="1" s="1"/>
  <c r="W284" i="1"/>
  <c r="Y284" i="1" s="1"/>
  <c r="W285" i="1"/>
  <c r="Y285" i="1" s="1"/>
  <c r="W286" i="1"/>
  <c r="Y286" i="1" s="1"/>
  <c r="W287" i="1"/>
  <c r="Y287" i="1" s="1"/>
  <c r="W288" i="1"/>
  <c r="Y288" i="1" s="1"/>
  <c r="W289" i="1"/>
  <c r="Y289" i="1" s="1"/>
  <c r="W290" i="1"/>
  <c r="Y290" i="1" s="1"/>
  <c r="W291" i="1"/>
  <c r="Y291" i="1" s="1"/>
  <c r="W2" i="1"/>
  <c r="Y2" i="1" s="1"/>
  <c r="V2" i="1"/>
  <c r="X2" i="1" s="1"/>
  <c r="V3" i="1"/>
  <c r="X3" i="1" s="1"/>
  <c r="V4" i="1"/>
  <c r="X4" i="1" s="1"/>
  <c r="V5" i="1"/>
  <c r="X5" i="1" s="1"/>
  <c r="V6" i="1"/>
  <c r="X6" i="1" s="1"/>
  <c r="V7" i="1"/>
  <c r="X7" i="1" s="1"/>
  <c r="V8" i="1"/>
  <c r="X8" i="1" s="1"/>
  <c r="V9" i="1"/>
  <c r="X9" i="1" s="1"/>
  <c r="V10" i="1"/>
  <c r="X10" i="1" s="1"/>
  <c r="V11" i="1"/>
  <c r="X11" i="1" s="1"/>
  <c r="V12" i="1"/>
  <c r="X12" i="1" s="1"/>
  <c r="V13" i="1"/>
  <c r="X13" i="1" s="1"/>
  <c r="V14" i="1"/>
  <c r="X14" i="1" s="1"/>
  <c r="V15" i="1"/>
  <c r="X15" i="1" s="1"/>
  <c r="V16" i="1"/>
  <c r="X16" i="1" s="1"/>
  <c r="V17" i="1"/>
  <c r="X17" i="1" s="1"/>
  <c r="V18" i="1"/>
  <c r="X18" i="1" s="1"/>
  <c r="V19" i="1"/>
  <c r="V20" i="1"/>
  <c r="V21" i="1"/>
  <c r="X21" i="1" s="1"/>
  <c r="V22" i="1"/>
  <c r="X22" i="1" s="1"/>
  <c r="V23" i="1"/>
  <c r="X23" i="1" s="1"/>
  <c r="V24" i="1"/>
  <c r="X24" i="1" s="1"/>
  <c r="V25" i="1"/>
  <c r="X25" i="1" s="1"/>
  <c r="V26" i="1"/>
  <c r="X26" i="1" s="1"/>
  <c r="V27" i="1"/>
  <c r="V28" i="1"/>
  <c r="V29" i="1"/>
  <c r="X29" i="1" s="1"/>
  <c r="V30" i="1"/>
  <c r="X30" i="1" s="1"/>
  <c r="V31" i="1"/>
  <c r="X31" i="1" s="1"/>
  <c r="V32" i="1"/>
  <c r="X32" i="1" s="1"/>
  <c r="V33" i="1"/>
  <c r="X33" i="1" s="1"/>
  <c r="V34" i="1"/>
  <c r="X34" i="1" s="1"/>
  <c r="V35" i="1"/>
  <c r="V36" i="1"/>
  <c r="V37" i="1"/>
  <c r="X37" i="1" s="1"/>
  <c r="V38" i="1"/>
  <c r="X38" i="1" s="1"/>
  <c r="V39" i="1"/>
  <c r="X39" i="1" s="1"/>
  <c r="V40" i="1"/>
  <c r="X40" i="1" s="1"/>
  <c r="V41" i="1"/>
  <c r="X41" i="1" s="1"/>
  <c r="V42" i="1"/>
  <c r="X42" i="1" s="1"/>
  <c r="V43" i="1"/>
  <c r="V44" i="1"/>
  <c r="V45" i="1"/>
  <c r="X45" i="1" s="1"/>
  <c r="V46" i="1"/>
  <c r="X46" i="1" s="1"/>
  <c r="V47" i="1"/>
  <c r="X47" i="1" s="1"/>
  <c r="V48" i="1"/>
  <c r="X48" i="1" s="1"/>
  <c r="V49" i="1"/>
  <c r="X49" i="1" s="1"/>
  <c r="V50" i="1"/>
  <c r="X50" i="1" s="1"/>
  <c r="V51" i="1"/>
  <c r="V52" i="1"/>
  <c r="V53" i="1"/>
  <c r="X53" i="1" s="1"/>
  <c r="V54" i="1"/>
  <c r="X54" i="1" s="1"/>
  <c r="V55" i="1"/>
  <c r="X55" i="1" s="1"/>
  <c r="V56" i="1"/>
  <c r="X56" i="1" s="1"/>
  <c r="V57" i="1"/>
  <c r="X57" i="1" s="1"/>
  <c r="V58" i="1"/>
  <c r="X58" i="1" s="1"/>
  <c r="V59" i="1"/>
  <c r="X59" i="1" s="1"/>
  <c r="V60" i="1"/>
  <c r="X60" i="1" s="1"/>
  <c r="V61" i="1"/>
  <c r="X61" i="1" s="1"/>
  <c r="V62" i="1"/>
  <c r="X62" i="1" s="1"/>
  <c r="V63" i="1"/>
  <c r="X63" i="1" s="1"/>
  <c r="V64" i="1"/>
  <c r="X64" i="1" s="1"/>
  <c r="V65" i="1"/>
  <c r="X65" i="1" s="1"/>
  <c r="V66" i="1"/>
  <c r="X66" i="1" s="1"/>
  <c r="V67" i="1"/>
  <c r="X67" i="1" s="1"/>
  <c r="V68" i="1"/>
  <c r="X68" i="1" s="1"/>
  <c r="V69" i="1"/>
  <c r="X69" i="1" s="1"/>
  <c r="V70" i="1"/>
  <c r="X70" i="1" s="1"/>
  <c r="V71" i="1"/>
  <c r="X71" i="1" s="1"/>
  <c r="V72" i="1"/>
  <c r="X72" i="1" s="1"/>
  <c r="V73" i="1"/>
  <c r="X73" i="1" s="1"/>
  <c r="V74" i="1"/>
  <c r="V75" i="1"/>
  <c r="V76" i="1"/>
  <c r="V77" i="1"/>
  <c r="X77" i="1" s="1"/>
  <c r="V78" i="1"/>
  <c r="X78" i="1" s="1"/>
  <c r="V79" i="1"/>
  <c r="X79" i="1" s="1"/>
  <c r="V80" i="1"/>
  <c r="X80" i="1" s="1"/>
  <c r="V81" i="1"/>
  <c r="X81" i="1" s="1"/>
  <c r="V82" i="1"/>
  <c r="V83" i="1"/>
  <c r="X83" i="1" s="1"/>
  <c r="V84" i="1"/>
  <c r="V85" i="1"/>
  <c r="X85" i="1" s="1"/>
  <c r="V86" i="1"/>
  <c r="X86" i="1" s="1"/>
  <c r="V87" i="1"/>
  <c r="X87" i="1" s="1"/>
  <c r="V88" i="1"/>
  <c r="X88" i="1" s="1"/>
  <c r="V89" i="1"/>
  <c r="X89" i="1" s="1"/>
  <c r="V90" i="1"/>
  <c r="X90" i="1" s="1"/>
  <c r="V91" i="1"/>
  <c r="X91" i="1" s="1"/>
  <c r="V92" i="1"/>
  <c r="V93" i="1"/>
  <c r="X93" i="1" s="1"/>
  <c r="V94" i="1"/>
  <c r="X94" i="1" s="1"/>
  <c r="V95" i="1"/>
  <c r="X95" i="1" s="1"/>
  <c r="V96" i="1"/>
  <c r="X96" i="1" s="1"/>
  <c r="V97" i="1"/>
  <c r="X97" i="1" s="1"/>
  <c r="V98" i="1"/>
  <c r="X98" i="1" s="1"/>
  <c r="V99" i="1"/>
  <c r="V100" i="1"/>
  <c r="V101" i="1"/>
  <c r="X101" i="1" s="1"/>
  <c r="V102" i="1"/>
  <c r="X102" i="1" s="1"/>
  <c r="V103" i="1"/>
  <c r="X103" i="1" s="1"/>
  <c r="V104" i="1"/>
  <c r="X104" i="1" s="1"/>
  <c r="V105" i="1"/>
  <c r="X105" i="1" s="1"/>
  <c r="V106" i="1"/>
  <c r="X106" i="1" s="1"/>
  <c r="V107" i="1"/>
  <c r="V108" i="1"/>
  <c r="V109" i="1"/>
  <c r="X109" i="1" s="1"/>
  <c r="V110" i="1"/>
  <c r="X110" i="1" s="1"/>
  <c r="V111" i="1"/>
  <c r="X111" i="1" s="1"/>
  <c r="V112" i="1"/>
  <c r="X112" i="1" s="1"/>
  <c r="V113" i="1"/>
  <c r="X113" i="1" s="1"/>
  <c r="V114" i="1"/>
  <c r="X114" i="1" s="1"/>
  <c r="V115" i="1"/>
  <c r="X115" i="1" s="1"/>
  <c r="V116" i="1"/>
  <c r="X116" i="1" s="1"/>
  <c r="V117" i="1"/>
  <c r="X117" i="1" s="1"/>
  <c r="V118" i="1"/>
  <c r="X118" i="1" s="1"/>
  <c r="V119" i="1"/>
  <c r="X119" i="1" s="1"/>
  <c r="V120" i="1"/>
  <c r="X120" i="1" s="1"/>
  <c r="V121" i="1"/>
  <c r="X121" i="1" s="1"/>
  <c r="V122" i="1"/>
  <c r="X122" i="1" s="1"/>
  <c r="V123" i="1"/>
  <c r="X123" i="1" s="1"/>
  <c r="V124" i="1"/>
  <c r="X124" i="1" s="1"/>
  <c r="V125" i="1"/>
  <c r="X125" i="1" s="1"/>
  <c r="V126" i="1"/>
  <c r="X126" i="1" s="1"/>
  <c r="V127" i="1"/>
  <c r="X127" i="1" s="1"/>
  <c r="V128" i="1"/>
  <c r="X128" i="1" s="1"/>
  <c r="V129" i="1"/>
  <c r="X129" i="1" s="1"/>
  <c r="V130" i="1"/>
  <c r="X130" i="1" s="1"/>
  <c r="V131" i="1"/>
  <c r="V132" i="1"/>
  <c r="V133" i="1"/>
  <c r="X133" i="1" s="1"/>
  <c r="V134" i="1"/>
  <c r="X134" i="1" s="1"/>
  <c r="V135" i="1"/>
  <c r="X135" i="1" s="1"/>
  <c r="V136" i="1"/>
  <c r="X136" i="1" s="1"/>
  <c r="V137" i="1"/>
  <c r="X137" i="1" s="1"/>
  <c r="V138" i="1"/>
  <c r="X138" i="1" s="1"/>
  <c r="V139" i="1"/>
  <c r="V140" i="1"/>
  <c r="V141" i="1"/>
  <c r="X141" i="1" s="1"/>
  <c r="V142" i="1"/>
  <c r="X142" i="1" s="1"/>
  <c r="V143" i="1"/>
  <c r="X143" i="1" s="1"/>
  <c r="V144" i="1"/>
  <c r="X144" i="1" s="1"/>
  <c r="V145" i="1"/>
  <c r="X145" i="1" s="1"/>
  <c r="V146" i="1"/>
  <c r="X146" i="1" s="1"/>
  <c r="V147" i="1"/>
  <c r="V148" i="1"/>
  <c r="V149" i="1"/>
  <c r="X149" i="1" s="1"/>
  <c r="V150" i="1"/>
  <c r="X150" i="1" s="1"/>
  <c r="V151" i="1"/>
  <c r="X151" i="1" s="1"/>
  <c r="V152" i="1"/>
  <c r="X152" i="1" s="1"/>
  <c r="V153" i="1"/>
  <c r="X153" i="1" s="1"/>
  <c r="V154" i="1"/>
  <c r="X154" i="1" s="1"/>
  <c r="V155" i="1"/>
  <c r="V156" i="1"/>
  <c r="V157" i="1"/>
  <c r="X157" i="1" s="1"/>
  <c r="V158" i="1"/>
  <c r="X158" i="1" s="1"/>
  <c r="V159" i="1"/>
  <c r="X159" i="1" s="1"/>
  <c r="V160" i="1"/>
  <c r="X160" i="1" s="1"/>
  <c r="V161" i="1"/>
  <c r="X161" i="1" s="1"/>
  <c r="V162" i="1"/>
  <c r="X162" i="1" s="1"/>
  <c r="V163" i="1"/>
  <c r="V164" i="1"/>
  <c r="V165" i="1"/>
  <c r="X165" i="1" s="1"/>
  <c r="V166" i="1"/>
  <c r="X166" i="1" s="1"/>
  <c r="V167" i="1"/>
  <c r="X167" i="1" s="1"/>
  <c r="V168" i="1"/>
  <c r="X168" i="1" s="1"/>
  <c r="V169" i="1"/>
  <c r="X169" i="1" s="1"/>
  <c r="V170" i="1"/>
  <c r="X170" i="1" s="1"/>
  <c r="V171" i="1"/>
  <c r="X171" i="1" s="1"/>
  <c r="V172" i="1"/>
  <c r="X172" i="1" s="1"/>
  <c r="V173" i="1"/>
  <c r="X173" i="1" s="1"/>
  <c r="V174" i="1"/>
  <c r="X174" i="1" s="1"/>
  <c r="V175" i="1"/>
  <c r="X175" i="1" s="1"/>
  <c r="V176" i="1"/>
  <c r="X176" i="1" s="1"/>
  <c r="V177" i="1"/>
  <c r="X177" i="1" s="1"/>
  <c r="V178" i="1"/>
  <c r="X178" i="1" s="1"/>
  <c r="V179" i="1"/>
  <c r="X179" i="1" s="1"/>
  <c r="V180" i="1"/>
  <c r="X180" i="1" s="1"/>
  <c r="V181" i="1"/>
  <c r="X181" i="1" s="1"/>
  <c r="V182" i="1"/>
  <c r="X182" i="1" s="1"/>
  <c r="V183" i="1"/>
  <c r="X183" i="1" s="1"/>
  <c r="V184" i="1"/>
  <c r="X184" i="1" s="1"/>
  <c r="V185" i="1"/>
  <c r="V186" i="1"/>
  <c r="X186" i="1" s="1"/>
  <c r="V187" i="1"/>
  <c r="V188" i="1"/>
  <c r="V189" i="1"/>
  <c r="X189" i="1" s="1"/>
  <c r="V190" i="1"/>
  <c r="X190" i="1" s="1"/>
  <c r="V191" i="1"/>
  <c r="X191" i="1" s="1"/>
  <c r="V192" i="1"/>
  <c r="X192" i="1" s="1"/>
  <c r="V193" i="1"/>
  <c r="V194" i="1"/>
  <c r="X194" i="1" s="1"/>
  <c r="V195" i="1"/>
  <c r="V196" i="1"/>
  <c r="V197" i="1"/>
  <c r="X197" i="1" s="1"/>
  <c r="V198" i="1"/>
  <c r="X198" i="1" s="1"/>
  <c r="V199" i="1"/>
  <c r="X199" i="1" s="1"/>
  <c r="V200" i="1"/>
  <c r="X200" i="1" s="1"/>
  <c r="V201" i="1"/>
  <c r="V202" i="1"/>
  <c r="X202" i="1" s="1"/>
  <c r="V203" i="1"/>
  <c r="V204" i="1"/>
  <c r="V205" i="1"/>
  <c r="X205" i="1" s="1"/>
  <c r="V206" i="1"/>
  <c r="X206" i="1" s="1"/>
  <c r="V207" i="1"/>
  <c r="X207" i="1" s="1"/>
  <c r="V208" i="1"/>
  <c r="X208" i="1" s="1"/>
  <c r="V209" i="1"/>
  <c r="V210" i="1"/>
  <c r="X210" i="1" s="1"/>
  <c r="V211" i="1"/>
  <c r="V212" i="1"/>
  <c r="V213" i="1"/>
  <c r="X213" i="1" s="1"/>
  <c r="V214" i="1"/>
  <c r="X214" i="1" s="1"/>
  <c r="V215" i="1"/>
  <c r="X215" i="1" s="1"/>
  <c r="V216" i="1"/>
  <c r="X216" i="1" s="1"/>
  <c r="V217" i="1"/>
  <c r="V218" i="1"/>
  <c r="X218" i="1" s="1"/>
  <c r="V219" i="1"/>
  <c r="V220" i="1"/>
  <c r="V221" i="1"/>
  <c r="X221" i="1" s="1"/>
  <c r="V222" i="1"/>
  <c r="X222" i="1" s="1"/>
  <c r="V223" i="1"/>
  <c r="X223" i="1" s="1"/>
  <c r="V224" i="1"/>
  <c r="X224" i="1" s="1"/>
  <c r="V225" i="1"/>
  <c r="X225" i="1" s="1"/>
  <c r="V226" i="1"/>
  <c r="X226" i="1" s="1"/>
  <c r="V227" i="1"/>
  <c r="X227" i="1" s="1"/>
  <c r="V228" i="1"/>
  <c r="X228" i="1" s="1"/>
  <c r="V229" i="1"/>
  <c r="X229" i="1" s="1"/>
  <c r="V230" i="1"/>
  <c r="X230" i="1" s="1"/>
  <c r="V231" i="1"/>
  <c r="X231" i="1" s="1"/>
  <c r="V232" i="1"/>
  <c r="X232" i="1" s="1"/>
  <c r="V233" i="1"/>
  <c r="X233" i="1" s="1"/>
  <c r="V234" i="1"/>
  <c r="X234" i="1" s="1"/>
  <c r="V235" i="1"/>
  <c r="X235" i="1" s="1"/>
  <c r="V236" i="1"/>
  <c r="X236" i="1" s="1"/>
  <c r="V237" i="1"/>
  <c r="X237" i="1" s="1"/>
  <c r="V238" i="1"/>
  <c r="X238" i="1" s="1"/>
  <c r="V239" i="1"/>
  <c r="X239" i="1" s="1"/>
  <c r="V240" i="1"/>
  <c r="X240" i="1" s="1"/>
  <c r="V241" i="1"/>
  <c r="V242" i="1"/>
  <c r="X242" i="1" s="1"/>
  <c r="V243" i="1"/>
  <c r="V244" i="1"/>
  <c r="V245" i="1"/>
  <c r="X245" i="1" s="1"/>
  <c r="V246" i="1"/>
  <c r="X246" i="1" s="1"/>
  <c r="V247" i="1"/>
  <c r="X247" i="1" s="1"/>
  <c r="V248" i="1"/>
  <c r="V249" i="1"/>
  <c r="V250" i="1"/>
  <c r="X250" i="1" s="1"/>
  <c r="V251" i="1"/>
  <c r="V252" i="1"/>
  <c r="V253" i="1"/>
  <c r="X253" i="1" s="1"/>
  <c r="V254" i="1"/>
  <c r="X254" i="1" s="1"/>
  <c r="V255" i="1"/>
  <c r="X255" i="1" s="1"/>
  <c r="V256" i="1"/>
  <c r="V257" i="1"/>
  <c r="V258" i="1"/>
  <c r="X258" i="1" s="1"/>
  <c r="V259" i="1"/>
  <c r="V260" i="1"/>
  <c r="V261" i="1"/>
  <c r="X261" i="1" s="1"/>
  <c r="V262" i="1"/>
  <c r="X262" i="1" s="1"/>
  <c r="V263" i="1"/>
  <c r="X263" i="1" s="1"/>
  <c r="V264" i="1"/>
  <c r="V265" i="1"/>
  <c r="V266" i="1"/>
  <c r="X266" i="1" s="1"/>
  <c r="V267" i="1"/>
  <c r="V268" i="1"/>
  <c r="V269" i="1"/>
  <c r="X269" i="1" s="1"/>
  <c r="V270" i="1"/>
  <c r="X270" i="1" s="1"/>
  <c r="V271" i="1"/>
  <c r="X271" i="1" s="1"/>
  <c r="V272" i="1"/>
  <c r="V273" i="1"/>
  <c r="V274" i="1"/>
  <c r="X274" i="1" s="1"/>
  <c r="V275" i="1"/>
  <c r="V276" i="1"/>
  <c r="V277" i="1"/>
  <c r="X277" i="1" s="1"/>
  <c r="V278" i="1"/>
  <c r="X278" i="1" s="1"/>
  <c r="V279" i="1"/>
  <c r="X279" i="1" s="1"/>
  <c r="V280" i="1"/>
  <c r="X280" i="1" s="1"/>
  <c r="V281" i="1"/>
  <c r="X281" i="1" s="1"/>
  <c r="V282" i="1"/>
  <c r="X282" i="1" s="1"/>
  <c r="V283" i="1"/>
  <c r="X283" i="1" s="1"/>
  <c r="V284" i="1"/>
  <c r="X284" i="1" s="1"/>
  <c r="V285" i="1"/>
  <c r="X285" i="1" s="1"/>
  <c r="V286" i="1"/>
  <c r="X286" i="1" s="1"/>
  <c r="V287" i="1"/>
  <c r="X287" i="1" s="1"/>
  <c r="V288" i="1"/>
  <c r="X288" i="1" s="1"/>
  <c r="V289" i="1"/>
  <c r="X289" i="1" s="1"/>
  <c r="V290" i="1"/>
  <c r="X290" i="1" s="1"/>
  <c r="V291" i="1"/>
  <c r="X291" i="1" s="1"/>
  <c r="V292" i="1"/>
  <c r="V293" i="1"/>
  <c r="X293" i="1" s="1"/>
  <c r="V294" i="1"/>
  <c r="X294" i="1" s="1"/>
  <c r="V295" i="1"/>
  <c r="X295" i="1" s="1"/>
  <c r="V296" i="1"/>
  <c r="V297" i="1"/>
  <c r="V298" i="1"/>
  <c r="X298" i="1" s="1"/>
  <c r="V299" i="1"/>
  <c r="V300" i="1"/>
  <c r="V301" i="1"/>
  <c r="X301" i="1" s="1"/>
  <c r="V302" i="1"/>
  <c r="X302" i="1" s="1"/>
  <c r="V303" i="1"/>
  <c r="X303" i="1" s="1"/>
  <c r="V304" i="1"/>
  <c r="V305" i="1"/>
  <c r="V306" i="1"/>
  <c r="X306" i="1" s="1"/>
  <c r="V307" i="1"/>
  <c r="V308" i="1"/>
  <c r="V309" i="1"/>
  <c r="X309" i="1" s="1"/>
  <c r="V310" i="1"/>
  <c r="X310" i="1" s="1"/>
  <c r="V311" i="1"/>
  <c r="X311" i="1" s="1"/>
  <c r="V312" i="1"/>
  <c r="V313" i="1"/>
  <c r="V314" i="1"/>
  <c r="X314" i="1" s="1"/>
  <c r="V315" i="1"/>
  <c r="V316" i="1"/>
  <c r="V317" i="1"/>
  <c r="X317" i="1" s="1"/>
  <c r="V318" i="1"/>
  <c r="X318" i="1" s="1"/>
  <c r="V319" i="1"/>
  <c r="X319" i="1" s="1"/>
  <c r="V320" i="1"/>
  <c r="V321" i="1"/>
  <c r="V322" i="1"/>
  <c r="X322" i="1" s="1"/>
  <c r="V323" i="1"/>
  <c r="V324" i="1"/>
  <c r="V325" i="1"/>
  <c r="X325" i="1" s="1"/>
  <c r="V326" i="1"/>
  <c r="X326" i="1" s="1"/>
  <c r="V327" i="1"/>
  <c r="X327" i="1" s="1"/>
  <c r="V328" i="1"/>
  <c r="V329" i="1"/>
  <c r="V330" i="1"/>
  <c r="V33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U326" i="1" s="1"/>
  <c r="Q327" i="1"/>
  <c r="Q328" i="1"/>
  <c r="Q329" i="1"/>
  <c r="Q330" i="1"/>
  <c r="Q331" i="1"/>
  <c r="S302" i="1" l="1"/>
  <c r="T302" i="1" s="1"/>
  <c r="S278" i="1"/>
  <c r="T278" i="1" s="1"/>
  <c r="S270" i="1"/>
  <c r="T270" i="1" s="1"/>
  <c r="S246" i="1"/>
  <c r="T246" i="1" s="1"/>
  <c r="S238" i="1"/>
  <c r="T238" i="1" s="1"/>
  <c r="S214" i="1"/>
  <c r="T214" i="1" s="1"/>
  <c r="S206" i="1"/>
  <c r="T206" i="1" s="1"/>
  <c r="S142" i="1"/>
  <c r="T142" i="1" s="1"/>
  <c r="U242" i="1"/>
  <c r="U210" i="1"/>
  <c r="U178" i="1"/>
  <c r="U146" i="1"/>
  <c r="U106" i="1"/>
  <c r="L442" i="1"/>
  <c r="U375" i="1"/>
  <c r="L346" i="1"/>
  <c r="W21" i="1"/>
  <c r="Y21" i="1" s="1"/>
  <c r="U325" i="1"/>
  <c r="S317" i="1"/>
  <c r="T317" i="1" s="1"/>
  <c r="U293" i="1"/>
  <c r="U285" i="1"/>
  <c r="U269" i="1"/>
  <c r="S253" i="1"/>
  <c r="T253" i="1" s="1"/>
  <c r="U237" i="1"/>
  <c r="S221" i="1"/>
  <c r="T221" i="1" s="1"/>
  <c r="U205" i="1"/>
  <c r="U189" i="1"/>
  <c r="U173" i="1"/>
  <c r="U157" i="1"/>
  <c r="U133" i="1"/>
  <c r="U117" i="1"/>
  <c r="U69" i="1"/>
  <c r="U53" i="1"/>
  <c r="U29" i="1"/>
  <c r="U5" i="1"/>
  <c r="P452" i="1"/>
  <c r="P444" i="1"/>
  <c r="P436" i="1"/>
  <c r="P428" i="1"/>
  <c r="P420" i="1"/>
  <c r="P412" i="1"/>
  <c r="P404" i="1"/>
  <c r="P396" i="1"/>
  <c r="P388" i="1"/>
  <c r="P380" i="1"/>
  <c r="P372" i="1"/>
  <c r="P364" i="1"/>
  <c r="L420" i="1"/>
  <c r="S481" i="1"/>
  <c r="T481" i="1" s="1"/>
  <c r="U309" i="1"/>
  <c r="U301" i="1"/>
  <c r="U277" i="1"/>
  <c r="U261" i="1"/>
  <c r="U245" i="1"/>
  <c r="U229" i="1"/>
  <c r="U213" i="1"/>
  <c r="U197" i="1"/>
  <c r="U165" i="1"/>
  <c r="U149" i="1"/>
  <c r="U61" i="1"/>
  <c r="P489" i="1"/>
  <c r="P481" i="1"/>
  <c r="P473" i="1"/>
  <c r="P457" i="1"/>
  <c r="P441" i="1"/>
  <c r="P433" i="1"/>
  <c r="P417" i="1"/>
  <c r="L388" i="1"/>
  <c r="U400" i="1"/>
  <c r="U392" i="1"/>
  <c r="U384" i="1"/>
  <c r="S376" i="1"/>
  <c r="T376" i="1" s="1"/>
  <c r="U368" i="1"/>
  <c r="U360" i="1"/>
  <c r="S352" i="1"/>
  <c r="T352" i="1" s="1"/>
  <c r="U344" i="1"/>
  <c r="U336" i="1"/>
  <c r="U350" i="1"/>
  <c r="S453" i="1"/>
  <c r="T453" i="1" s="1"/>
  <c r="S421" i="1"/>
  <c r="T421" i="1" s="1"/>
  <c r="U357" i="1"/>
  <c r="U321" i="1"/>
  <c r="U281" i="1"/>
  <c r="U257" i="1"/>
  <c r="U233" i="1"/>
  <c r="U209" i="1"/>
  <c r="U185" i="1"/>
  <c r="U153" i="1"/>
  <c r="S121" i="1"/>
  <c r="T121" i="1" s="1"/>
  <c r="U97" i="1"/>
  <c r="U25" i="1"/>
  <c r="L490" i="1"/>
  <c r="M426" i="1"/>
  <c r="S372" i="1"/>
  <c r="T372" i="1" s="1"/>
  <c r="U334" i="1"/>
  <c r="U313" i="1"/>
  <c r="S297" i="1"/>
  <c r="T297" i="1" s="1"/>
  <c r="S265" i="1"/>
  <c r="T265" i="1" s="1"/>
  <c r="U241" i="1"/>
  <c r="U217" i="1"/>
  <c r="U201" i="1"/>
  <c r="U177" i="1"/>
  <c r="S145" i="1"/>
  <c r="T145" i="1" s="1"/>
  <c r="U105" i="1"/>
  <c r="S81" i="1"/>
  <c r="T81" i="1" s="1"/>
  <c r="S57" i="1"/>
  <c r="T57" i="1" s="1"/>
  <c r="U41" i="1"/>
  <c r="S17" i="1"/>
  <c r="T17" i="1" s="1"/>
  <c r="S56" i="1"/>
  <c r="T56" i="1" s="1"/>
  <c r="W93" i="1"/>
  <c r="Y93" i="1" s="1"/>
  <c r="L467" i="1"/>
  <c r="L372" i="1"/>
  <c r="U358" i="1"/>
  <c r="U342" i="1"/>
  <c r="L492" i="1"/>
  <c r="S329" i="1"/>
  <c r="T329" i="1" s="1"/>
  <c r="S305" i="1"/>
  <c r="T305" i="1" s="1"/>
  <c r="U289" i="1"/>
  <c r="U273" i="1"/>
  <c r="U249" i="1"/>
  <c r="U225" i="1"/>
  <c r="U193" i="1"/>
  <c r="U169" i="1"/>
  <c r="U161" i="1"/>
  <c r="U129" i="1"/>
  <c r="U89" i="1"/>
  <c r="U65" i="1"/>
  <c r="U33" i="1"/>
  <c r="S2" i="1"/>
  <c r="T2" i="1" s="1"/>
  <c r="S327" i="1"/>
  <c r="T327" i="1" s="1"/>
  <c r="U319" i="1"/>
  <c r="U311" i="1"/>
  <c r="U303" i="1"/>
  <c r="S295" i="1"/>
  <c r="T295" i="1" s="1"/>
  <c r="U287" i="1"/>
  <c r="U279" i="1"/>
  <c r="U271" i="1"/>
  <c r="U263" i="1"/>
  <c r="U255" i="1"/>
  <c r="U247" i="1"/>
  <c r="U239" i="1"/>
  <c r="U231" i="1"/>
  <c r="S223" i="1"/>
  <c r="T223" i="1" s="1"/>
  <c r="U215" i="1"/>
  <c r="U207" i="1"/>
  <c r="U199" i="1"/>
  <c r="U191" i="1"/>
  <c r="U183" i="1"/>
  <c r="U175" i="1"/>
  <c r="U167" i="1"/>
  <c r="U159" i="1"/>
  <c r="U151" i="1"/>
  <c r="U143" i="1"/>
  <c r="S135" i="1"/>
  <c r="T135" i="1" s="1"/>
  <c r="U111" i="1"/>
  <c r="S95" i="1"/>
  <c r="T95" i="1" s="1"/>
  <c r="U87" i="1"/>
  <c r="U79" i="1"/>
  <c r="U71" i="1"/>
  <c r="U47" i="1"/>
  <c r="S31" i="1"/>
  <c r="T31" i="1" s="1"/>
  <c r="U23" i="1"/>
  <c r="U15" i="1"/>
  <c r="S7" i="1"/>
  <c r="T7" i="1" s="1"/>
  <c r="W73" i="1"/>
  <c r="Y73" i="1" s="1"/>
  <c r="W48" i="1"/>
  <c r="Y48" i="1" s="1"/>
  <c r="L444" i="1"/>
  <c r="S474" i="1"/>
  <c r="T474" i="1" s="1"/>
  <c r="U466" i="1"/>
  <c r="S458" i="1"/>
  <c r="T458" i="1" s="1"/>
  <c r="S450" i="1"/>
  <c r="T450" i="1" s="1"/>
  <c r="S442" i="1"/>
  <c r="T442" i="1" s="1"/>
  <c r="U434" i="1"/>
  <c r="S426" i="1"/>
  <c r="T426" i="1" s="1"/>
  <c r="S418" i="1"/>
  <c r="T418" i="1" s="1"/>
  <c r="S410" i="1"/>
  <c r="T410" i="1" s="1"/>
  <c r="U402" i="1"/>
  <c r="S394" i="1"/>
  <c r="T394" i="1" s="1"/>
  <c r="S386" i="1"/>
  <c r="T386" i="1" s="1"/>
  <c r="S370" i="1"/>
  <c r="T370" i="1" s="1"/>
  <c r="U362" i="1"/>
  <c r="U354" i="1"/>
  <c r="S346" i="1"/>
  <c r="T346" i="1" s="1"/>
  <c r="U338" i="1"/>
  <c r="W491" i="1"/>
  <c r="Y491" i="1" s="1"/>
  <c r="X356" i="1"/>
  <c r="W199" i="1"/>
  <c r="Y199" i="1" s="1"/>
  <c r="W191" i="1"/>
  <c r="Y191" i="1" s="1"/>
  <c r="W159" i="1"/>
  <c r="Y159" i="1" s="1"/>
  <c r="W39" i="1"/>
  <c r="Y39" i="1" s="1"/>
  <c r="L484" i="1"/>
  <c r="L427" i="1"/>
  <c r="L386" i="1"/>
  <c r="L340" i="1"/>
  <c r="M418" i="1"/>
  <c r="S338" i="1"/>
  <c r="T338" i="1" s="1"/>
  <c r="W466" i="1"/>
  <c r="Y466" i="1" s="1"/>
  <c r="W422" i="1"/>
  <c r="Y422" i="1" s="1"/>
  <c r="W303" i="1"/>
  <c r="Y303" i="1" s="1"/>
  <c r="W295" i="1"/>
  <c r="Y295" i="1" s="1"/>
  <c r="W254" i="1"/>
  <c r="Y254" i="1" s="1"/>
  <c r="W151" i="1"/>
  <c r="Y151" i="1" s="1"/>
  <c r="L482" i="1"/>
  <c r="L378" i="1"/>
  <c r="L338" i="1"/>
  <c r="M394" i="1"/>
  <c r="W403" i="1"/>
  <c r="Y403" i="1" s="1"/>
  <c r="W365" i="1"/>
  <c r="Y365" i="1" s="1"/>
  <c r="S144" i="1"/>
  <c r="T144" i="1" s="1"/>
  <c r="W143" i="1"/>
  <c r="Y143" i="1" s="1"/>
  <c r="L474" i="1"/>
  <c r="S324" i="1"/>
  <c r="T324" i="1" s="1"/>
  <c r="S292" i="1"/>
  <c r="T292" i="1" s="1"/>
  <c r="S276" i="1"/>
  <c r="T276" i="1" s="1"/>
  <c r="S244" i="1"/>
  <c r="T244" i="1" s="1"/>
  <c r="S212" i="1"/>
  <c r="T212" i="1" s="1"/>
  <c r="S188" i="1"/>
  <c r="T188" i="1" s="1"/>
  <c r="S180" i="1"/>
  <c r="T180" i="1" s="1"/>
  <c r="S164" i="1"/>
  <c r="T164" i="1" s="1"/>
  <c r="S156" i="1"/>
  <c r="T156" i="1" s="1"/>
  <c r="S140" i="1"/>
  <c r="T140" i="1" s="1"/>
  <c r="S124" i="1"/>
  <c r="T124" i="1" s="1"/>
  <c r="S116" i="1"/>
  <c r="T116" i="1" s="1"/>
  <c r="S108" i="1"/>
  <c r="T108" i="1" s="1"/>
  <c r="S84" i="1"/>
  <c r="T84" i="1" s="1"/>
  <c r="S52" i="1"/>
  <c r="T52" i="1" s="1"/>
  <c r="W127" i="1"/>
  <c r="Y127" i="1" s="1"/>
  <c r="W111" i="1"/>
  <c r="Y111" i="1" s="1"/>
  <c r="L410" i="1"/>
  <c r="P491" i="1"/>
  <c r="S216" i="1"/>
  <c r="T216" i="1" s="1"/>
  <c r="S308" i="1"/>
  <c r="T308" i="1" s="1"/>
  <c r="S284" i="1"/>
  <c r="T284" i="1" s="1"/>
  <c r="S315" i="1"/>
  <c r="T315" i="1" s="1"/>
  <c r="S307" i="1"/>
  <c r="T307" i="1" s="1"/>
  <c r="S275" i="1"/>
  <c r="T275" i="1" s="1"/>
  <c r="S243" i="1"/>
  <c r="T243" i="1" s="1"/>
  <c r="U139" i="1"/>
  <c r="S131" i="1"/>
  <c r="T131" i="1" s="1"/>
  <c r="U115" i="1"/>
  <c r="U107" i="1"/>
  <c r="U99" i="1"/>
  <c r="U75" i="1"/>
  <c r="S67" i="1"/>
  <c r="T67" i="1" s="1"/>
  <c r="U51" i="1"/>
  <c r="U43" i="1"/>
  <c r="U35" i="1"/>
  <c r="U11" i="1"/>
  <c r="S3" i="1"/>
  <c r="T3" i="1" s="1"/>
  <c r="S38" i="1"/>
  <c r="T38" i="1" s="1"/>
  <c r="W102" i="1"/>
  <c r="Y102" i="1" s="1"/>
  <c r="L452" i="1"/>
  <c r="L404" i="1"/>
  <c r="L362" i="1"/>
  <c r="M473" i="1"/>
  <c r="P483" i="1"/>
  <c r="P427" i="1"/>
  <c r="P419" i="1"/>
  <c r="S441" i="1"/>
  <c r="T441" i="1" s="1"/>
  <c r="S425" i="1"/>
  <c r="T425" i="1" s="1"/>
  <c r="S417" i="1"/>
  <c r="T417" i="1" s="1"/>
  <c r="W327" i="1"/>
  <c r="Y327" i="1" s="1"/>
  <c r="L494" i="1"/>
  <c r="L450" i="1"/>
  <c r="L402" i="1"/>
  <c r="L356" i="1"/>
  <c r="M458" i="1"/>
  <c r="M354" i="1"/>
  <c r="P418" i="1"/>
  <c r="P362" i="1"/>
  <c r="O452" i="1"/>
  <c r="U496" i="1"/>
  <c r="U488" i="1"/>
  <c r="U480" i="1"/>
  <c r="U472" i="1"/>
  <c r="U464" i="1"/>
  <c r="U456" i="1"/>
  <c r="U448" i="1"/>
  <c r="U440" i="1"/>
  <c r="U432" i="1"/>
  <c r="U424" i="1"/>
  <c r="U416" i="1"/>
  <c r="U408" i="1"/>
  <c r="X411" i="1"/>
  <c r="W55" i="1"/>
  <c r="Y55" i="1" s="1"/>
  <c r="X386" i="1"/>
  <c r="U93" i="1"/>
  <c r="S93" i="1"/>
  <c r="T93" i="1" s="1"/>
  <c r="S211" i="1"/>
  <c r="T211" i="1" s="1"/>
  <c r="U211" i="1"/>
  <c r="S179" i="1"/>
  <c r="T179" i="1" s="1"/>
  <c r="U179" i="1"/>
  <c r="U181" i="1"/>
  <c r="S181" i="1"/>
  <c r="T181" i="1" s="1"/>
  <c r="M493" i="1"/>
  <c r="L493" i="1"/>
  <c r="M469" i="1"/>
  <c r="L469" i="1"/>
  <c r="M445" i="1"/>
  <c r="L445" i="1"/>
  <c r="M405" i="1"/>
  <c r="L405" i="1"/>
  <c r="M389" i="1"/>
  <c r="L389" i="1"/>
  <c r="M373" i="1"/>
  <c r="L373" i="1"/>
  <c r="M357" i="1"/>
  <c r="L357" i="1"/>
  <c r="M341" i="1"/>
  <c r="L341" i="1"/>
  <c r="M333" i="1"/>
  <c r="L333" i="1"/>
  <c r="U125" i="1"/>
  <c r="S125" i="1"/>
  <c r="T125" i="1" s="1"/>
  <c r="X82" i="1"/>
  <c r="W82" i="1"/>
  <c r="Y82" i="1" s="1"/>
  <c r="S328" i="1"/>
  <c r="T328" i="1" s="1"/>
  <c r="U320" i="1"/>
  <c r="S320" i="1"/>
  <c r="T320" i="1" s="1"/>
  <c r="U312" i="1"/>
  <c r="U296" i="1"/>
  <c r="S288" i="1"/>
  <c r="T288" i="1" s="1"/>
  <c r="S256" i="1"/>
  <c r="T256" i="1" s="1"/>
  <c r="S192" i="1"/>
  <c r="T192" i="1" s="1"/>
  <c r="S184" i="1"/>
  <c r="T184" i="1" s="1"/>
  <c r="O482" i="1"/>
  <c r="P482" i="1"/>
  <c r="O474" i="1"/>
  <c r="P474" i="1"/>
  <c r="P466" i="1"/>
  <c r="O466" i="1"/>
  <c r="P458" i="1"/>
  <c r="O458" i="1"/>
  <c r="P450" i="1"/>
  <c r="O450" i="1"/>
  <c r="P442" i="1"/>
  <c r="O442" i="1"/>
  <c r="P434" i="1"/>
  <c r="O434" i="1"/>
  <c r="O410" i="1"/>
  <c r="P410" i="1"/>
  <c r="P402" i="1"/>
  <c r="O402" i="1"/>
  <c r="P394" i="1"/>
  <c r="O394" i="1"/>
  <c r="P386" i="1"/>
  <c r="O386" i="1"/>
  <c r="P378" i="1"/>
  <c r="O378" i="1"/>
  <c r="P354" i="1"/>
  <c r="O354" i="1"/>
  <c r="P346" i="1"/>
  <c r="O346" i="1"/>
  <c r="O418" i="1"/>
  <c r="X74" i="1"/>
  <c r="W74" i="1"/>
  <c r="Y74" i="1" s="1"/>
  <c r="U366" i="1"/>
  <c r="S366" i="1"/>
  <c r="T366" i="1" s="1"/>
  <c r="W302" i="1"/>
  <c r="Y302" i="1" s="1"/>
  <c r="W247" i="1"/>
  <c r="Y247" i="1" s="1"/>
  <c r="W198" i="1"/>
  <c r="Y198" i="1" s="1"/>
  <c r="W150" i="1"/>
  <c r="Y150" i="1" s="1"/>
  <c r="W101" i="1"/>
  <c r="Y101" i="1" s="1"/>
  <c r="W40" i="1"/>
  <c r="Y40" i="1" s="1"/>
  <c r="L483" i="1"/>
  <c r="L466" i="1"/>
  <c r="L443" i="1"/>
  <c r="L403" i="1"/>
  <c r="L379" i="1"/>
  <c r="L339" i="1"/>
  <c r="M425" i="1"/>
  <c r="S362" i="1"/>
  <c r="T362" i="1" s="1"/>
  <c r="S354" i="1"/>
  <c r="T354" i="1" s="1"/>
  <c r="W490" i="1"/>
  <c r="Y490" i="1" s="1"/>
  <c r="W461" i="1"/>
  <c r="Y461" i="1" s="1"/>
  <c r="W421" i="1"/>
  <c r="Y421" i="1" s="1"/>
  <c r="W402" i="1"/>
  <c r="Y402" i="1" s="1"/>
  <c r="W364" i="1"/>
  <c r="Y364" i="1" s="1"/>
  <c r="X460" i="1"/>
  <c r="X435" i="1"/>
  <c r="X410" i="1"/>
  <c r="X380" i="1"/>
  <c r="X355" i="1"/>
  <c r="W246" i="1"/>
  <c r="Y246" i="1" s="1"/>
  <c r="L459" i="1"/>
  <c r="W483" i="1"/>
  <c r="Y483" i="1" s="1"/>
  <c r="W419" i="1"/>
  <c r="Y419" i="1" s="1"/>
  <c r="W379" i="1"/>
  <c r="Y379" i="1" s="1"/>
  <c r="W363" i="1"/>
  <c r="Y363" i="1" s="1"/>
  <c r="X484" i="1"/>
  <c r="X459" i="1"/>
  <c r="X434" i="1"/>
  <c r="X354" i="1"/>
  <c r="S107" i="1"/>
  <c r="T107" i="1" s="1"/>
  <c r="W326" i="1"/>
  <c r="Y326" i="1" s="1"/>
  <c r="W294" i="1"/>
  <c r="Y294" i="1" s="1"/>
  <c r="W271" i="1"/>
  <c r="Y271" i="1" s="1"/>
  <c r="W239" i="1"/>
  <c r="Y239" i="1" s="1"/>
  <c r="W190" i="1"/>
  <c r="Y190" i="1" s="1"/>
  <c r="W142" i="1"/>
  <c r="Y142" i="1" s="1"/>
  <c r="W31" i="1"/>
  <c r="Y31" i="1" s="1"/>
  <c r="P490" i="1"/>
  <c r="P426" i="1"/>
  <c r="P370" i="1"/>
  <c r="P338" i="1"/>
  <c r="L475" i="1"/>
  <c r="L436" i="1"/>
  <c r="L419" i="1"/>
  <c r="L395" i="1"/>
  <c r="L355" i="1"/>
  <c r="M457" i="1"/>
  <c r="M370" i="1"/>
  <c r="O372" i="1"/>
  <c r="P401" i="1"/>
  <c r="S475" i="1"/>
  <c r="T475" i="1" s="1"/>
  <c r="U467" i="1"/>
  <c r="S459" i="1"/>
  <c r="T459" i="1" s="1"/>
  <c r="S451" i="1"/>
  <c r="T451" i="1" s="1"/>
  <c r="S443" i="1"/>
  <c r="T443" i="1" s="1"/>
  <c r="U435" i="1"/>
  <c r="S427" i="1"/>
  <c r="T427" i="1" s="1"/>
  <c r="S419" i="1"/>
  <c r="T419" i="1" s="1"/>
  <c r="S411" i="1"/>
  <c r="T411" i="1" s="1"/>
  <c r="U403" i="1"/>
  <c r="S395" i="1"/>
  <c r="T395" i="1" s="1"/>
  <c r="S387" i="1"/>
  <c r="T387" i="1" s="1"/>
  <c r="U379" i="1"/>
  <c r="U371" i="1"/>
  <c r="U363" i="1"/>
  <c r="U355" i="1"/>
  <c r="U347" i="1"/>
  <c r="U339" i="1"/>
  <c r="U475" i="1"/>
  <c r="W482" i="1"/>
  <c r="Y482" i="1" s="1"/>
  <c r="W418" i="1"/>
  <c r="Y418" i="1" s="1"/>
  <c r="W378" i="1"/>
  <c r="Y378" i="1" s="1"/>
  <c r="W362" i="1"/>
  <c r="Y362" i="1" s="1"/>
  <c r="X458" i="1"/>
  <c r="X427" i="1"/>
  <c r="X347" i="1"/>
  <c r="S300" i="1"/>
  <c r="T300" i="1" s="1"/>
  <c r="S268" i="1"/>
  <c r="T268" i="1" s="1"/>
  <c r="S260" i="1"/>
  <c r="T260" i="1" s="1"/>
  <c r="S236" i="1"/>
  <c r="T236" i="1" s="1"/>
  <c r="S228" i="1"/>
  <c r="T228" i="1" s="1"/>
  <c r="S204" i="1"/>
  <c r="T204" i="1" s="1"/>
  <c r="S196" i="1"/>
  <c r="T196" i="1" s="1"/>
  <c r="S172" i="1"/>
  <c r="T172" i="1" s="1"/>
  <c r="S20" i="1"/>
  <c r="T20" i="1" s="1"/>
  <c r="W319" i="1"/>
  <c r="Y319" i="1" s="1"/>
  <c r="W270" i="1"/>
  <c r="Y270" i="1" s="1"/>
  <c r="W238" i="1"/>
  <c r="Y238" i="1" s="1"/>
  <c r="W215" i="1"/>
  <c r="Y215" i="1" s="1"/>
  <c r="W183" i="1"/>
  <c r="Y183" i="1" s="1"/>
  <c r="W135" i="1"/>
  <c r="Y135" i="1" s="1"/>
  <c r="W79" i="1"/>
  <c r="Y79" i="1" s="1"/>
  <c r="W30" i="1"/>
  <c r="Y30" i="1" s="1"/>
  <c r="L435" i="1"/>
  <c r="M409" i="1"/>
  <c r="O388" i="1"/>
  <c r="P379" i="1"/>
  <c r="S384" i="1"/>
  <c r="T384" i="1" s="1"/>
  <c r="U443" i="1"/>
  <c r="W475" i="1"/>
  <c r="Y475" i="1" s="1"/>
  <c r="W413" i="1"/>
  <c r="Y413" i="1" s="1"/>
  <c r="W374" i="1"/>
  <c r="Y374" i="1" s="1"/>
  <c r="X426" i="1"/>
  <c r="X371" i="1"/>
  <c r="U304" i="1"/>
  <c r="S296" i="1"/>
  <c r="T296" i="1" s="1"/>
  <c r="U288" i="1"/>
  <c r="U280" i="1"/>
  <c r="U272" i="1"/>
  <c r="S264" i="1"/>
  <c r="T264" i="1" s="1"/>
  <c r="U256" i="1"/>
  <c r="U248" i="1"/>
  <c r="U240" i="1"/>
  <c r="U232" i="1"/>
  <c r="U224" i="1"/>
  <c r="U216" i="1"/>
  <c r="U208" i="1"/>
  <c r="U200" i="1"/>
  <c r="U192" i="1"/>
  <c r="U184" i="1"/>
  <c r="U176" i="1"/>
  <c r="U168" i="1"/>
  <c r="U160" i="1"/>
  <c r="U152" i="1"/>
  <c r="U144" i="1"/>
  <c r="S120" i="1"/>
  <c r="T120" i="1" s="1"/>
  <c r="S96" i="1"/>
  <c r="T96" i="1" s="1"/>
  <c r="U88" i="1"/>
  <c r="U80" i="1"/>
  <c r="U56" i="1"/>
  <c r="S32" i="1"/>
  <c r="T32" i="1" s="1"/>
  <c r="U24" i="1"/>
  <c r="U16" i="1"/>
  <c r="S88" i="1"/>
  <c r="T88" i="1" s="1"/>
  <c r="W318" i="1"/>
  <c r="Y318" i="1" s="1"/>
  <c r="W263" i="1"/>
  <c r="Y263" i="1" s="1"/>
  <c r="W214" i="1"/>
  <c r="Y214" i="1" s="1"/>
  <c r="W182" i="1"/>
  <c r="Y182" i="1" s="1"/>
  <c r="W166" i="1"/>
  <c r="Y166" i="1" s="1"/>
  <c r="W134" i="1"/>
  <c r="Y134" i="1" s="1"/>
  <c r="W22" i="1"/>
  <c r="Y22" i="1" s="1"/>
  <c r="L491" i="1"/>
  <c r="L473" i="1"/>
  <c r="L451" i="1"/>
  <c r="L434" i="1"/>
  <c r="L411" i="1"/>
  <c r="L371" i="1"/>
  <c r="L347" i="1"/>
  <c r="M489" i="1"/>
  <c r="M361" i="1"/>
  <c r="O404" i="1"/>
  <c r="P443" i="1"/>
  <c r="U489" i="1"/>
  <c r="U481" i="1"/>
  <c r="U473" i="1"/>
  <c r="S465" i="1"/>
  <c r="T465" i="1" s="1"/>
  <c r="U457" i="1"/>
  <c r="U449" i="1"/>
  <c r="U441" i="1"/>
  <c r="U433" i="1"/>
  <c r="U425" i="1"/>
  <c r="U417" i="1"/>
  <c r="U409" i="1"/>
  <c r="U401" i="1"/>
  <c r="U393" i="1"/>
  <c r="S375" i="1"/>
  <c r="T375" i="1" s="1"/>
  <c r="U411" i="1"/>
  <c r="W474" i="1"/>
  <c r="Y474" i="1" s="1"/>
  <c r="W412" i="1"/>
  <c r="Y412" i="1" s="1"/>
  <c r="W373" i="1"/>
  <c r="Y373" i="1" s="1"/>
  <c r="X420" i="1"/>
  <c r="X370" i="1"/>
  <c r="U82" i="1"/>
  <c r="U18" i="1"/>
  <c r="S168" i="1"/>
  <c r="T168" i="1" s="1"/>
  <c r="S75" i="1"/>
  <c r="T75" i="1" s="1"/>
  <c r="U32" i="1"/>
  <c r="W311" i="1"/>
  <c r="Y311" i="1" s="1"/>
  <c r="W262" i="1"/>
  <c r="Y262" i="1" s="1"/>
  <c r="W207" i="1"/>
  <c r="Y207" i="1" s="1"/>
  <c r="L433" i="1"/>
  <c r="M441" i="1"/>
  <c r="O420" i="1"/>
  <c r="U387" i="1"/>
  <c r="W493" i="1"/>
  <c r="Y493" i="1" s="1"/>
  <c r="W470" i="1"/>
  <c r="Y470" i="1" s="1"/>
  <c r="U318" i="1"/>
  <c r="U310" i="1"/>
  <c r="U302" i="1"/>
  <c r="U294" i="1"/>
  <c r="U286" i="1"/>
  <c r="U278" i="1"/>
  <c r="U270" i="1"/>
  <c r="U262" i="1"/>
  <c r="U254" i="1"/>
  <c r="U246" i="1"/>
  <c r="U238" i="1"/>
  <c r="U230" i="1"/>
  <c r="U222" i="1"/>
  <c r="U214" i="1"/>
  <c r="U206" i="1"/>
  <c r="U198" i="1"/>
  <c r="U190" i="1"/>
  <c r="U142" i="1"/>
  <c r="U134" i="1"/>
  <c r="U126" i="1"/>
  <c r="U102" i="1"/>
  <c r="U78" i="1"/>
  <c r="U70" i="1"/>
  <c r="U62" i="1"/>
  <c r="U38" i="1"/>
  <c r="U14" i="1"/>
  <c r="U6" i="1"/>
  <c r="S310" i="1"/>
  <c r="T310" i="1" s="1"/>
  <c r="S224" i="1"/>
  <c r="T224" i="1" s="1"/>
  <c r="S70" i="1"/>
  <c r="T70" i="1" s="1"/>
  <c r="W310" i="1"/>
  <c r="Y310" i="1" s="1"/>
  <c r="W255" i="1"/>
  <c r="Y255" i="1" s="1"/>
  <c r="W206" i="1"/>
  <c r="Y206" i="1" s="1"/>
  <c r="W158" i="1"/>
  <c r="Y158" i="1" s="1"/>
  <c r="W110" i="1"/>
  <c r="Y110" i="1" s="1"/>
  <c r="W49" i="1"/>
  <c r="Y49" i="1" s="1"/>
  <c r="L486" i="1"/>
  <c r="L468" i="1"/>
  <c r="L428" i="1"/>
  <c r="L387" i="1"/>
  <c r="L363" i="1"/>
  <c r="P475" i="1"/>
  <c r="P467" i="1"/>
  <c r="P459" i="1"/>
  <c r="P451" i="1"/>
  <c r="P435" i="1"/>
  <c r="P411" i="1"/>
  <c r="P403" i="1"/>
  <c r="P395" i="1"/>
  <c r="P387" i="1"/>
  <c r="O436" i="1"/>
  <c r="S347" i="1"/>
  <c r="T347" i="1" s="1"/>
  <c r="W492" i="1"/>
  <c r="Y492" i="1" s="1"/>
  <c r="W467" i="1"/>
  <c r="Y467" i="1" s="1"/>
  <c r="U113" i="1"/>
  <c r="S113" i="1"/>
  <c r="T113" i="1" s="1"/>
  <c r="U49" i="1"/>
  <c r="S49" i="1"/>
  <c r="T49" i="1" s="1"/>
  <c r="S312" i="1"/>
  <c r="T312" i="1" s="1"/>
  <c r="S280" i="1"/>
  <c r="T280" i="1" s="1"/>
  <c r="S248" i="1"/>
  <c r="T248" i="1" s="1"/>
  <c r="S159" i="1"/>
  <c r="T159" i="1" s="1"/>
  <c r="S129" i="1"/>
  <c r="T129" i="1" s="1"/>
  <c r="S111" i="1"/>
  <c r="T111" i="1" s="1"/>
  <c r="U329" i="1"/>
  <c r="U305" i="1"/>
  <c r="U265" i="1"/>
  <c r="U223" i="1"/>
  <c r="U135" i="1"/>
  <c r="S493" i="1"/>
  <c r="T493" i="1" s="1"/>
  <c r="U493" i="1"/>
  <c r="S485" i="1"/>
  <c r="T485" i="1" s="1"/>
  <c r="U485" i="1"/>
  <c r="U477" i="1"/>
  <c r="S477" i="1"/>
  <c r="T477" i="1" s="1"/>
  <c r="U469" i="1"/>
  <c r="S469" i="1"/>
  <c r="T469" i="1" s="1"/>
  <c r="S461" i="1"/>
  <c r="T461" i="1" s="1"/>
  <c r="U461" i="1"/>
  <c r="U137" i="1"/>
  <c r="S137" i="1"/>
  <c r="T137" i="1" s="1"/>
  <c r="U73" i="1"/>
  <c r="S73" i="1"/>
  <c r="T73" i="1" s="1"/>
  <c r="U9" i="1"/>
  <c r="S9" i="1"/>
  <c r="T9" i="1" s="1"/>
  <c r="U136" i="1"/>
  <c r="S136" i="1"/>
  <c r="T136" i="1" s="1"/>
  <c r="S128" i="1"/>
  <c r="T128" i="1" s="1"/>
  <c r="U128" i="1"/>
  <c r="U112" i="1"/>
  <c r="S112" i="1"/>
  <c r="T112" i="1" s="1"/>
  <c r="U104" i="1"/>
  <c r="S104" i="1"/>
  <c r="T104" i="1" s="1"/>
  <c r="U72" i="1"/>
  <c r="S72" i="1"/>
  <c r="T72" i="1" s="1"/>
  <c r="S64" i="1"/>
  <c r="T64" i="1" s="1"/>
  <c r="U64" i="1"/>
  <c r="U48" i="1"/>
  <c r="S48" i="1"/>
  <c r="T48" i="1" s="1"/>
  <c r="U40" i="1"/>
  <c r="S40" i="1"/>
  <c r="T40" i="1" s="1"/>
  <c r="U8" i="1"/>
  <c r="S8" i="1"/>
  <c r="T8" i="1" s="1"/>
  <c r="S321" i="1"/>
  <c r="T321" i="1" s="1"/>
  <c r="S311" i="1"/>
  <c r="T311" i="1" s="1"/>
  <c r="S301" i="1"/>
  <c r="T301" i="1" s="1"/>
  <c r="S289" i="1"/>
  <c r="T289" i="1" s="1"/>
  <c r="S279" i="1"/>
  <c r="T279" i="1" s="1"/>
  <c r="S269" i="1"/>
  <c r="T269" i="1" s="1"/>
  <c r="S257" i="1"/>
  <c r="T257" i="1" s="1"/>
  <c r="S247" i="1"/>
  <c r="T247" i="1" s="1"/>
  <c r="S237" i="1"/>
  <c r="T237" i="1" s="1"/>
  <c r="S225" i="1"/>
  <c r="T225" i="1" s="1"/>
  <c r="S215" i="1"/>
  <c r="T215" i="1" s="1"/>
  <c r="S205" i="1"/>
  <c r="T205" i="1" s="1"/>
  <c r="S193" i="1"/>
  <c r="T193" i="1" s="1"/>
  <c r="S183" i="1"/>
  <c r="T183" i="1" s="1"/>
  <c r="S169" i="1"/>
  <c r="T169" i="1" s="1"/>
  <c r="S157" i="1"/>
  <c r="T157" i="1" s="1"/>
  <c r="S143" i="1"/>
  <c r="T143" i="1" s="1"/>
  <c r="S126" i="1"/>
  <c r="T126" i="1" s="1"/>
  <c r="S89" i="1"/>
  <c r="T89" i="1" s="1"/>
  <c r="S71" i="1"/>
  <c r="T71" i="1" s="1"/>
  <c r="S53" i="1"/>
  <c r="T53" i="1" s="1"/>
  <c r="S35" i="1"/>
  <c r="T35" i="1" s="1"/>
  <c r="S16" i="1"/>
  <c r="T16" i="1" s="1"/>
  <c r="U328" i="1"/>
  <c r="U297" i="1"/>
  <c r="U264" i="1"/>
  <c r="U221" i="1"/>
  <c r="U131" i="1"/>
  <c r="U81" i="1"/>
  <c r="U31" i="1"/>
  <c r="S55" i="1"/>
  <c r="T55" i="1" s="1"/>
  <c r="U55" i="1"/>
  <c r="U39" i="1"/>
  <c r="S39" i="1"/>
  <c r="T39" i="1" s="1"/>
  <c r="P487" i="1"/>
  <c r="O487" i="1"/>
  <c r="O471" i="1"/>
  <c r="P471" i="1"/>
  <c r="O463" i="1"/>
  <c r="P463" i="1"/>
  <c r="O447" i="1"/>
  <c r="P447" i="1"/>
  <c r="P431" i="1"/>
  <c r="O431" i="1"/>
  <c r="O407" i="1"/>
  <c r="P407" i="1"/>
  <c r="O383" i="1"/>
  <c r="P383" i="1"/>
  <c r="P367" i="1"/>
  <c r="O367" i="1"/>
  <c r="P343" i="1"/>
  <c r="O343" i="1"/>
  <c r="U182" i="1"/>
  <c r="S182" i="1"/>
  <c r="T182" i="1" s="1"/>
  <c r="U174" i="1"/>
  <c r="S174" i="1"/>
  <c r="T174" i="1" s="1"/>
  <c r="U166" i="1"/>
  <c r="S166" i="1"/>
  <c r="T166" i="1" s="1"/>
  <c r="U158" i="1"/>
  <c r="S158" i="1"/>
  <c r="T158" i="1" s="1"/>
  <c r="U150" i="1"/>
  <c r="S150" i="1"/>
  <c r="T150" i="1" s="1"/>
  <c r="U118" i="1"/>
  <c r="S118" i="1"/>
  <c r="T118" i="1" s="1"/>
  <c r="U110" i="1"/>
  <c r="S110" i="1"/>
  <c r="T110" i="1" s="1"/>
  <c r="U94" i="1"/>
  <c r="S94" i="1"/>
  <c r="T94" i="1" s="1"/>
  <c r="U86" i="1"/>
  <c r="S86" i="1"/>
  <c r="T86" i="1" s="1"/>
  <c r="U54" i="1"/>
  <c r="S54" i="1"/>
  <c r="T54" i="1" s="1"/>
  <c r="U46" i="1"/>
  <c r="S46" i="1"/>
  <c r="T46" i="1" s="1"/>
  <c r="U30" i="1"/>
  <c r="S30" i="1"/>
  <c r="T30" i="1" s="1"/>
  <c r="U22" i="1"/>
  <c r="S22" i="1"/>
  <c r="T22" i="1" s="1"/>
  <c r="S319" i="1"/>
  <c r="T319" i="1" s="1"/>
  <c r="S309" i="1"/>
  <c r="T309" i="1" s="1"/>
  <c r="S287" i="1"/>
  <c r="T287" i="1" s="1"/>
  <c r="S277" i="1"/>
  <c r="T277" i="1" s="1"/>
  <c r="S255" i="1"/>
  <c r="T255" i="1" s="1"/>
  <c r="S245" i="1"/>
  <c r="T245" i="1" s="1"/>
  <c r="S233" i="1"/>
  <c r="T233" i="1" s="1"/>
  <c r="S213" i="1"/>
  <c r="T213" i="1" s="1"/>
  <c r="S201" i="1"/>
  <c r="T201" i="1" s="1"/>
  <c r="S191" i="1"/>
  <c r="T191" i="1" s="1"/>
  <c r="S167" i="1"/>
  <c r="T167" i="1" s="1"/>
  <c r="S153" i="1"/>
  <c r="T153" i="1" s="1"/>
  <c r="S105" i="1"/>
  <c r="T105" i="1" s="1"/>
  <c r="S87" i="1"/>
  <c r="T87" i="1" s="1"/>
  <c r="S69" i="1"/>
  <c r="T69" i="1" s="1"/>
  <c r="S51" i="1"/>
  <c r="T51" i="1" s="1"/>
  <c r="S14" i="1"/>
  <c r="T14" i="1" s="1"/>
  <c r="U295" i="1"/>
  <c r="U253" i="1"/>
  <c r="U120" i="1"/>
  <c r="U67" i="1"/>
  <c r="U17" i="1"/>
  <c r="S127" i="1"/>
  <c r="T127" i="1" s="1"/>
  <c r="U127" i="1"/>
  <c r="U327" i="1"/>
  <c r="P495" i="1"/>
  <c r="O495" i="1"/>
  <c r="O479" i="1"/>
  <c r="P479" i="1"/>
  <c r="O455" i="1"/>
  <c r="P455" i="1"/>
  <c r="P439" i="1"/>
  <c r="O439" i="1"/>
  <c r="P423" i="1"/>
  <c r="O423" i="1"/>
  <c r="O391" i="1"/>
  <c r="P391" i="1"/>
  <c r="P375" i="1"/>
  <c r="O375" i="1"/>
  <c r="O359" i="1"/>
  <c r="P359" i="1"/>
  <c r="O351" i="1"/>
  <c r="P351" i="1"/>
  <c r="P335" i="1"/>
  <c r="O335" i="1"/>
  <c r="U141" i="1"/>
  <c r="S141" i="1"/>
  <c r="T141" i="1" s="1"/>
  <c r="U109" i="1"/>
  <c r="S109" i="1"/>
  <c r="T109" i="1" s="1"/>
  <c r="U101" i="1"/>
  <c r="S101" i="1"/>
  <c r="T101" i="1" s="1"/>
  <c r="U85" i="1"/>
  <c r="S85" i="1"/>
  <c r="T85" i="1" s="1"/>
  <c r="U77" i="1"/>
  <c r="S77" i="1"/>
  <c r="T77" i="1" s="1"/>
  <c r="U45" i="1"/>
  <c r="S45" i="1"/>
  <c r="T45" i="1" s="1"/>
  <c r="U37" i="1"/>
  <c r="S37" i="1"/>
  <c r="T37" i="1" s="1"/>
  <c r="U21" i="1"/>
  <c r="S21" i="1"/>
  <c r="T21" i="1" s="1"/>
  <c r="U13" i="1"/>
  <c r="S13" i="1"/>
  <c r="T13" i="1" s="1"/>
  <c r="S318" i="1"/>
  <c r="T318" i="1" s="1"/>
  <c r="S286" i="1"/>
  <c r="T286" i="1" s="1"/>
  <c r="S254" i="1"/>
  <c r="T254" i="1" s="1"/>
  <c r="S232" i="1"/>
  <c r="T232" i="1" s="1"/>
  <c r="S222" i="1"/>
  <c r="T222" i="1" s="1"/>
  <c r="S200" i="1"/>
  <c r="T200" i="1" s="1"/>
  <c r="S190" i="1"/>
  <c r="T190" i="1" s="1"/>
  <c r="S177" i="1"/>
  <c r="T177" i="1" s="1"/>
  <c r="S165" i="1"/>
  <c r="T165" i="1" s="1"/>
  <c r="S152" i="1"/>
  <c r="T152" i="1" s="1"/>
  <c r="S139" i="1"/>
  <c r="T139" i="1" s="1"/>
  <c r="S102" i="1"/>
  <c r="T102" i="1" s="1"/>
  <c r="S65" i="1"/>
  <c r="T65" i="1" s="1"/>
  <c r="S47" i="1"/>
  <c r="T47" i="1" s="1"/>
  <c r="S29" i="1"/>
  <c r="T29" i="1" s="1"/>
  <c r="S11" i="1"/>
  <c r="T11" i="1" s="1"/>
  <c r="U317" i="1"/>
  <c r="U243" i="1"/>
  <c r="U57" i="1"/>
  <c r="U7" i="1"/>
  <c r="S119" i="1"/>
  <c r="T119" i="1" s="1"/>
  <c r="U119" i="1"/>
  <c r="U103" i="1"/>
  <c r="S103" i="1"/>
  <c r="T103" i="1" s="1"/>
  <c r="S63" i="1"/>
  <c r="T63" i="1" s="1"/>
  <c r="U63" i="1"/>
  <c r="S33" i="1"/>
  <c r="T33" i="1" s="1"/>
  <c r="U121" i="1"/>
  <c r="U308" i="1"/>
  <c r="U276" i="1"/>
  <c r="U252" i="1"/>
  <c r="U228" i="1"/>
  <c r="U204" i="1"/>
  <c r="U180" i="1"/>
  <c r="U156" i="1"/>
  <c r="U132" i="1"/>
  <c r="S132" i="1"/>
  <c r="T132" i="1" s="1"/>
  <c r="U108" i="1"/>
  <c r="U84" i="1"/>
  <c r="U60" i="1"/>
  <c r="U44" i="1"/>
  <c r="U28" i="1"/>
  <c r="S28" i="1"/>
  <c r="T28" i="1" s="1"/>
  <c r="U20" i="1"/>
  <c r="U12" i="1"/>
  <c r="S12" i="1"/>
  <c r="T12" i="1" s="1"/>
  <c r="U4" i="1"/>
  <c r="S4" i="1"/>
  <c r="T4" i="1" s="1"/>
  <c r="S285" i="1"/>
  <c r="T285" i="1" s="1"/>
  <c r="S273" i="1"/>
  <c r="T273" i="1" s="1"/>
  <c r="S263" i="1"/>
  <c r="T263" i="1" s="1"/>
  <c r="S241" i="1"/>
  <c r="T241" i="1" s="1"/>
  <c r="S231" i="1"/>
  <c r="T231" i="1" s="1"/>
  <c r="S209" i="1"/>
  <c r="T209" i="1" s="1"/>
  <c r="S199" i="1"/>
  <c r="T199" i="1" s="1"/>
  <c r="S189" i="1"/>
  <c r="T189" i="1" s="1"/>
  <c r="S176" i="1"/>
  <c r="T176" i="1" s="1"/>
  <c r="S151" i="1"/>
  <c r="T151" i="1" s="1"/>
  <c r="S117" i="1"/>
  <c r="T117" i="1" s="1"/>
  <c r="S99" i="1"/>
  <c r="T99" i="1" s="1"/>
  <c r="S80" i="1"/>
  <c r="T80" i="1" s="1"/>
  <c r="S62" i="1"/>
  <c r="T62" i="1" s="1"/>
  <c r="S44" i="1"/>
  <c r="T44" i="1" s="1"/>
  <c r="S25" i="1"/>
  <c r="T25" i="1" s="1"/>
  <c r="U315" i="1"/>
  <c r="U3" i="1"/>
  <c r="X324" i="1"/>
  <c r="W324" i="1"/>
  <c r="Y324" i="1" s="1"/>
  <c r="X316" i="1"/>
  <c r="W316" i="1"/>
  <c r="Y316" i="1" s="1"/>
  <c r="X308" i="1"/>
  <c r="W308" i="1"/>
  <c r="Y308" i="1" s="1"/>
  <c r="X300" i="1"/>
  <c r="W300" i="1"/>
  <c r="Y300" i="1" s="1"/>
  <c r="X292" i="1"/>
  <c r="W292" i="1"/>
  <c r="Y292" i="1" s="1"/>
  <c r="X276" i="1"/>
  <c r="W276" i="1"/>
  <c r="Y276" i="1" s="1"/>
  <c r="X268" i="1"/>
  <c r="W268" i="1"/>
  <c r="Y268" i="1" s="1"/>
  <c r="X260" i="1"/>
  <c r="W260" i="1"/>
  <c r="Y260" i="1" s="1"/>
  <c r="X252" i="1"/>
  <c r="W252" i="1"/>
  <c r="Y252" i="1" s="1"/>
  <c r="X244" i="1"/>
  <c r="W244" i="1"/>
  <c r="Y244" i="1" s="1"/>
  <c r="X220" i="1"/>
  <c r="W220" i="1"/>
  <c r="Y220" i="1" s="1"/>
  <c r="X212" i="1"/>
  <c r="W212" i="1"/>
  <c r="Y212" i="1" s="1"/>
  <c r="X204" i="1"/>
  <c r="W204" i="1"/>
  <c r="Y204" i="1" s="1"/>
  <c r="X196" i="1"/>
  <c r="W196" i="1"/>
  <c r="Y196" i="1" s="1"/>
  <c r="X188" i="1"/>
  <c r="W188" i="1"/>
  <c r="Y188" i="1" s="1"/>
  <c r="X164" i="1"/>
  <c r="W164" i="1"/>
  <c r="Y164" i="1" s="1"/>
  <c r="X156" i="1"/>
  <c r="W156" i="1"/>
  <c r="Y156" i="1" s="1"/>
  <c r="X148" i="1"/>
  <c r="W148" i="1"/>
  <c r="Y148" i="1" s="1"/>
  <c r="X140" i="1"/>
  <c r="W140" i="1"/>
  <c r="Y140" i="1" s="1"/>
  <c r="X132" i="1"/>
  <c r="W132" i="1"/>
  <c r="Y132" i="1" s="1"/>
  <c r="X108" i="1"/>
  <c r="W108" i="1"/>
  <c r="Y108" i="1" s="1"/>
  <c r="X100" i="1"/>
  <c r="W100" i="1"/>
  <c r="Y100" i="1" s="1"/>
  <c r="X92" i="1"/>
  <c r="W92" i="1"/>
  <c r="Y92" i="1" s="1"/>
  <c r="X84" i="1"/>
  <c r="W84" i="1"/>
  <c r="Y84" i="1" s="1"/>
  <c r="X76" i="1"/>
  <c r="W76" i="1"/>
  <c r="Y76" i="1" s="1"/>
  <c r="X52" i="1"/>
  <c r="W52" i="1"/>
  <c r="Y52" i="1" s="1"/>
  <c r="X44" i="1"/>
  <c r="W44" i="1"/>
  <c r="Y44" i="1" s="1"/>
  <c r="X36" i="1"/>
  <c r="W36" i="1"/>
  <c r="Y36" i="1" s="1"/>
  <c r="X28" i="1"/>
  <c r="W28" i="1"/>
  <c r="Y28" i="1" s="1"/>
  <c r="X20" i="1"/>
  <c r="W20" i="1"/>
  <c r="Y20" i="1" s="1"/>
  <c r="S15" i="1"/>
  <c r="T15" i="1" s="1"/>
  <c r="O399" i="1"/>
  <c r="P399" i="1"/>
  <c r="U316" i="1"/>
  <c r="U292" i="1"/>
  <c r="U268" i="1"/>
  <c r="U244" i="1"/>
  <c r="U220" i="1"/>
  <c r="U196" i="1"/>
  <c r="U172" i="1"/>
  <c r="U148" i="1"/>
  <c r="U124" i="1"/>
  <c r="U100" i="1"/>
  <c r="S100" i="1"/>
  <c r="T100" i="1" s="1"/>
  <c r="U76" i="1"/>
  <c r="S76" i="1"/>
  <c r="T76" i="1" s="1"/>
  <c r="U68" i="1"/>
  <c r="S68" i="1"/>
  <c r="T68" i="1" s="1"/>
  <c r="U36" i="1"/>
  <c r="S36" i="1"/>
  <c r="T36" i="1" s="1"/>
  <c r="U331" i="1"/>
  <c r="S331" i="1"/>
  <c r="T331" i="1" s="1"/>
  <c r="S323" i="1"/>
  <c r="T323" i="1" s="1"/>
  <c r="U323" i="1"/>
  <c r="U299" i="1"/>
  <c r="S299" i="1"/>
  <c r="T299" i="1" s="1"/>
  <c r="U267" i="1"/>
  <c r="S267" i="1"/>
  <c r="T267" i="1" s="1"/>
  <c r="S251" i="1"/>
  <c r="T251" i="1" s="1"/>
  <c r="U251" i="1"/>
  <c r="U235" i="1"/>
  <c r="S235" i="1"/>
  <c r="T235" i="1" s="1"/>
  <c r="S227" i="1"/>
  <c r="T227" i="1" s="1"/>
  <c r="U227" i="1"/>
  <c r="S219" i="1"/>
  <c r="T219" i="1" s="1"/>
  <c r="U219" i="1"/>
  <c r="U203" i="1"/>
  <c r="S203" i="1"/>
  <c r="T203" i="1" s="1"/>
  <c r="S195" i="1"/>
  <c r="T195" i="1" s="1"/>
  <c r="U195" i="1"/>
  <c r="S187" i="1"/>
  <c r="T187" i="1" s="1"/>
  <c r="U187" i="1"/>
  <c r="U171" i="1"/>
  <c r="S171" i="1"/>
  <c r="T171" i="1" s="1"/>
  <c r="S163" i="1"/>
  <c r="T163" i="1" s="1"/>
  <c r="U163" i="1"/>
  <c r="S155" i="1"/>
  <c r="T155" i="1" s="1"/>
  <c r="U155" i="1"/>
  <c r="U147" i="1"/>
  <c r="S147" i="1"/>
  <c r="T147" i="1" s="1"/>
  <c r="U123" i="1"/>
  <c r="S123" i="1"/>
  <c r="T123" i="1" s="1"/>
  <c r="S91" i="1"/>
  <c r="T91" i="1" s="1"/>
  <c r="U91" i="1"/>
  <c r="U83" i="1"/>
  <c r="S83" i="1"/>
  <c r="T83" i="1" s="1"/>
  <c r="U59" i="1"/>
  <c r="S59" i="1"/>
  <c r="T59" i="1" s="1"/>
  <c r="S27" i="1"/>
  <c r="T27" i="1" s="1"/>
  <c r="U27" i="1"/>
  <c r="U19" i="1"/>
  <c r="S19" i="1"/>
  <c r="T19" i="1" s="1"/>
  <c r="S326" i="1"/>
  <c r="T326" i="1" s="1"/>
  <c r="S316" i="1"/>
  <c r="T316" i="1" s="1"/>
  <c r="S304" i="1"/>
  <c r="T304" i="1" s="1"/>
  <c r="S294" i="1"/>
  <c r="T294" i="1" s="1"/>
  <c r="S272" i="1"/>
  <c r="T272" i="1" s="1"/>
  <c r="S262" i="1"/>
  <c r="T262" i="1" s="1"/>
  <c r="S252" i="1"/>
  <c r="T252" i="1" s="1"/>
  <c r="S240" i="1"/>
  <c r="T240" i="1" s="1"/>
  <c r="S230" i="1"/>
  <c r="T230" i="1" s="1"/>
  <c r="S220" i="1"/>
  <c r="T220" i="1" s="1"/>
  <c r="S208" i="1"/>
  <c r="T208" i="1" s="1"/>
  <c r="S198" i="1"/>
  <c r="T198" i="1" s="1"/>
  <c r="S175" i="1"/>
  <c r="T175" i="1" s="1"/>
  <c r="S161" i="1"/>
  <c r="T161" i="1" s="1"/>
  <c r="S149" i="1"/>
  <c r="T149" i="1" s="1"/>
  <c r="S134" i="1"/>
  <c r="T134" i="1" s="1"/>
  <c r="S97" i="1"/>
  <c r="T97" i="1" s="1"/>
  <c r="S79" i="1"/>
  <c r="T79" i="1" s="1"/>
  <c r="S61" i="1"/>
  <c r="T61" i="1" s="1"/>
  <c r="S43" i="1"/>
  <c r="T43" i="1" s="1"/>
  <c r="S24" i="1"/>
  <c r="T24" i="1" s="1"/>
  <c r="S6" i="1"/>
  <c r="T6" i="1" s="1"/>
  <c r="U307" i="1"/>
  <c r="U275" i="1"/>
  <c r="U96" i="1"/>
  <c r="O415" i="1"/>
  <c r="P415" i="1"/>
  <c r="U324" i="1"/>
  <c r="U300" i="1"/>
  <c r="U284" i="1"/>
  <c r="U260" i="1"/>
  <c r="U236" i="1"/>
  <c r="U212" i="1"/>
  <c r="U188" i="1"/>
  <c r="U164" i="1"/>
  <c r="U140" i="1"/>
  <c r="U116" i="1"/>
  <c r="U92" i="1"/>
  <c r="S92" i="1"/>
  <c r="T92" i="1" s="1"/>
  <c r="U52" i="1"/>
  <c r="S291" i="1"/>
  <c r="T291" i="1" s="1"/>
  <c r="U291" i="1"/>
  <c r="S283" i="1"/>
  <c r="T283" i="1" s="1"/>
  <c r="U283" i="1"/>
  <c r="S259" i="1"/>
  <c r="T259" i="1" s="1"/>
  <c r="U259" i="1"/>
  <c r="U330" i="1"/>
  <c r="S330" i="1"/>
  <c r="T330" i="1" s="1"/>
  <c r="S322" i="1"/>
  <c r="T322" i="1" s="1"/>
  <c r="U322" i="1"/>
  <c r="S314" i="1"/>
  <c r="T314" i="1" s="1"/>
  <c r="U314" i="1"/>
  <c r="S306" i="1"/>
  <c r="T306" i="1" s="1"/>
  <c r="U298" i="1"/>
  <c r="S298" i="1"/>
  <c r="T298" i="1" s="1"/>
  <c r="S290" i="1"/>
  <c r="T290" i="1" s="1"/>
  <c r="U290" i="1"/>
  <c r="S282" i="1"/>
  <c r="T282" i="1" s="1"/>
  <c r="U282" i="1"/>
  <c r="S274" i="1"/>
  <c r="T274" i="1" s="1"/>
  <c r="U266" i="1"/>
  <c r="S266" i="1"/>
  <c r="T266" i="1" s="1"/>
  <c r="S258" i="1"/>
  <c r="T258" i="1" s="1"/>
  <c r="U258" i="1"/>
  <c r="S250" i="1"/>
  <c r="T250" i="1" s="1"/>
  <c r="U250" i="1"/>
  <c r="S242" i="1"/>
  <c r="T242" i="1" s="1"/>
  <c r="U234" i="1"/>
  <c r="S234" i="1"/>
  <c r="T234" i="1" s="1"/>
  <c r="S226" i="1"/>
  <c r="T226" i="1" s="1"/>
  <c r="U226" i="1"/>
  <c r="S218" i="1"/>
  <c r="T218" i="1" s="1"/>
  <c r="U218" i="1"/>
  <c r="S210" i="1"/>
  <c r="T210" i="1" s="1"/>
  <c r="U202" i="1"/>
  <c r="S202" i="1"/>
  <c r="T202" i="1" s="1"/>
  <c r="S194" i="1"/>
  <c r="T194" i="1" s="1"/>
  <c r="U194" i="1"/>
  <c r="S186" i="1"/>
  <c r="T186" i="1" s="1"/>
  <c r="U186" i="1"/>
  <c r="S178" i="1"/>
  <c r="T178" i="1" s="1"/>
  <c r="U170" i="1"/>
  <c r="S170" i="1"/>
  <c r="T170" i="1" s="1"/>
  <c r="S162" i="1"/>
  <c r="T162" i="1" s="1"/>
  <c r="U162" i="1"/>
  <c r="S154" i="1"/>
  <c r="T154" i="1" s="1"/>
  <c r="U154" i="1"/>
  <c r="S146" i="1"/>
  <c r="T146" i="1" s="1"/>
  <c r="S138" i="1"/>
  <c r="T138" i="1" s="1"/>
  <c r="U138" i="1"/>
  <c r="S130" i="1"/>
  <c r="T130" i="1" s="1"/>
  <c r="U130" i="1"/>
  <c r="S122" i="1"/>
  <c r="T122" i="1" s="1"/>
  <c r="U122" i="1"/>
  <c r="S114" i="1"/>
  <c r="T114" i="1" s="1"/>
  <c r="U114" i="1"/>
  <c r="S106" i="1"/>
  <c r="T106" i="1" s="1"/>
  <c r="S98" i="1"/>
  <c r="T98" i="1" s="1"/>
  <c r="U98" i="1"/>
  <c r="S90" i="1"/>
  <c r="T90" i="1" s="1"/>
  <c r="U90" i="1"/>
  <c r="S82" i="1"/>
  <c r="T82" i="1" s="1"/>
  <c r="S74" i="1"/>
  <c r="T74" i="1" s="1"/>
  <c r="U74" i="1"/>
  <c r="S66" i="1"/>
  <c r="T66" i="1" s="1"/>
  <c r="U66" i="1"/>
  <c r="S58" i="1"/>
  <c r="T58" i="1" s="1"/>
  <c r="U58" i="1"/>
  <c r="S50" i="1"/>
  <c r="T50" i="1" s="1"/>
  <c r="U50" i="1"/>
  <c r="S42" i="1"/>
  <c r="T42" i="1" s="1"/>
  <c r="S34" i="1"/>
  <c r="T34" i="1" s="1"/>
  <c r="U34" i="1"/>
  <c r="S26" i="1"/>
  <c r="T26" i="1" s="1"/>
  <c r="U26" i="1"/>
  <c r="S18" i="1"/>
  <c r="T18" i="1" s="1"/>
  <c r="S10" i="1"/>
  <c r="T10" i="1" s="1"/>
  <c r="U10" i="1"/>
  <c r="U2" i="1"/>
  <c r="S325" i="1"/>
  <c r="T325" i="1" s="1"/>
  <c r="S313" i="1"/>
  <c r="T313" i="1" s="1"/>
  <c r="S303" i="1"/>
  <c r="T303" i="1" s="1"/>
  <c r="S293" i="1"/>
  <c r="T293" i="1" s="1"/>
  <c r="S281" i="1"/>
  <c r="T281" i="1" s="1"/>
  <c r="S271" i="1"/>
  <c r="T271" i="1" s="1"/>
  <c r="S261" i="1"/>
  <c r="T261" i="1" s="1"/>
  <c r="S249" i="1"/>
  <c r="T249" i="1" s="1"/>
  <c r="S239" i="1"/>
  <c r="T239" i="1" s="1"/>
  <c r="S229" i="1"/>
  <c r="T229" i="1" s="1"/>
  <c r="S217" i="1"/>
  <c r="T217" i="1" s="1"/>
  <c r="S207" i="1"/>
  <c r="T207" i="1" s="1"/>
  <c r="S197" i="1"/>
  <c r="T197" i="1" s="1"/>
  <c r="S185" i="1"/>
  <c r="T185" i="1" s="1"/>
  <c r="S173" i="1"/>
  <c r="T173" i="1" s="1"/>
  <c r="S160" i="1"/>
  <c r="T160" i="1" s="1"/>
  <c r="S148" i="1"/>
  <c r="T148" i="1" s="1"/>
  <c r="S133" i="1"/>
  <c r="T133" i="1" s="1"/>
  <c r="S115" i="1"/>
  <c r="T115" i="1" s="1"/>
  <c r="S78" i="1"/>
  <c r="T78" i="1" s="1"/>
  <c r="S60" i="1"/>
  <c r="T60" i="1" s="1"/>
  <c r="S41" i="1"/>
  <c r="T41" i="1" s="1"/>
  <c r="S23" i="1"/>
  <c r="T23" i="1" s="1"/>
  <c r="S5" i="1"/>
  <c r="T5" i="1" s="1"/>
  <c r="U306" i="1"/>
  <c r="U274" i="1"/>
  <c r="U145" i="1"/>
  <c r="U95" i="1"/>
  <c r="U42" i="1"/>
  <c r="X331" i="1"/>
  <c r="W331" i="1"/>
  <c r="Y331" i="1" s="1"/>
  <c r="X323" i="1"/>
  <c r="W323" i="1"/>
  <c r="Y323" i="1" s="1"/>
  <c r="X315" i="1"/>
  <c r="W315" i="1"/>
  <c r="Y315" i="1" s="1"/>
  <c r="X307" i="1"/>
  <c r="W307" i="1"/>
  <c r="Y307" i="1" s="1"/>
  <c r="X299" i="1"/>
  <c r="W299" i="1"/>
  <c r="Y299" i="1" s="1"/>
  <c r="X275" i="1"/>
  <c r="W275" i="1"/>
  <c r="Y275" i="1" s="1"/>
  <c r="X267" i="1"/>
  <c r="W267" i="1"/>
  <c r="Y267" i="1" s="1"/>
  <c r="X259" i="1"/>
  <c r="W259" i="1"/>
  <c r="Y259" i="1" s="1"/>
  <c r="X251" i="1"/>
  <c r="W251" i="1"/>
  <c r="Y251" i="1" s="1"/>
  <c r="X243" i="1"/>
  <c r="W243" i="1"/>
  <c r="Y243" i="1" s="1"/>
  <c r="X219" i="1"/>
  <c r="W219" i="1"/>
  <c r="Y219" i="1" s="1"/>
  <c r="X211" i="1"/>
  <c r="W211" i="1"/>
  <c r="Y211" i="1" s="1"/>
  <c r="X203" i="1"/>
  <c r="W203" i="1"/>
  <c r="Y203" i="1" s="1"/>
  <c r="X195" i="1"/>
  <c r="W195" i="1"/>
  <c r="Y195" i="1" s="1"/>
  <c r="X187" i="1"/>
  <c r="W187" i="1"/>
  <c r="Y187" i="1" s="1"/>
  <c r="X163" i="1"/>
  <c r="W163" i="1"/>
  <c r="Y163" i="1" s="1"/>
  <c r="X155" i="1"/>
  <c r="W155" i="1"/>
  <c r="Y155" i="1" s="1"/>
  <c r="X147" i="1"/>
  <c r="W147" i="1"/>
  <c r="Y147" i="1" s="1"/>
  <c r="X139" i="1"/>
  <c r="W139" i="1"/>
  <c r="Y139" i="1" s="1"/>
  <c r="X131" i="1"/>
  <c r="W131" i="1"/>
  <c r="Y131" i="1" s="1"/>
  <c r="X107" i="1"/>
  <c r="W107" i="1"/>
  <c r="Y107" i="1" s="1"/>
  <c r="X99" i="1"/>
  <c r="W99" i="1"/>
  <c r="Y99" i="1" s="1"/>
  <c r="X75" i="1"/>
  <c r="W75" i="1"/>
  <c r="Y75" i="1" s="1"/>
  <c r="X51" i="1"/>
  <c r="W51" i="1"/>
  <c r="Y51" i="1" s="1"/>
  <c r="X43" i="1"/>
  <c r="W43" i="1"/>
  <c r="Y43" i="1" s="1"/>
  <c r="X35" i="1"/>
  <c r="W35" i="1"/>
  <c r="Y35" i="1" s="1"/>
  <c r="X27" i="1"/>
  <c r="W27" i="1"/>
  <c r="Y27" i="1" s="1"/>
  <c r="X19" i="1"/>
  <c r="W19" i="1"/>
  <c r="Y19" i="1" s="1"/>
  <c r="X330" i="1"/>
  <c r="W330" i="1"/>
  <c r="Y330" i="1" s="1"/>
  <c r="X329" i="1"/>
  <c r="W329" i="1"/>
  <c r="Y329" i="1" s="1"/>
  <c r="X321" i="1"/>
  <c r="W321" i="1"/>
  <c r="Y321" i="1" s="1"/>
  <c r="X313" i="1"/>
  <c r="W313" i="1"/>
  <c r="Y313" i="1" s="1"/>
  <c r="X305" i="1"/>
  <c r="W305" i="1"/>
  <c r="Y305" i="1" s="1"/>
  <c r="X297" i="1"/>
  <c r="W297" i="1"/>
  <c r="Y297" i="1" s="1"/>
  <c r="X273" i="1"/>
  <c r="W273" i="1"/>
  <c r="Y273" i="1" s="1"/>
  <c r="X265" i="1"/>
  <c r="W265" i="1"/>
  <c r="Y265" i="1" s="1"/>
  <c r="X257" i="1"/>
  <c r="W257" i="1"/>
  <c r="Y257" i="1" s="1"/>
  <c r="X249" i="1"/>
  <c r="W249" i="1"/>
  <c r="Y249" i="1" s="1"/>
  <c r="X241" i="1"/>
  <c r="W241" i="1"/>
  <c r="Y241" i="1" s="1"/>
  <c r="X217" i="1"/>
  <c r="W217" i="1"/>
  <c r="Y217" i="1" s="1"/>
  <c r="X209" i="1"/>
  <c r="W209" i="1"/>
  <c r="Y209" i="1" s="1"/>
  <c r="X201" i="1"/>
  <c r="W201" i="1"/>
  <c r="Y201" i="1" s="1"/>
  <c r="X193" i="1"/>
  <c r="W193" i="1"/>
  <c r="Y193" i="1" s="1"/>
  <c r="X185" i="1"/>
  <c r="W185" i="1"/>
  <c r="Y185" i="1" s="1"/>
  <c r="X328" i="1"/>
  <c r="W328" i="1"/>
  <c r="Y328" i="1" s="1"/>
  <c r="X320" i="1"/>
  <c r="W320" i="1"/>
  <c r="Y320" i="1" s="1"/>
  <c r="X312" i="1"/>
  <c r="W312" i="1"/>
  <c r="Y312" i="1" s="1"/>
  <c r="X304" i="1"/>
  <c r="W304" i="1"/>
  <c r="Y304" i="1" s="1"/>
  <c r="X296" i="1"/>
  <c r="W296" i="1"/>
  <c r="Y296" i="1" s="1"/>
  <c r="X272" i="1"/>
  <c r="W272" i="1"/>
  <c r="Y272" i="1" s="1"/>
  <c r="X264" i="1"/>
  <c r="W264" i="1"/>
  <c r="Y264" i="1" s="1"/>
  <c r="X256" i="1"/>
  <c r="W256" i="1"/>
  <c r="Y256" i="1" s="1"/>
  <c r="X248" i="1"/>
  <c r="W248" i="1"/>
  <c r="Y248" i="1" s="1"/>
  <c r="W91" i="1"/>
  <c r="Y91" i="1" s="1"/>
  <c r="W83" i="1"/>
  <c r="Y83" i="1" s="1"/>
  <c r="W325" i="1"/>
  <c r="Y325" i="1" s="1"/>
  <c r="W317" i="1"/>
  <c r="Y317" i="1" s="1"/>
  <c r="W309" i="1"/>
  <c r="Y309" i="1" s="1"/>
  <c r="W301" i="1"/>
  <c r="Y301" i="1" s="1"/>
  <c r="W293" i="1"/>
  <c r="Y293" i="1" s="1"/>
  <c r="W269" i="1"/>
  <c r="Y269" i="1" s="1"/>
  <c r="W261" i="1"/>
  <c r="Y261" i="1" s="1"/>
  <c r="W253" i="1"/>
  <c r="Y253" i="1" s="1"/>
  <c r="W245" i="1"/>
  <c r="Y245" i="1" s="1"/>
  <c r="W237" i="1"/>
  <c r="Y237" i="1" s="1"/>
  <c r="W221" i="1"/>
  <c r="Y221" i="1" s="1"/>
  <c r="W213" i="1"/>
  <c r="Y213" i="1" s="1"/>
  <c r="W205" i="1"/>
  <c r="Y205" i="1" s="1"/>
  <c r="W197" i="1"/>
  <c r="Y197" i="1" s="1"/>
  <c r="W189" i="1"/>
  <c r="Y189" i="1" s="1"/>
  <c r="W165" i="1"/>
  <c r="Y165" i="1" s="1"/>
  <c r="W157" i="1"/>
  <c r="Y157" i="1" s="1"/>
  <c r="W149" i="1"/>
  <c r="Y149" i="1" s="1"/>
  <c r="W141" i="1"/>
  <c r="Y141" i="1" s="1"/>
  <c r="W133" i="1"/>
  <c r="Y133" i="1" s="1"/>
  <c r="W109" i="1"/>
  <c r="Y109" i="1" s="1"/>
  <c r="W90" i="1"/>
  <c r="Y90" i="1" s="1"/>
  <c r="W81" i="1"/>
  <c r="Y81" i="1" s="1"/>
  <c r="W72" i="1"/>
  <c r="Y72" i="1" s="1"/>
  <c r="W56" i="1"/>
  <c r="Y56" i="1" s="1"/>
  <c r="W47" i="1"/>
  <c r="Y47" i="1" s="1"/>
  <c r="W38" i="1"/>
  <c r="Y38" i="1" s="1"/>
  <c r="W29" i="1"/>
  <c r="Y29" i="1" s="1"/>
  <c r="P393" i="1"/>
  <c r="L393" i="1"/>
  <c r="P377" i="1"/>
  <c r="L377" i="1"/>
  <c r="P353" i="1"/>
  <c r="L353" i="1"/>
  <c r="P345" i="1"/>
  <c r="L345" i="1"/>
  <c r="L457" i="1"/>
  <c r="L429" i="1"/>
  <c r="M488" i="1"/>
  <c r="M472" i="1"/>
  <c r="M456" i="1"/>
  <c r="M440" i="1"/>
  <c r="M424" i="1"/>
  <c r="M408" i="1"/>
  <c r="M392" i="1"/>
  <c r="M376" i="1"/>
  <c r="M360" i="1"/>
  <c r="M344" i="1"/>
  <c r="P494" i="1"/>
  <c r="O494" i="1"/>
  <c r="P486" i="1"/>
  <c r="O486" i="1"/>
  <c r="O478" i="1"/>
  <c r="P478" i="1"/>
  <c r="O470" i="1"/>
  <c r="P470" i="1"/>
  <c r="O454" i="1"/>
  <c r="P454" i="1"/>
  <c r="P430" i="1"/>
  <c r="O430" i="1"/>
  <c r="P422" i="1"/>
  <c r="O422" i="1"/>
  <c r="O414" i="1"/>
  <c r="P414" i="1"/>
  <c r="O406" i="1"/>
  <c r="P406" i="1"/>
  <c r="O390" i="1"/>
  <c r="P390" i="1"/>
  <c r="P366" i="1"/>
  <c r="O366" i="1"/>
  <c r="O358" i="1"/>
  <c r="P358" i="1"/>
  <c r="O350" i="1"/>
  <c r="P350" i="1"/>
  <c r="P334" i="1"/>
  <c r="O334" i="1"/>
  <c r="P425" i="1"/>
  <c r="P400" i="1"/>
  <c r="P374" i="1"/>
  <c r="P348" i="1"/>
  <c r="W98" i="1"/>
  <c r="Y98" i="1" s="1"/>
  <c r="W89" i="1"/>
  <c r="Y89" i="1" s="1"/>
  <c r="W80" i="1"/>
  <c r="Y80" i="1" s="1"/>
  <c r="W46" i="1"/>
  <c r="Y46" i="1" s="1"/>
  <c r="W37" i="1"/>
  <c r="Y37" i="1" s="1"/>
  <c r="W18" i="1"/>
  <c r="Y18" i="1" s="1"/>
  <c r="L481" i="1"/>
  <c r="L453" i="1"/>
  <c r="L417" i="1"/>
  <c r="M487" i="1"/>
  <c r="M471" i="1"/>
  <c r="M455" i="1"/>
  <c r="M439" i="1"/>
  <c r="M423" i="1"/>
  <c r="M407" i="1"/>
  <c r="M391" i="1"/>
  <c r="M375" i="1"/>
  <c r="M359" i="1"/>
  <c r="M343" i="1"/>
  <c r="P493" i="1"/>
  <c r="O493" i="1"/>
  <c r="P485" i="1"/>
  <c r="O485" i="1"/>
  <c r="P477" i="1"/>
  <c r="O477" i="1"/>
  <c r="P469" i="1"/>
  <c r="O469" i="1"/>
  <c r="P461" i="1"/>
  <c r="O461" i="1"/>
  <c r="P453" i="1"/>
  <c r="O453" i="1"/>
  <c r="P445" i="1"/>
  <c r="O445" i="1"/>
  <c r="P437" i="1"/>
  <c r="O437" i="1"/>
  <c r="P429" i="1"/>
  <c r="O429" i="1"/>
  <c r="P421" i="1"/>
  <c r="O421" i="1"/>
  <c r="P413" i="1"/>
  <c r="O413" i="1"/>
  <c r="P405" i="1"/>
  <c r="O405" i="1"/>
  <c r="P397" i="1"/>
  <c r="O397" i="1"/>
  <c r="P389" i="1"/>
  <c r="O389" i="1"/>
  <c r="P381" i="1"/>
  <c r="O381" i="1"/>
  <c r="P373" i="1"/>
  <c r="O373" i="1"/>
  <c r="P365" i="1"/>
  <c r="O365" i="1"/>
  <c r="P357" i="1"/>
  <c r="O357" i="1"/>
  <c r="P349" i="1"/>
  <c r="O349" i="1"/>
  <c r="P341" i="1"/>
  <c r="O341" i="1"/>
  <c r="P333" i="1"/>
  <c r="P492" i="1"/>
  <c r="P446" i="1"/>
  <c r="P398" i="1"/>
  <c r="P342" i="1"/>
  <c r="W106" i="1"/>
  <c r="Y106" i="1" s="1"/>
  <c r="W97" i="1"/>
  <c r="Y97" i="1" s="1"/>
  <c r="W88" i="1"/>
  <c r="Y88" i="1" s="1"/>
  <c r="W54" i="1"/>
  <c r="Y54" i="1" s="1"/>
  <c r="W45" i="1"/>
  <c r="Y45" i="1" s="1"/>
  <c r="W26" i="1"/>
  <c r="Y26" i="1" s="1"/>
  <c r="W17" i="1"/>
  <c r="Y17" i="1" s="1"/>
  <c r="L477" i="1"/>
  <c r="L441" i="1"/>
  <c r="L413" i="1"/>
  <c r="L397" i="1"/>
  <c r="L381" i="1"/>
  <c r="L365" i="1"/>
  <c r="L349" i="1"/>
  <c r="P484" i="1"/>
  <c r="P476" i="1"/>
  <c r="P468" i="1"/>
  <c r="P460" i="1"/>
  <c r="O356" i="1"/>
  <c r="P356" i="1"/>
  <c r="P332" i="1"/>
  <c r="O332" i="1"/>
  <c r="P465" i="1"/>
  <c r="P392" i="1"/>
  <c r="P369" i="1"/>
  <c r="P340" i="1"/>
  <c r="W322" i="1"/>
  <c r="Y322" i="1" s="1"/>
  <c r="W314" i="1"/>
  <c r="Y314" i="1" s="1"/>
  <c r="W306" i="1"/>
  <c r="Y306" i="1" s="1"/>
  <c r="W298" i="1"/>
  <c r="Y298" i="1" s="1"/>
  <c r="W274" i="1"/>
  <c r="Y274" i="1" s="1"/>
  <c r="W266" i="1"/>
  <c r="Y266" i="1" s="1"/>
  <c r="W258" i="1"/>
  <c r="Y258" i="1" s="1"/>
  <c r="W250" i="1"/>
  <c r="Y250" i="1" s="1"/>
  <c r="W242" i="1"/>
  <c r="Y242" i="1" s="1"/>
  <c r="W218" i="1"/>
  <c r="Y218" i="1" s="1"/>
  <c r="W210" i="1"/>
  <c r="Y210" i="1" s="1"/>
  <c r="W202" i="1"/>
  <c r="Y202" i="1" s="1"/>
  <c r="W194" i="1"/>
  <c r="Y194" i="1" s="1"/>
  <c r="W186" i="1"/>
  <c r="Y186" i="1" s="1"/>
  <c r="W162" i="1"/>
  <c r="Y162" i="1" s="1"/>
  <c r="W154" i="1"/>
  <c r="Y154" i="1" s="1"/>
  <c r="W146" i="1"/>
  <c r="Y146" i="1" s="1"/>
  <c r="W138" i="1"/>
  <c r="Y138" i="1" s="1"/>
  <c r="W130" i="1"/>
  <c r="Y130" i="1" s="1"/>
  <c r="W105" i="1"/>
  <c r="Y105" i="1" s="1"/>
  <c r="W96" i="1"/>
  <c r="Y96" i="1" s="1"/>
  <c r="W87" i="1"/>
  <c r="Y87" i="1" s="1"/>
  <c r="W78" i="1"/>
  <c r="Y78" i="1" s="1"/>
  <c r="W53" i="1"/>
  <c r="Y53" i="1" s="1"/>
  <c r="W34" i="1"/>
  <c r="Y34" i="1" s="1"/>
  <c r="W25" i="1"/>
  <c r="Y25" i="1" s="1"/>
  <c r="L478" i="1"/>
  <c r="M478" i="1"/>
  <c r="L470" i="1"/>
  <c r="M470" i="1"/>
  <c r="L462" i="1"/>
  <c r="M462" i="1"/>
  <c r="L454" i="1"/>
  <c r="M454" i="1"/>
  <c r="L446" i="1"/>
  <c r="M446" i="1"/>
  <c r="L438" i="1"/>
  <c r="M438" i="1"/>
  <c r="L430" i="1"/>
  <c r="M430" i="1"/>
  <c r="L422" i="1"/>
  <c r="M422" i="1"/>
  <c r="L414" i="1"/>
  <c r="M414" i="1"/>
  <c r="L406" i="1"/>
  <c r="M406" i="1"/>
  <c r="L398" i="1"/>
  <c r="M398" i="1"/>
  <c r="L390" i="1"/>
  <c r="M390" i="1"/>
  <c r="L382" i="1"/>
  <c r="M382" i="1"/>
  <c r="L374" i="1"/>
  <c r="M374" i="1"/>
  <c r="L366" i="1"/>
  <c r="M366" i="1"/>
  <c r="L358" i="1"/>
  <c r="M358" i="1"/>
  <c r="L350" i="1"/>
  <c r="M350" i="1"/>
  <c r="L342" i="1"/>
  <c r="M342" i="1"/>
  <c r="L334" i="1"/>
  <c r="M334" i="1"/>
  <c r="L489" i="1"/>
  <c r="L476" i="1"/>
  <c r="L465" i="1"/>
  <c r="L437" i="1"/>
  <c r="L412" i="1"/>
  <c r="L396" i="1"/>
  <c r="L380" i="1"/>
  <c r="L364" i="1"/>
  <c r="L348" i="1"/>
  <c r="L332" i="1"/>
  <c r="M481" i="1"/>
  <c r="M449" i="1"/>
  <c r="M433" i="1"/>
  <c r="M417" i="1"/>
  <c r="M401" i="1"/>
  <c r="M385" i="1"/>
  <c r="M369" i="1"/>
  <c r="M353" i="1"/>
  <c r="M337" i="1"/>
  <c r="O476" i="1"/>
  <c r="O460" i="1"/>
  <c r="O444" i="1"/>
  <c r="O428" i="1"/>
  <c r="O412" i="1"/>
  <c r="O396" i="1"/>
  <c r="O380" i="1"/>
  <c r="O364" i="1"/>
  <c r="P464" i="1"/>
  <c r="P438" i="1"/>
  <c r="P416" i="1"/>
  <c r="P337" i="1"/>
  <c r="W161" i="1"/>
  <c r="Y161" i="1" s="1"/>
  <c r="W153" i="1"/>
  <c r="Y153" i="1" s="1"/>
  <c r="W145" i="1"/>
  <c r="Y145" i="1" s="1"/>
  <c r="W137" i="1"/>
  <c r="Y137" i="1" s="1"/>
  <c r="W129" i="1"/>
  <c r="Y129" i="1" s="1"/>
  <c r="W104" i="1"/>
  <c r="Y104" i="1" s="1"/>
  <c r="W95" i="1"/>
  <c r="Y95" i="1" s="1"/>
  <c r="W86" i="1"/>
  <c r="Y86" i="1" s="1"/>
  <c r="W77" i="1"/>
  <c r="Y77" i="1" s="1"/>
  <c r="W42" i="1"/>
  <c r="Y42" i="1" s="1"/>
  <c r="W33" i="1"/>
  <c r="Y33" i="1" s="1"/>
  <c r="W24" i="1"/>
  <c r="Y24" i="1" s="1"/>
  <c r="L461" i="1"/>
  <c r="M496" i="1"/>
  <c r="M480" i="1"/>
  <c r="M464" i="1"/>
  <c r="M448" i="1"/>
  <c r="M432" i="1"/>
  <c r="M416" i="1"/>
  <c r="M400" i="1"/>
  <c r="M384" i="1"/>
  <c r="M368" i="1"/>
  <c r="M352" i="1"/>
  <c r="M336" i="1"/>
  <c r="P462" i="1"/>
  <c r="P361" i="1"/>
  <c r="W240" i="1"/>
  <c r="Y240" i="1" s="1"/>
  <c r="W216" i="1"/>
  <c r="Y216" i="1" s="1"/>
  <c r="W208" i="1"/>
  <c r="Y208" i="1" s="1"/>
  <c r="W200" i="1"/>
  <c r="Y200" i="1" s="1"/>
  <c r="W192" i="1"/>
  <c r="Y192" i="1" s="1"/>
  <c r="W184" i="1"/>
  <c r="Y184" i="1" s="1"/>
  <c r="W160" i="1"/>
  <c r="Y160" i="1" s="1"/>
  <c r="W152" i="1"/>
  <c r="Y152" i="1" s="1"/>
  <c r="W144" i="1"/>
  <c r="Y144" i="1" s="1"/>
  <c r="W136" i="1"/>
  <c r="Y136" i="1" s="1"/>
  <c r="W128" i="1"/>
  <c r="Y128" i="1" s="1"/>
  <c r="W103" i="1"/>
  <c r="Y103" i="1" s="1"/>
  <c r="W94" i="1"/>
  <c r="Y94" i="1" s="1"/>
  <c r="W85" i="1"/>
  <c r="Y85" i="1" s="1"/>
  <c r="W50" i="1"/>
  <c r="Y50" i="1" s="1"/>
  <c r="W41" i="1"/>
  <c r="Y41" i="1" s="1"/>
  <c r="W32" i="1"/>
  <c r="Y32" i="1" s="1"/>
  <c r="W23" i="1"/>
  <c r="Y23" i="1" s="1"/>
  <c r="L485" i="1"/>
  <c r="L460" i="1"/>
  <c r="L421" i="1"/>
  <c r="M495" i="1"/>
  <c r="M479" i="1"/>
  <c r="M463" i="1"/>
  <c r="M447" i="1"/>
  <c r="M431" i="1"/>
  <c r="M415" i="1"/>
  <c r="M399" i="1"/>
  <c r="M383" i="1"/>
  <c r="M367" i="1"/>
  <c r="M351" i="1"/>
  <c r="M335" i="1"/>
  <c r="P449" i="1"/>
  <c r="P385" i="1"/>
  <c r="P456" i="1"/>
  <c r="P409" i="1"/>
  <c r="U495" i="1"/>
  <c r="S495" i="1"/>
  <c r="T495" i="1" s="1"/>
  <c r="P496" i="1"/>
  <c r="P488" i="1"/>
  <c r="P448" i="1"/>
  <c r="P440" i="1"/>
  <c r="P432" i="1"/>
  <c r="P424" i="1"/>
  <c r="P384" i="1"/>
  <c r="P376" i="1"/>
  <c r="P368" i="1"/>
  <c r="P480" i="1"/>
  <c r="P382" i="1"/>
  <c r="P352" i="1"/>
  <c r="U487" i="1"/>
  <c r="S487" i="1"/>
  <c r="T487" i="1" s="1"/>
  <c r="U479" i="1"/>
  <c r="S479" i="1"/>
  <c r="T479" i="1" s="1"/>
  <c r="U471" i="1"/>
  <c r="S471" i="1"/>
  <c r="T471" i="1" s="1"/>
  <c r="U463" i="1"/>
  <c r="S463" i="1"/>
  <c r="T463" i="1" s="1"/>
  <c r="U455" i="1"/>
  <c r="S455" i="1"/>
  <c r="T455" i="1" s="1"/>
  <c r="U447" i="1"/>
  <c r="S447" i="1"/>
  <c r="T447" i="1" s="1"/>
  <c r="U439" i="1"/>
  <c r="S439" i="1"/>
  <c r="T439" i="1" s="1"/>
  <c r="U431" i="1"/>
  <c r="S431" i="1"/>
  <c r="T431" i="1" s="1"/>
  <c r="U423" i="1"/>
  <c r="S423" i="1"/>
  <c r="T423" i="1" s="1"/>
  <c r="U415" i="1"/>
  <c r="S415" i="1"/>
  <c r="T415" i="1" s="1"/>
  <c r="U407" i="1"/>
  <c r="S407" i="1"/>
  <c r="T407" i="1" s="1"/>
  <c r="U399" i="1"/>
  <c r="S399" i="1"/>
  <c r="T399" i="1" s="1"/>
  <c r="U391" i="1"/>
  <c r="S391" i="1"/>
  <c r="T391" i="1" s="1"/>
  <c r="U383" i="1"/>
  <c r="S383" i="1"/>
  <c r="T383" i="1" s="1"/>
  <c r="S367" i="1"/>
  <c r="T367" i="1" s="1"/>
  <c r="U367" i="1"/>
  <c r="U359" i="1"/>
  <c r="S359" i="1"/>
  <c r="T359" i="1" s="1"/>
  <c r="U351" i="1"/>
  <c r="S351" i="1"/>
  <c r="T351" i="1" s="1"/>
  <c r="U343" i="1"/>
  <c r="S343" i="1"/>
  <c r="T343" i="1" s="1"/>
  <c r="S335" i="1"/>
  <c r="T335" i="1" s="1"/>
  <c r="U335" i="1"/>
  <c r="S433" i="1"/>
  <c r="T433" i="1" s="1"/>
  <c r="U465" i="1"/>
  <c r="U372" i="1"/>
  <c r="P472" i="1"/>
  <c r="P408" i="1"/>
  <c r="P360" i="1"/>
  <c r="U494" i="1"/>
  <c r="S494" i="1"/>
  <c r="T494" i="1" s="1"/>
  <c r="U486" i="1"/>
  <c r="S486" i="1"/>
  <c r="T486" i="1" s="1"/>
  <c r="U478" i="1"/>
  <c r="S478" i="1"/>
  <c r="T478" i="1" s="1"/>
  <c r="U470" i="1"/>
  <c r="S470" i="1"/>
  <c r="T470" i="1" s="1"/>
  <c r="U462" i="1"/>
  <c r="S462" i="1"/>
  <c r="T462" i="1" s="1"/>
  <c r="U454" i="1"/>
  <c r="S454" i="1"/>
  <c r="T454" i="1" s="1"/>
  <c r="U446" i="1"/>
  <c r="S446" i="1"/>
  <c r="T446" i="1" s="1"/>
  <c r="U438" i="1"/>
  <c r="S438" i="1"/>
  <c r="T438" i="1" s="1"/>
  <c r="U430" i="1"/>
  <c r="S430" i="1"/>
  <c r="T430" i="1" s="1"/>
  <c r="U422" i="1"/>
  <c r="S422" i="1"/>
  <c r="T422" i="1" s="1"/>
  <c r="U414" i="1"/>
  <c r="S414" i="1"/>
  <c r="T414" i="1" s="1"/>
  <c r="U406" i="1"/>
  <c r="S406" i="1"/>
  <c r="T406" i="1" s="1"/>
  <c r="U398" i="1"/>
  <c r="S398" i="1"/>
  <c r="T398" i="1" s="1"/>
  <c r="U390" i="1"/>
  <c r="S390" i="1"/>
  <c r="T390" i="1" s="1"/>
  <c r="U382" i="1"/>
  <c r="S382" i="1"/>
  <c r="T382" i="1" s="1"/>
  <c r="U374" i="1"/>
  <c r="S374" i="1"/>
  <c r="T374" i="1" s="1"/>
  <c r="S489" i="1"/>
  <c r="T489" i="1" s="1"/>
  <c r="S357" i="1"/>
  <c r="T357" i="1" s="1"/>
  <c r="U453" i="1"/>
  <c r="U445" i="1"/>
  <c r="S445" i="1"/>
  <c r="T445" i="1" s="1"/>
  <c r="U437" i="1"/>
  <c r="S437" i="1"/>
  <c r="T437" i="1" s="1"/>
  <c r="S429" i="1"/>
  <c r="T429" i="1" s="1"/>
  <c r="U429" i="1"/>
  <c r="U413" i="1"/>
  <c r="S413" i="1"/>
  <c r="T413" i="1" s="1"/>
  <c r="U405" i="1"/>
  <c r="S405" i="1"/>
  <c r="T405" i="1" s="1"/>
  <c r="S397" i="1"/>
  <c r="T397" i="1" s="1"/>
  <c r="U397" i="1"/>
  <c r="U389" i="1"/>
  <c r="S389" i="1"/>
  <c r="T389" i="1" s="1"/>
  <c r="U381" i="1"/>
  <c r="S381" i="1"/>
  <c r="T381" i="1" s="1"/>
  <c r="U373" i="1"/>
  <c r="S373" i="1"/>
  <c r="T373" i="1" s="1"/>
  <c r="U365" i="1"/>
  <c r="S365" i="1"/>
  <c r="T365" i="1" s="1"/>
  <c r="U349" i="1"/>
  <c r="S349" i="1"/>
  <c r="T349" i="1" s="1"/>
  <c r="U341" i="1"/>
  <c r="S341" i="1"/>
  <c r="T341" i="1" s="1"/>
  <c r="U333" i="1"/>
  <c r="S333" i="1"/>
  <c r="T333" i="1" s="1"/>
  <c r="P371" i="1"/>
  <c r="P363" i="1"/>
  <c r="P355" i="1"/>
  <c r="P347" i="1"/>
  <c r="P339" i="1"/>
  <c r="O496" i="1"/>
  <c r="O488" i="1"/>
  <c r="O448" i="1"/>
  <c r="O440" i="1"/>
  <c r="O432" i="1"/>
  <c r="O424" i="1"/>
  <c r="O384" i="1"/>
  <c r="O376" i="1"/>
  <c r="O368" i="1"/>
  <c r="P336" i="1"/>
  <c r="S492" i="1"/>
  <c r="T492" i="1" s="1"/>
  <c r="U492" i="1"/>
  <c r="S484" i="1"/>
  <c r="T484" i="1" s="1"/>
  <c r="U484" i="1"/>
  <c r="U476" i="1"/>
  <c r="S476" i="1"/>
  <c r="T476" i="1" s="1"/>
  <c r="U468" i="1"/>
  <c r="S468" i="1"/>
  <c r="T468" i="1" s="1"/>
  <c r="S460" i="1"/>
  <c r="T460" i="1" s="1"/>
  <c r="U460" i="1"/>
  <c r="S452" i="1"/>
  <c r="T452" i="1" s="1"/>
  <c r="U452" i="1"/>
  <c r="U444" i="1"/>
  <c r="S444" i="1"/>
  <c r="T444" i="1" s="1"/>
  <c r="U436" i="1"/>
  <c r="S436" i="1"/>
  <c r="T436" i="1" s="1"/>
  <c r="S428" i="1"/>
  <c r="T428" i="1" s="1"/>
  <c r="U428" i="1"/>
  <c r="S420" i="1"/>
  <c r="T420" i="1" s="1"/>
  <c r="U420" i="1"/>
  <c r="U412" i="1"/>
  <c r="S412" i="1"/>
  <c r="T412" i="1" s="1"/>
  <c r="U404" i="1"/>
  <c r="S404" i="1"/>
  <c r="T404" i="1" s="1"/>
  <c r="S396" i="1"/>
  <c r="T396" i="1" s="1"/>
  <c r="U396" i="1"/>
  <c r="U388" i="1"/>
  <c r="S388" i="1"/>
  <c r="T388" i="1" s="1"/>
  <c r="S380" i="1"/>
  <c r="T380" i="1" s="1"/>
  <c r="U380" i="1"/>
  <c r="S364" i="1"/>
  <c r="T364" i="1" s="1"/>
  <c r="U364" i="1"/>
  <c r="U356" i="1"/>
  <c r="S356" i="1"/>
  <c r="T356" i="1" s="1"/>
  <c r="S348" i="1"/>
  <c r="T348" i="1" s="1"/>
  <c r="U348" i="1"/>
  <c r="S340" i="1"/>
  <c r="T340" i="1" s="1"/>
  <c r="U340" i="1"/>
  <c r="S332" i="1"/>
  <c r="T332" i="1" s="1"/>
  <c r="U332" i="1"/>
  <c r="S473" i="1"/>
  <c r="T473" i="1" s="1"/>
  <c r="S409" i="1"/>
  <c r="T409" i="1" s="1"/>
  <c r="S491" i="1"/>
  <c r="T491" i="1" s="1"/>
  <c r="U491" i="1"/>
  <c r="S483" i="1"/>
  <c r="T483" i="1" s="1"/>
  <c r="U483" i="1"/>
  <c r="S401" i="1"/>
  <c r="T401" i="1" s="1"/>
  <c r="U421" i="1"/>
  <c r="O339" i="1"/>
  <c r="P344" i="1"/>
  <c r="S490" i="1"/>
  <c r="T490" i="1" s="1"/>
  <c r="S482" i="1"/>
  <c r="T482" i="1" s="1"/>
  <c r="S457" i="1"/>
  <c r="T457" i="1" s="1"/>
  <c r="S393" i="1"/>
  <c r="T393" i="1" s="1"/>
  <c r="O347" i="1"/>
  <c r="S385" i="1"/>
  <c r="T385" i="1" s="1"/>
  <c r="U385" i="1"/>
  <c r="S377" i="1"/>
  <c r="T377" i="1" s="1"/>
  <c r="U377" i="1"/>
  <c r="U369" i="1"/>
  <c r="S369" i="1"/>
  <c r="T369" i="1" s="1"/>
  <c r="U361" i="1"/>
  <c r="S361" i="1"/>
  <c r="T361" i="1" s="1"/>
  <c r="S353" i="1"/>
  <c r="T353" i="1" s="1"/>
  <c r="U353" i="1"/>
  <c r="U345" i="1"/>
  <c r="S345" i="1"/>
  <c r="T345" i="1" s="1"/>
  <c r="U337" i="1"/>
  <c r="S337" i="1"/>
  <c r="T337" i="1" s="1"/>
  <c r="S449" i="1"/>
  <c r="T449" i="1" s="1"/>
  <c r="S496" i="1"/>
  <c r="T496" i="1" s="1"/>
  <c r="S488" i="1"/>
  <c r="T488" i="1" s="1"/>
  <c r="S480" i="1"/>
  <c r="T480" i="1" s="1"/>
  <c r="S472" i="1"/>
  <c r="T472" i="1" s="1"/>
  <c r="S464" i="1"/>
  <c r="T464" i="1" s="1"/>
  <c r="S456" i="1"/>
  <c r="T456" i="1" s="1"/>
  <c r="S448" i="1"/>
  <c r="T448" i="1" s="1"/>
  <c r="S440" i="1"/>
  <c r="T440" i="1" s="1"/>
  <c r="S432" i="1"/>
  <c r="T432" i="1" s="1"/>
  <c r="S424" i="1"/>
  <c r="T424" i="1" s="1"/>
  <c r="S416" i="1"/>
  <c r="T416" i="1" s="1"/>
  <c r="S408" i="1"/>
  <c r="T408" i="1" s="1"/>
  <c r="S400" i="1"/>
  <c r="T400" i="1" s="1"/>
  <c r="S392" i="1"/>
  <c r="T392" i="1" s="1"/>
  <c r="S355" i="1"/>
  <c r="T355" i="1" s="1"/>
  <c r="U474" i="1"/>
  <c r="U442" i="1"/>
  <c r="U410" i="1"/>
  <c r="U386" i="1"/>
  <c r="U370" i="1"/>
  <c r="W473" i="1"/>
  <c r="Y473" i="1" s="1"/>
  <c r="W385" i="1"/>
  <c r="Y385" i="1" s="1"/>
  <c r="X496" i="1"/>
  <c r="S363" i="1"/>
  <c r="T363" i="1" s="1"/>
  <c r="S336" i="1"/>
  <c r="T336" i="1" s="1"/>
  <c r="U451" i="1"/>
  <c r="U419" i="1"/>
  <c r="U352" i="1"/>
  <c r="X489" i="1"/>
  <c r="W489" i="1"/>
  <c r="Y489" i="1" s="1"/>
  <c r="X465" i="1"/>
  <c r="W465" i="1"/>
  <c r="Y465" i="1" s="1"/>
  <c r="W457" i="1"/>
  <c r="Y457" i="1" s="1"/>
  <c r="X457" i="1"/>
  <c r="X441" i="1"/>
  <c r="W441" i="1"/>
  <c r="Y441" i="1" s="1"/>
  <c r="W417" i="1"/>
  <c r="Y417" i="1" s="1"/>
  <c r="X417" i="1"/>
  <c r="X361" i="1"/>
  <c r="W361" i="1"/>
  <c r="Y361" i="1" s="1"/>
  <c r="S371" i="1"/>
  <c r="T371" i="1" s="1"/>
  <c r="S344" i="1"/>
  <c r="T344" i="1" s="1"/>
  <c r="U482" i="1"/>
  <c r="U450" i="1"/>
  <c r="U418" i="1"/>
  <c r="W488" i="1"/>
  <c r="Y488" i="1" s="1"/>
  <c r="X488" i="1"/>
  <c r="W480" i="1"/>
  <c r="Y480" i="1" s="1"/>
  <c r="X480" i="1"/>
  <c r="W464" i="1"/>
  <c r="Y464" i="1" s="1"/>
  <c r="X464" i="1"/>
  <c r="W440" i="1"/>
  <c r="Y440" i="1" s="1"/>
  <c r="X440" i="1"/>
  <c r="W432" i="1"/>
  <c r="Y432" i="1" s="1"/>
  <c r="X432" i="1"/>
  <c r="W416" i="1"/>
  <c r="Y416" i="1" s="1"/>
  <c r="X416" i="1"/>
  <c r="W384" i="1"/>
  <c r="Y384" i="1" s="1"/>
  <c r="X384" i="1"/>
  <c r="W376" i="1"/>
  <c r="Y376" i="1" s="1"/>
  <c r="X376" i="1"/>
  <c r="W368" i="1"/>
  <c r="Y368" i="1" s="1"/>
  <c r="X368" i="1"/>
  <c r="W352" i="1"/>
  <c r="Y352" i="1" s="1"/>
  <c r="X352" i="1"/>
  <c r="W469" i="1"/>
  <c r="Y469" i="1" s="1"/>
  <c r="W433" i="1"/>
  <c r="Y433" i="1" s="1"/>
  <c r="X369" i="1"/>
  <c r="S379" i="1"/>
  <c r="T379" i="1" s="1"/>
  <c r="S334" i="1"/>
  <c r="T334" i="1" s="1"/>
  <c r="U459" i="1"/>
  <c r="U427" i="1"/>
  <c r="U395" i="1"/>
  <c r="W495" i="1"/>
  <c r="Y495" i="1" s="1"/>
  <c r="X495" i="1"/>
  <c r="W487" i="1"/>
  <c r="Y487" i="1" s="1"/>
  <c r="X487" i="1"/>
  <c r="W479" i="1"/>
  <c r="Y479" i="1" s="1"/>
  <c r="X479" i="1"/>
  <c r="W471" i="1"/>
  <c r="Y471" i="1" s="1"/>
  <c r="X471" i="1"/>
  <c r="W463" i="1"/>
  <c r="Y463" i="1" s="1"/>
  <c r="X463" i="1"/>
  <c r="W377" i="1"/>
  <c r="Y377" i="1" s="1"/>
  <c r="X472" i="1"/>
  <c r="X409" i="1"/>
  <c r="U378" i="1"/>
  <c r="U346" i="1"/>
  <c r="S378" i="1"/>
  <c r="T378" i="1" s="1"/>
  <c r="S360" i="1"/>
  <c r="T360" i="1" s="1"/>
  <c r="S342" i="1"/>
  <c r="T342" i="1" s="1"/>
  <c r="U490" i="1"/>
  <c r="U458" i="1"/>
  <c r="U426" i="1"/>
  <c r="U394" i="1"/>
  <c r="X408" i="1"/>
  <c r="S467" i="1"/>
  <c r="T467" i="1" s="1"/>
  <c r="S435" i="1"/>
  <c r="T435" i="1" s="1"/>
  <c r="S403" i="1"/>
  <c r="T403" i="1" s="1"/>
  <c r="S368" i="1"/>
  <c r="T368" i="1" s="1"/>
  <c r="S350" i="1"/>
  <c r="T350" i="1" s="1"/>
  <c r="U376" i="1"/>
  <c r="X485" i="1"/>
  <c r="W485" i="1"/>
  <c r="Y485" i="1" s="1"/>
  <c r="X477" i="1"/>
  <c r="W477" i="1"/>
  <c r="Y477" i="1" s="1"/>
  <c r="W481" i="1"/>
  <c r="Y481" i="1" s="1"/>
  <c r="W425" i="1"/>
  <c r="Y425" i="1" s="1"/>
  <c r="X424" i="1"/>
  <c r="X360" i="1"/>
  <c r="S466" i="1"/>
  <c r="T466" i="1" s="1"/>
  <c r="S434" i="1"/>
  <c r="T434" i="1" s="1"/>
  <c r="S402" i="1"/>
  <c r="T402" i="1" s="1"/>
  <c r="S358" i="1"/>
  <c r="T358" i="1" s="1"/>
  <c r="S339" i="1"/>
  <c r="T339" i="1" s="1"/>
  <c r="W353" i="1"/>
  <c r="Y353" i="1" s="1"/>
  <c r="W439" i="1"/>
  <c r="Y439" i="1" s="1"/>
  <c r="X439" i="1"/>
  <c r="W431" i="1"/>
  <c r="Y431" i="1" s="1"/>
  <c r="X431" i="1"/>
  <c r="W423" i="1"/>
  <c r="Y423" i="1" s="1"/>
  <c r="X423" i="1"/>
  <c r="W415" i="1"/>
  <c r="Y415" i="1" s="1"/>
  <c r="X415" i="1"/>
  <c r="W407" i="1"/>
  <c r="Y407" i="1" s="1"/>
  <c r="X407" i="1"/>
  <c r="W383" i="1"/>
  <c r="Y383" i="1" s="1"/>
  <c r="X383" i="1"/>
  <c r="W375" i="1"/>
  <c r="Y375" i="1" s="1"/>
  <c r="X375" i="1"/>
  <c r="W367" i="1"/>
  <c r="Y367" i="1" s="1"/>
  <c r="X367" i="1"/>
  <c r="W359" i="1"/>
  <c r="Y359" i="1" s="1"/>
  <c r="X359" i="1"/>
  <c r="W351" i="1"/>
  <c r="Y351" i="1" s="1"/>
  <c r="X351" i="1"/>
  <c r="W478" i="1"/>
  <c r="Y478" i="1" s="1"/>
  <c r="W468" i="1"/>
  <c r="Y468" i="1" s="1"/>
  <c r="W430" i="1"/>
  <c r="Y430" i="1" s="1"/>
  <c r="W382" i="1"/>
  <c r="Y382" i="1" s="1"/>
  <c r="W372" i="1"/>
  <c r="Y372" i="1" s="1"/>
  <c r="W350" i="1"/>
  <c r="Y350" i="1" s="1"/>
  <c r="X404" i="1"/>
  <c r="W429" i="1"/>
  <c r="Y429" i="1" s="1"/>
  <c r="W381" i="1"/>
  <c r="Y381" i="1" s="1"/>
  <c r="W349" i="1"/>
  <c r="Y349" i="1" s="1"/>
  <c r="X428" i="1"/>
  <c r="W486" i="1"/>
  <c r="Y486" i="1" s="1"/>
  <c r="W476" i="1"/>
  <c r="Y476" i="1" s="1"/>
  <c r="W438" i="1"/>
  <c r="Y438" i="1" s="1"/>
  <c r="W406" i="1"/>
  <c r="Y406" i="1" s="1"/>
  <c r="W358" i="1"/>
  <c r="Y358" i="1" s="1"/>
  <c r="W348" i="1"/>
  <c r="Y348" i="1" s="1"/>
  <c r="W437" i="1"/>
  <c r="Y437" i="1" s="1"/>
  <c r="W405" i="1"/>
  <c r="Y405" i="1" s="1"/>
  <c r="W357" i="1"/>
  <c r="Y357" i="1" s="1"/>
  <c r="W494" i="1"/>
  <c r="Y494" i="1" s="1"/>
  <c r="W462" i="1"/>
  <c r="Y462" i="1" s="1"/>
  <c r="W436" i="1"/>
  <c r="Y436" i="1" s="1"/>
  <c r="W414" i="1"/>
  <c r="Y414" i="1" s="1"/>
  <c r="W366" i="1"/>
  <c r="Y366" i="1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" i="2"/>
  <c r="E2" i="2" s="1"/>
  <c r="N167" i="1"/>
  <c r="N168" i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N176" i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N184" i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N192" i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N200" i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N208" i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N216" i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N224" i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N232" i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N240" i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N248" i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N256" i="1"/>
  <c r="N257" i="1"/>
  <c r="O257" i="1" s="1"/>
  <c r="N258" i="1"/>
  <c r="O258" i="1" s="1"/>
  <c r="N259" i="1"/>
  <c r="N260" i="1"/>
  <c r="O260" i="1" s="1"/>
  <c r="N261" i="1"/>
  <c r="O261" i="1" s="1"/>
  <c r="N262" i="1"/>
  <c r="O262" i="1" s="1"/>
  <c r="N263" i="1"/>
  <c r="N264" i="1"/>
  <c r="N265" i="1"/>
  <c r="O265" i="1" s="1"/>
  <c r="N266" i="1"/>
  <c r="O266" i="1" s="1"/>
  <c r="N267" i="1"/>
  <c r="N268" i="1"/>
  <c r="O268" i="1" s="1"/>
  <c r="N269" i="1"/>
  <c r="O269" i="1" s="1"/>
  <c r="N270" i="1"/>
  <c r="O270" i="1" s="1"/>
  <c r="N271" i="1"/>
  <c r="N272" i="1"/>
  <c r="N273" i="1"/>
  <c r="O273" i="1" s="1"/>
  <c r="N274" i="1"/>
  <c r="O274" i="1" s="1"/>
  <c r="N275" i="1"/>
  <c r="N276" i="1"/>
  <c r="O276" i="1" s="1"/>
  <c r="N277" i="1"/>
  <c r="O277" i="1" s="1"/>
  <c r="N278" i="1"/>
  <c r="O278" i="1" s="1"/>
  <c r="N279" i="1"/>
  <c r="N280" i="1"/>
  <c r="N281" i="1"/>
  <c r="O281" i="1" s="1"/>
  <c r="N282" i="1"/>
  <c r="O282" i="1" s="1"/>
  <c r="N283" i="1"/>
  <c r="N284" i="1"/>
  <c r="O284" i="1" s="1"/>
  <c r="N285" i="1"/>
  <c r="O285" i="1" s="1"/>
  <c r="N286" i="1"/>
  <c r="O286" i="1" s="1"/>
  <c r="N287" i="1"/>
  <c r="N288" i="1"/>
  <c r="N289" i="1"/>
  <c r="O289" i="1" s="1"/>
  <c r="N290" i="1"/>
  <c r="O290" i="1" s="1"/>
  <c r="N291" i="1"/>
  <c r="N292" i="1"/>
  <c r="O292" i="1" s="1"/>
  <c r="N293" i="1"/>
  <c r="O293" i="1" s="1"/>
  <c r="N294" i="1"/>
  <c r="O294" i="1" s="1"/>
  <c r="N295" i="1"/>
  <c r="N296" i="1"/>
  <c r="N297" i="1"/>
  <c r="O297" i="1" s="1"/>
  <c r="N298" i="1"/>
  <c r="O298" i="1" s="1"/>
  <c r="N299" i="1"/>
  <c r="N300" i="1"/>
  <c r="O300" i="1" s="1"/>
  <c r="N301" i="1"/>
  <c r="O301" i="1" s="1"/>
  <c r="N302" i="1"/>
  <c r="O302" i="1" s="1"/>
  <c r="N303" i="1"/>
  <c r="N304" i="1"/>
  <c r="N305" i="1"/>
  <c r="O305" i="1" s="1"/>
  <c r="N306" i="1"/>
  <c r="O306" i="1" s="1"/>
  <c r="N307" i="1"/>
  <c r="N308" i="1"/>
  <c r="O308" i="1" s="1"/>
  <c r="N309" i="1"/>
  <c r="O309" i="1" s="1"/>
  <c r="N310" i="1"/>
  <c r="O310" i="1" s="1"/>
  <c r="N311" i="1"/>
  <c r="N312" i="1"/>
  <c r="N313" i="1"/>
  <c r="O313" i="1" s="1"/>
  <c r="N314" i="1"/>
  <c r="O314" i="1" s="1"/>
  <c r="N315" i="1"/>
  <c r="N316" i="1"/>
  <c r="O316" i="1" s="1"/>
  <c r="N317" i="1"/>
  <c r="O317" i="1" s="1"/>
  <c r="N318" i="1"/>
  <c r="O318" i="1" s="1"/>
  <c r="N319" i="1"/>
  <c r="N320" i="1"/>
  <c r="N321" i="1"/>
  <c r="O321" i="1" s="1"/>
  <c r="N322" i="1"/>
  <c r="O322" i="1" s="1"/>
  <c r="N323" i="1"/>
  <c r="N324" i="1"/>
  <c r="O324" i="1" s="1"/>
  <c r="N325" i="1"/>
  <c r="O325" i="1" s="1"/>
  <c r="N326" i="1"/>
  <c r="O326" i="1" s="1"/>
  <c r="N327" i="1"/>
  <c r="N328" i="1"/>
  <c r="N329" i="1"/>
  <c r="O329" i="1" s="1"/>
  <c r="N330" i="1"/>
  <c r="O330" i="1" s="1"/>
  <c r="N331" i="1"/>
  <c r="K167" i="1"/>
  <c r="M167" i="1" s="1"/>
  <c r="K168" i="1"/>
  <c r="M168" i="1" s="1"/>
  <c r="K169" i="1"/>
  <c r="M169" i="1" s="1"/>
  <c r="K170" i="1"/>
  <c r="K171" i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K179" i="1"/>
  <c r="L179" i="1" s="1"/>
  <c r="K180" i="1"/>
  <c r="M180" i="1" s="1"/>
  <c r="K181" i="1"/>
  <c r="M181" i="1" s="1"/>
  <c r="K182" i="1"/>
  <c r="L182" i="1" s="1"/>
  <c r="K183" i="1"/>
  <c r="M183" i="1" s="1"/>
  <c r="K184" i="1"/>
  <c r="M184" i="1" s="1"/>
  <c r="K185" i="1"/>
  <c r="M185" i="1" s="1"/>
  <c r="K186" i="1"/>
  <c r="K187" i="1"/>
  <c r="K188" i="1"/>
  <c r="M188" i="1" s="1"/>
  <c r="K189" i="1"/>
  <c r="M189" i="1" s="1"/>
  <c r="K190" i="1"/>
  <c r="L190" i="1" s="1"/>
  <c r="K191" i="1"/>
  <c r="M191" i="1" s="1"/>
  <c r="K192" i="1"/>
  <c r="M192" i="1" s="1"/>
  <c r="K193" i="1"/>
  <c r="M193" i="1" s="1"/>
  <c r="K194" i="1"/>
  <c r="K195" i="1"/>
  <c r="K196" i="1"/>
  <c r="M196" i="1" s="1"/>
  <c r="K197" i="1"/>
  <c r="M197" i="1" s="1"/>
  <c r="K198" i="1"/>
  <c r="L198" i="1" s="1"/>
  <c r="K199" i="1"/>
  <c r="M199" i="1" s="1"/>
  <c r="K200" i="1"/>
  <c r="M200" i="1" s="1"/>
  <c r="K201" i="1"/>
  <c r="M201" i="1" s="1"/>
  <c r="K202" i="1"/>
  <c r="M202" i="1" s="1"/>
  <c r="K203" i="1"/>
  <c r="K204" i="1"/>
  <c r="M204" i="1" s="1"/>
  <c r="K205" i="1"/>
  <c r="M205" i="1" s="1"/>
  <c r="K206" i="1"/>
  <c r="L206" i="1" s="1"/>
  <c r="K207" i="1"/>
  <c r="M207" i="1" s="1"/>
  <c r="K208" i="1"/>
  <c r="M208" i="1" s="1"/>
  <c r="K209" i="1"/>
  <c r="M209" i="1" s="1"/>
  <c r="K210" i="1"/>
  <c r="K211" i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K219" i="1"/>
  <c r="K220" i="1"/>
  <c r="M220" i="1" s="1"/>
  <c r="K221" i="1"/>
  <c r="M221" i="1" s="1"/>
  <c r="K222" i="1"/>
  <c r="L222" i="1" s="1"/>
  <c r="K223" i="1"/>
  <c r="M223" i="1" s="1"/>
  <c r="K224" i="1"/>
  <c r="M224" i="1" s="1"/>
  <c r="K225" i="1"/>
  <c r="M225" i="1" s="1"/>
  <c r="K226" i="1"/>
  <c r="K227" i="1"/>
  <c r="K228" i="1"/>
  <c r="M228" i="1" s="1"/>
  <c r="K229" i="1"/>
  <c r="M229" i="1" s="1"/>
  <c r="K230" i="1"/>
  <c r="L230" i="1" s="1"/>
  <c r="K231" i="1"/>
  <c r="M231" i="1" s="1"/>
  <c r="K232" i="1"/>
  <c r="M232" i="1" s="1"/>
  <c r="K233" i="1"/>
  <c r="M233" i="1" s="1"/>
  <c r="K234" i="1"/>
  <c r="K235" i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K243" i="1"/>
  <c r="L243" i="1" s="1"/>
  <c r="K244" i="1"/>
  <c r="M244" i="1" s="1"/>
  <c r="K245" i="1"/>
  <c r="M245" i="1" s="1"/>
  <c r="K246" i="1"/>
  <c r="L246" i="1" s="1"/>
  <c r="K247" i="1"/>
  <c r="M247" i="1" s="1"/>
  <c r="K248" i="1"/>
  <c r="M248" i="1" s="1"/>
  <c r="K249" i="1"/>
  <c r="M249" i="1" s="1"/>
  <c r="K250" i="1"/>
  <c r="K251" i="1"/>
  <c r="K252" i="1"/>
  <c r="M252" i="1" s="1"/>
  <c r="K253" i="1"/>
  <c r="M253" i="1" s="1"/>
  <c r="K254" i="1"/>
  <c r="L254" i="1" s="1"/>
  <c r="K255" i="1"/>
  <c r="M255" i="1" s="1"/>
  <c r="K256" i="1"/>
  <c r="M256" i="1" s="1"/>
  <c r="K257" i="1"/>
  <c r="M257" i="1" s="1"/>
  <c r="K258" i="1"/>
  <c r="K259" i="1"/>
  <c r="K260" i="1"/>
  <c r="M260" i="1" s="1"/>
  <c r="K261" i="1"/>
  <c r="M261" i="1" s="1"/>
  <c r="K262" i="1"/>
  <c r="L262" i="1" s="1"/>
  <c r="K263" i="1"/>
  <c r="M263" i="1" s="1"/>
  <c r="K264" i="1"/>
  <c r="M264" i="1" s="1"/>
  <c r="K265" i="1"/>
  <c r="M265" i="1" s="1"/>
  <c r="K266" i="1"/>
  <c r="K267" i="1"/>
  <c r="K268" i="1"/>
  <c r="M268" i="1" s="1"/>
  <c r="K269" i="1"/>
  <c r="M269" i="1" s="1"/>
  <c r="K270" i="1"/>
  <c r="L270" i="1" s="1"/>
  <c r="K271" i="1"/>
  <c r="M271" i="1" s="1"/>
  <c r="K272" i="1"/>
  <c r="M272" i="1" s="1"/>
  <c r="K273" i="1"/>
  <c r="M273" i="1" s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K283" i="1"/>
  <c r="K284" i="1"/>
  <c r="M284" i="1" s="1"/>
  <c r="K285" i="1"/>
  <c r="M285" i="1" s="1"/>
  <c r="K286" i="1"/>
  <c r="L286" i="1" s="1"/>
  <c r="K287" i="1"/>
  <c r="M287" i="1" s="1"/>
  <c r="K288" i="1"/>
  <c r="M288" i="1" s="1"/>
  <c r="K289" i="1"/>
  <c r="M289" i="1" s="1"/>
  <c r="K290" i="1"/>
  <c r="K291" i="1"/>
  <c r="K292" i="1"/>
  <c r="M292" i="1" s="1"/>
  <c r="K293" i="1"/>
  <c r="M293" i="1" s="1"/>
  <c r="K294" i="1"/>
  <c r="L294" i="1" s="1"/>
  <c r="K295" i="1"/>
  <c r="M295" i="1" s="1"/>
  <c r="K296" i="1"/>
  <c r="M296" i="1" s="1"/>
  <c r="K297" i="1"/>
  <c r="M297" i="1" s="1"/>
  <c r="K298" i="1"/>
  <c r="K299" i="1"/>
  <c r="K300" i="1"/>
  <c r="M300" i="1" s="1"/>
  <c r="K301" i="1"/>
  <c r="M301" i="1" s="1"/>
  <c r="K302" i="1"/>
  <c r="M302" i="1" s="1"/>
  <c r="K303" i="1"/>
  <c r="M303" i="1" s="1"/>
  <c r="K304" i="1"/>
  <c r="M304" i="1" s="1"/>
  <c r="K305" i="1"/>
  <c r="M305" i="1" s="1"/>
  <c r="K306" i="1"/>
  <c r="K307" i="1"/>
  <c r="L307" i="1" s="1"/>
  <c r="K308" i="1"/>
  <c r="M308" i="1" s="1"/>
  <c r="K309" i="1"/>
  <c r="M309" i="1" s="1"/>
  <c r="K310" i="1"/>
  <c r="L310" i="1" s="1"/>
  <c r="K311" i="1"/>
  <c r="M311" i="1" s="1"/>
  <c r="K312" i="1"/>
  <c r="M312" i="1" s="1"/>
  <c r="K313" i="1"/>
  <c r="K314" i="1"/>
  <c r="K315" i="1"/>
  <c r="K316" i="1"/>
  <c r="L316" i="1" s="1"/>
  <c r="K317" i="1"/>
  <c r="L317" i="1" s="1"/>
  <c r="K318" i="1"/>
  <c r="L318" i="1" s="1"/>
  <c r="K319" i="1"/>
  <c r="M319" i="1" s="1"/>
  <c r="K320" i="1"/>
  <c r="M320" i="1" s="1"/>
  <c r="K321" i="1"/>
  <c r="L321" i="1" s="1"/>
  <c r="K322" i="1"/>
  <c r="K323" i="1"/>
  <c r="K324" i="1"/>
  <c r="L324" i="1" s="1"/>
  <c r="K325" i="1"/>
  <c r="L325" i="1" s="1"/>
  <c r="K326" i="1"/>
  <c r="L326" i="1" s="1"/>
  <c r="K327" i="1"/>
  <c r="M327" i="1" s="1"/>
  <c r="K328" i="1"/>
  <c r="M328" i="1" s="1"/>
  <c r="K329" i="1"/>
  <c r="K330" i="1"/>
  <c r="K331" i="1"/>
  <c r="N3" i="1"/>
  <c r="N4" i="1"/>
  <c r="N5" i="1"/>
  <c r="N6" i="1"/>
  <c r="N7" i="1"/>
  <c r="N8" i="1"/>
  <c r="N9" i="1"/>
  <c r="O9" i="1" s="1"/>
  <c r="N10" i="1"/>
  <c r="O10" i="1" s="1"/>
  <c r="N11" i="1"/>
  <c r="N12" i="1"/>
  <c r="N13" i="1"/>
  <c r="N14" i="1"/>
  <c r="N15" i="1"/>
  <c r="N16" i="1"/>
  <c r="N17" i="1"/>
  <c r="N18" i="1"/>
  <c r="O18" i="1" s="1"/>
  <c r="N19" i="1"/>
  <c r="N20" i="1"/>
  <c r="O20" i="1" s="1"/>
  <c r="N21" i="1"/>
  <c r="O21" i="1" s="1"/>
  <c r="N22" i="1"/>
  <c r="N23" i="1"/>
  <c r="N24" i="1"/>
  <c r="N25" i="1"/>
  <c r="O25" i="1" s="1"/>
  <c r="N26" i="1"/>
  <c r="O26" i="1" s="1"/>
  <c r="N27" i="1"/>
  <c r="N28" i="1"/>
  <c r="N29" i="1"/>
  <c r="N30" i="1"/>
  <c r="N31" i="1"/>
  <c r="N32" i="1"/>
  <c r="N33" i="1"/>
  <c r="O33" i="1" s="1"/>
  <c r="N34" i="1"/>
  <c r="O34" i="1" s="1"/>
  <c r="N35" i="1"/>
  <c r="N36" i="1"/>
  <c r="N37" i="1"/>
  <c r="N38" i="1"/>
  <c r="N39" i="1"/>
  <c r="N40" i="1"/>
  <c r="N41" i="1"/>
  <c r="O41" i="1" s="1"/>
  <c r="N42" i="1"/>
  <c r="O42" i="1" s="1"/>
  <c r="N43" i="1"/>
  <c r="N44" i="1"/>
  <c r="N45" i="1"/>
  <c r="N46" i="1"/>
  <c r="N47" i="1"/>
  <c r="N48" i="1"/>
  <c r="N49" i="1"/>
  <c r="N50" i="1"/>
  <c r="O50" i="1" s="1"/>
  <c r="N51" i="1"/>
  <c r="N52" i="1"/>
  <c r="N53" i="1"/>
  <c r="N54" i="1"/>
  <c r="N55" i="1"/>
  <c r="N56" i="1"/>
  <c r="N57" i="1"/>
  <c r="O57" i="1" s="1"/>
  <c r="N58" i="1"/>
  <c r="O58" i="1" s="1"/>
  <c r="N59" i="1"/>
  <c r="N60" i="1"/>
  <c r="N61" i="1"/>
  <c r="N62" i="1"/>
  <c r="N63" i="1"/>
  <c r="N64" i="1"/>
  <c r="N65" i="1"/>
  <c r="O65" i="1" s="1"/>
  <c r="N66" i="1"/>
  <c r="O66" i="1" s="1"/>
  <c r="N67" i="1"/>
  <c r="N68" i="1"/>
  <c r="N69" i="1"/>
  <c r="N70" i="1"/>
  <c r="N71" i="1"/>
  <c r="N72" i="1"/>
  <c r="N73" i="1"/>
  <c r="O73" i="1" s="1"/>
  <c r="N74" i="1"/>
  <c r="O74" i="1" s="1"/>
  <c r="N75" i="1"/>
  <c r="N76" i="1"/>
  <c r="N77" i="1"/>
  <c r="N78" i="1"/>
  <c r="N79" i="1"/>
  <c r="N80" i="1"/>
  <c r="N81" i="1"/>
  <c r="N82" i="1"/>
  <c r="N83" i="1"/>
  <c r="O83" i="1" s="1"/>
  <c r="N84" i="1"/>
  <c r="O84" i="1" s="1"/>
  <c r="N85" i="1"/>
  <c r="N86" i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N94" i="1"/>
  <c r="N95" i="1"/>
  <c r="O95" i="1" s="1"/>
  <c r="N96" i="1"/>
  <c r="O96" i="1" s="1"/>
  <c r="N97" i="1"/>
  <c r="O97" i="1" s="1"/>
  <c r="N98" i="1"/>
  <c r="N99" i="1"/>
  <c r="O99" i="1" s="1"/>
  <c r="N100" i="1"/>
  <c r="O100" i="1" s="1"/>
  <c r="N101" i="1"/>
  <c r="N102" i="1"/>
  <c r="N103" i="1"/>
  <c r="O103" i="1" s="1"/>
  <c r="N104" i="1"/>
  <c r="O104" i="1" s="1"/>
  <c r="N105" i="1"/>
  <c r="N106" i="1"/>
  <c r="N107" i="1"/>
  <c r="O107" i="1" s="1"/>
  <c r="N108" i="1"/>
  <c r="O108" i="1" s="1"/>
  <c r="N109" i="1"/>
  <c r="N110" i="1"/>
  <c r="N111" i="1"/>
  <c r="O111" i="1" s="1"/>
  <c r="N112" i="1"/>
  <c r="O112" i="1" s="1"/>
  <c r="N113" i="1"/>
  <c r="N114" i="1"/>
  <c r="N115" i="1"/>
  <c r="O115" i="1" s="1"/>
  <c r="N116" i="1"/>
  <c r="O116" i="1" s="1"/>
  <c r="N117" i="1"/>
  <c r="N118" i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N126" i="1"/>
  <c r="N127" i="1"/>
  <c r="N128" i="1"/>
  <c r="O128" i="1" s="1"/>
  <c r="N129" i="1"/>
  <c r="O129" i="1" s="1"/>
  <c r="N130" i="1"/>
  <c r="N131" i="1"/>
  <c r="O131" i="1" s="1"/>
  <c r="N132" i="1"/>
  <c r="O132" i="1" s="1"/>
  <c r="N133" i="1"/>
  <c r="N134" i="1"/>
  <c r="N135" i="1"/>
  <c r="N136" i="1"/>
  <c r="O136" i="1" s="1"/>
  <c r="N137" i="1"/>
  <c r="N138" i="1"/>
  <c r="N139" i="1"/>
  <c r="O139" i="1" s="1"/>
  <c r="N140" i="1"/>
  <c r="O140" i="1" s="1"/>
  <c r="N141" i="1"/>
  <c r="N142" i="1"/>
  <c r="N143" i="1"/>
  <c r="N144" i="1"/>
  <c r="O144" i="1" s="1"/>
  <c r="N145" i="1"/>
  <c r="N146" i="1"/>
  <c r="N147" i="1"/>
  <c r="O147" i="1" s="1"/>
  <c r="N148" i="1"/>
  <c r="O148" i="1" s="1"/>
  <c r="N149" i="1"/>
  <c r="N150" i="1"/>
  <c r="N151" i="1"/>
  <c r="N152" i="1"/>
  <c r="O152" i="1" s="1"/>
  <c r="N153" i="1"/>
  <c r="N154" i="1"/>
  <c r="O154" i="1" s="1"/>
  <c r="N155" i="1"/>
  <c r="O155" i="1" s="1"/>
  <c r="N156" i="1"/>
  <c r="O156" i="1" s="1"/>
  <c r="N157" i="1"/>
  <c r="N158" i="1"/>
  <c r="N159" i="1"/>
  <c r="N160" i="1"/>
  <c r="O160" i="1" s="1"/>
  <c r="N161" i="1"/>
  <c r="O161" i="1" s="1"/>
  <c r="N162" i="1"/>
  <c r="N163" i="1"/>
  <c r="O163" i="1" s="1"/>
  <c r="N164" i="1"/>
  <c r="O164" i="1" s="1"/>
  <c r="N165" i="1"/>
  <c r="N166" i="1"/>
  <c r="N2" i="1"/>
  <c r="K3" i="1"/>
  <c r="K4" i="1"/>
  <c r="L4" i="1" s="1"/>
  <c r="K5" i="1"/>
  <c r="M5" i="1" s="1"/>
  <c r="K6" i="1"/>
  <c r="M6" i="1" s="1"/>
  <c r="K7" i="1"/>
  <c r="L7" i="1" s="1"/>
  <c r="K8" i="1"/>
  <c r="M8" i="1" s="1"/>
  <c r="K9" i="1"/>
  <c r="L9" i="1" s="1"/>
  <c r="K10" i="1"/>
  <c r="L10" i="1" s="1"/>
  <c r="K11" i="1"/>
  <c r="K12" i="1"/>
  <c r="L12" i="1" s="1"/>
  <c r="K13" i="1"/>
  <c r="M13" i="1" s="1"/>
  <c r="K14" i="1"/>
  <c r="M14" i="1" s="1"/>
  <c r="K15" i="1"/>
  <c r="L15" i="1" s="1"/>
  <c r="K16" i="1"/>
  <c r="M16" i="1" s="1"/>
  <c r="K17" i="1"/>
  <c r="L17" i="1" s="1"/>
  <c r="K18" i="1"/>
  <c r="L18" i="1" s="1"/>
  <c r="K19" i="1"/>
  <c r="K20" i="1"/>
  <c r="L20" i="1" s="1"/>
  <c r="K21" i="1"/>
  <c r="M21" i="1" s="1"/>
  <c r="K22" i="1"/>
  <c r="M22" i="1" s="1"/>
  <c r="K23" i="1"/>
  <c r="L23" i="1" s="1"/>
  <c r="K24" i="1"/>
  <c r="M24" i="1" s="1"/>
  <c r="K25" i="1"/>
  <c r="L25" i="1" s="1"/>
  <c r="K26" i="1"/>
  <c r="L26" i="1" s="1"/>
  <c r="K27" i="1"/>
  <c r="K28" i="1"/>
  <c r="L28" i="1" s="1"/>
  <c r="K29" i="1"/>
  <c r="M29" i="1" s="1"/>
  <c r="K30" i="1"/>
  <c r="M30" i="1" s="1"/>
  <c r="K31" i="1"/>
  <c r="L31" i="1" s="1"/>
  <c r="K32" i="1"/>
  <c r="M32" i="1" s="1"/>
  <c r="K33" i="1"/>
  <c r="L33" i="1" s="1"/>
  <c r="K34" i="1"/>
  <c r="L34" i="1" s="1"/>
  <c r="K35" i="1"/>
  <c r="K36" i="1"/>
  <c r="L36" i="1" s="1"/>
  <c r="K37" i="1"/>
  <c r="M37" i="1" s="1"/>
  <c r="K38" i="1"/>
  <c r="M38" i="1" s="1"/>
  <c r="K39" i="1"/>
  <c r="L39" i="1" s="1"/>
  <c r="K40" i="1"/>
  <c r="M40" i="1" s="1"/>
  <c r="K41" i="1"/>
  <c r="L41" i="1" s="1"/>
  <c r="K42" i="1"/>
  <c r="L42" i="1" s="1"/>
  <c r="K43" i="1"/>
  <c r="K44" i="1"/>
  <c r="L44" i="1" s="1"/>
  <c r="K45" i="1"/>
  <c r="M45" i="1" s="1"/>
  <c r="K46" i="1"/>
  <c r="M46" i="1" s="1"/>
  <c r="K47" i="1"/>
  <c r="L47" i="1" s="1"/>
  <c r="K48" i="1"/>
  <c r="M48" i="1" s="1"/>
  <c r="K49" i="1"/>
  <c r="L49" i="1" s="1"/>
  <c r="K50" i="1"/>
  <c r="L50" i="1" s="1"/>
  <c r="K51" i="1"/>
  <c r="K52" i="1"/>
  <c r="L52" i="1" s="1"/>
  <c r="K53" i="1"/>
  <c r="M53" i="1" s="1"/>
  <c r="K54" i="1"/>
  <c r="M54" i="1" s="1"/>
  <c r="K55" i="1"/>
  <c r="L55" i="1" s="1"/>
  <c r="K56" i="1"/>
  <c r="M56" i="1" s="1"/>
  <c r="K57" i="1"/>
  <c r="L57" i="1" s="1"/>
  <c r="K58" i="1"/>
  <c r="L58" i="1" s="1"/>
  <c r="K59" i="1"/>
  <c r="K60" i="1"/>
  <c r="L60" i="1" s="1"/>
  <c r="K61" i="1"/>
  <c r="M61" i="1" s="1"/>
  <c r="K62" i="1"/>
  <c r="M62" i="1" s="1"/>
  <c r="K63" i="1"/>
  <c r="L63" i="1" s="1"/>
  <c r="K64" i="1"/>
  <c r="M64" i="1" s="1"/>
  <c r="K65" i="1"/>
  <c r="L65" i="1" s="1"/>
  <c r="K66" i="1"/>
  <c r="L66" i="1" s="1"/>
  <c r="K67" i="1"/>
  <c r="K68" i="1"/>
  <c r="L68" i="1" s="1"/>
  <c r="K69" i="1"/>
  <c r="M69" i="1" s="1"/>
  <c r="K70" i="1"/>
  <c r="M70" i="1" s="1"/>
  <c r="K71" i="1"/>
  <c r="L71" i="1" s="1"/>
  <c r="K72" i="1"/>
  <c r="M72" i="1" s="1"/>
  <c r="K73" i="1"/>
  <c r="L73" i="1" s="1"/>
  <c r="K74" i="1"/>
  <c r="L74" i="1" s="1"/>
  <c r="K75" i="1"/>
  <c r="K76" i="1"/>
  <c r="L76" i="1" s="1"/>
  <c r="K77" i="1"/>
  <c r="M77" i="1" s="1"/>
  <c r="K78" i="1"/>
  <c r="M78" i="1" s="1"/>
  <c r="K79" i="1"/>
  <c r="L79" i="1" s="1"/>
  <c r="K80" i="1"/>
  <c r="M80" i="1" s="1"/>
  <c r="K81" i="1"/>
  <c r="L81" i="1" s="1"/>
  <c r="K82" i="1"/>
  <c r="L82" i="1" s="1"/>
  <c r="K83" i="1"/>
  <c r="K84" i="1"/>
  <c r="L84" i="1" s="1"/>
  <c r="K85" i="1"/>
  <c r="M85" i="1" s="1"/>
  <c r="K86" i="1"/>
  <c r="M86" i="1" s="1"/>
  <c r="K87" i="1"/>
  <c r="L87" i="1" s="1"/>
  <c r="K88" i="1"/>
  <c r="M88" i="1" s="1"/>
  <c r="K89" i="1"/>
  <c r="L89" i="1" s="1"/>
  <c r="K90" i="1"/>
  <c r="L90" i="1" s="1"/>
  <c r="K91" i="1"/>
  <c r="K92" i="1"/>
  <c r="L92" i="1" s="1"/>
  <c r="K93" i="1"/>
  <c r="M93" i="1" s="1"/>
  <c r="K94" i="1"/>
  <c r="M94" i="1" s="1"/>
  <c r="K95" i="1"/>
  <c r="L95" i="1" s="1"/>
  <c r="K96" i="1"/>
  <c r="M96" i="1" s="1"/>
  <c r="K97" i="1"/>
  <c r="L97" i="1" s="1"/>
  <c r="K98" i="1"/>
  <c r="L98" i="1" s="1"/>
  <c r="K99" i="1"/>
  <c r="K100" i="1"/>
  <c r="L100" i="1" s="1"/>
  <c r="K101" i="1"/>
  <c r="M101" i="1" s="1"/>
  <c r="K102" i="1"/>
  <c r="M102" i="1" s="1"/>
  <c r="K103" i="1"/>
  <c r="L103" i="1" s="1"/>
  <c r="K104" i="1"/>
  <c r="M104" i="1" s="1"/>
  <c r="K105" i="1"/>
  <c r="L105" i="1" s="1"/>
  <c r="K106" i="1"/>
  <c r="L106" i="1" s="1"/>
  <c r="K107" i="1"/>
  <c r="K108" i="1"/>
  <c r="L108" i="1" s="1"/>
  <c r="K109" i="1"/>
  <c r="M109" i="1" s="1"/>
  <c r="K110" i="1"/>
  <c r="M110" i="1" s="1"/>
  <c r="K111" i="1"/>
  <c r="L111" i="1" s="1"/>
  <c r="K112" i="1"/>
  <c r="M112" i="1" s="1"/>
  <c r="K113" i="1"/>
  <c r="L113" i="1" s="1"/>
  <c r="K114" i="1"/>
  <c r="L114" i="1" s="1"/>
  <c r="K115" i="1"/>
  <c r="K116" i="1"/>
  <c r="L116" i="1" s="1"/>
  <c r="K117" i="1"/>
  <c r="M117" i="1" s="1"/>
  <c r="K118" i="1"/>
  <c r="M118" i="1" s="1"/>
  <c r="K119" i="1"/>
  <c r="L119" i="1" s="1"/>
  <c r="K120" i="1"/>
  <c r="M120" i="1" s="1"/>
  <c r="K121" i="1"/>
  <c r="L121" i="1" s="1"/>
  <c r="K122" i="1"/>
  <c r="L122" i="1" s="1"/>
  <c r="K123" i="1"/>
  <c r="K124" i="1"/>
  <c r="L124" i="1" s="1"/>
  <c r="K125" i="1"/>
  <c r="M125" i="1" s="1"/>
  <c r="K126" i="1"/>
  <c r="M126" i="1" s="1"/>
  <c r="K127" i="1"/>
  <c r="L127" i="1" s="1"/>
  <c r="K128" i="1"/>
  <c r="M128" i="1" s="1"/>
  <c r="K129" i="1"/>
  <c r="L129" i="1" s="1"/>
  <c r="K130" i="1"/>
  <c r="L130" i="1" s="1"/>
  <c r="K131" i="1"/>
  <c r="K132" i="1"/>
  <c r="L132" i="1" s="1"/>
  <c r="K133" i="1"/>
  <c r="M133" i="1" s="1"/>
  <c r="K134" i="1"/>
  <c r="M134" i="1" s="1"/>
  <c r="K135" i="1"/>
  <c r="L135" i="1" s="1"/>
  <c r="K136" i="1"/>
  <c r="M136" i="1" s="1"/>
  <c r="K137" i="1"/>
  <c r="L137" i="1" s="1"/>
  <c r="K138" i="1"/>
  <c r="L138" i="1" s="1"/>
  <c r="K139" i="1"/>
  <c r="K140" i="1"/>
  <c r="L140" i="1" s="1"/>
  <c r="K141" i="1"/>
  <c r="M141" i="1" s="1"/>
  <c r="K142" i="1"/>
  <c r="M142" i="1" s="1"/>
  <c r="K143" i="1"/>
  <c r="L143" i="1" s="1"/>
  <c r="K144" i="1"/>
  <c r="M144" i="1" s="1"/>
  <c r="K145" i="1"/>
  <c r="L145" i="1" s="1"/>
  <c r="K146" i="1"/>
  <c r="L146" i="1" s="1"/>
  <c r="K147" i="1"/>
  <c r="K148" i="1"/>
  <c r="L148" i="1" s="1"/>
  <c r="K149" i="1"/>
  <c r="M149" i="1" s="1"/>
  <c r="K150" i="1"/>
  <c r="M150" i="1" s="1"/>
  <c r="K151" i="1"/>
  <c r="L151" i="1" s="1"/>
  <c r="K152" i="1"/>
  <c r="M152" i="1" s="1"/>
  <c r="K153" i="1"/>
  <c r="L153" i="1" s="1"/>
  <c r="K154" i="1"/>
  <c r="L154" i="1" s="1"/>
  <c r="K155" i="1"/>
  <c r="K156" i="1"/>
  <c r="L156" i="1" s="1"/>
  <c r="K157" i="1"/>
  <c r="M157" i="1" s="1"/>
  <c r="K158" i="1"/>
  <c r="M158" i="1" s="1"/>
  <c r="K159" i="1"/>
  <c r="L159" i="1" s="1"/>
  <c r="K160" i="1"/>
  <c r="M160" i="1" s="1"/>
  <c r="K161" i="1"/>
  <c r="L161" i="1" s="1"/>
  <c r="K162" i="1"/>
  <c r="L162" i="1" s="1"/>
  <c r="K163" i="1"/>
  <c r="K164" i="1"/>
  <c r="L164" i="1" s="1"/>
  <c r="K165" i="1"/>
  <c r="M165" i="1" s="1"/>
  <c r="K166" i="1"/>
  <c r="M166" i="1" s="1"/>
  <c r="K2" i="1"/>
  <c r="L2" i="1" s="1"/>
  <c r="M42" i="1" l="1"/>
  <c r="L232" i="1"/>
  <c r="L38" i="1"/>
  <c r="L296" i="1"/>
  <c r="M129" i="1"/>
  <c r="L16" i="1"/>
  <c r="M18" i="1"/>
  <c r="L264" i="1"/>
  <c r="L150" i="1"/>
  <c r="L14" i="1"/>
  <c r="L118" i="1"/>
  <c r="L6" i="1"/>
  <c r="L200" i="1"/>
  <c r="L94" i="1"/>
  <c r="M154" i="1"/>
  <c r="L168" i="1"/>
  <c r="L93" i="1"/>
  <c r="L70" i="1"/>
  <c r="M98" i="1"/>
  <c r="L69" i="1"/>
  <c r="M74" i="1"/>
  <c r="L328" i="1"/>
  <c r="M124" i="1"/>
  <c r="L144" i="1"/>
  <c r="L117" i="1"/>
  <c r="L88" i="1"/>
  <c r="L62" i="1"/>
  <c r="L37" i="1"/>
  <c r="L13" i="1"/>
  <c r="M148" i="1"/>
  <c r="M122" i="1"/>
  <c r="M97" i="1"/>
  <c r="M66" i="1"/>
  <c r="M41" i="1"/>
  <c r="M12" i="1"/>
  <c r="P162" i="1"/>
  <c r="P146" i="1"/>
  <c r="P138" i="1"/>
  <c r="P130" i="1"/>
  <c r="P114" i="1"/>
  <c r="P106" i="1"/>
  <c r="P98" i="1"/>
  <c r="P82" i="1"/>
  <c r="P161" i="1"/>
  <c r="L327" i="1"/>
  <c r="L295" i="1"/>
  <c r="L263" i="1"/>
  <c r="L231" i="1"/>
  <c r="L199" i="1"/>
  <c r="L167" i="1"/>
  <c r="M243" i="1"/>
  <c r="L149" i="1"/>
  <c r="M68" i="1"/>
  <c r="L166" i="1"/>
  <c r="L142" i="1"/>
  <c r="L112" i="1"/>
  <c r="L86" i="1"/>
  <c r="L61" i="1"/>
  <c r="L30" i="1"/>
  <c r="M146" i="1"/>
  <c r="M116" i="1"/>
  <c r="M92" i="1"/>
  <c r="M65" i="1"/>
  <c r="M36" i="1"/>
  <c r="M10" i="1"/>
  <c r="P33" i="1"/>
  <c r="L320" i="1"/>
  <c r="L288" i="1"/>
  <c r="L256" i="1"/>
  <c r="L224" i="1"/>
  <c r="L192" i="1"/>
  <c r="M325" i="1"/>
  <c r="M222" i="1"/>
  <c r="L165" i="1"/>
  <c r="L141" i="1"/>
  <c r="L110" i="1"/>
  <c r="L85" i="1"/>
  <c r="L54" i="1"/>
  <c r="L29" i="1"/>
  <c r="L5" i="1"/>
  <c r="M140" i="1"/>
  <c r="M114" i="1"/>
  <c r="M90" i="1"/>
  <c r="M60" i="1"/>
  <c r="M34" i="1"/>
  <c r="M4" i="1"/>
  <c r="L319" i="1"/>
  <c r="L287" i="1"/>
  <c r="L255" i="1"/>
  <c r="L223" i="1"/>
  <c r="L191" i="1"/>
  <c r="M324" i="1"/>
  <c r="M198" i="1"/>
  <c r="M262" i="1"/>
  <c r="L158" i="1"/>
  <c r="L134" i="1"/>
  <c r="L109" i="1"/>
  <c r="L80" i="1"/>
  <c r="L53" i="1"/>
  <c r="L24" i="1"/>
  <c r="M164" i="1"/>
  <c r="M138" i="1"/>
  <c r="M108" i="1"/>
  <c r="M84" i="1"/>
  <c r="M58" i="1"/>
  <c r="M33" i="1"/>
  <c r="P127" i="1"/>
  <c r="L312" i="1"/>
  <c r="L280" i="1"/>
  <c r="L248" i="1"/>
  <c r="L216" i="1"/>
  <c r="L184" i="1"/>
  <c r="M317" i="1"/>
  <c r="M179" i="1"/>
  <c r="L157" i="1"/>
  <c r="L133" i="1"/>
  <c r="L102" i="1"/>
  <c r="L78" i="1"/>
  <c r="L48" i="1"/>
  <c r="L22" i="1"/>
  <c r="M162" i="1"/>
  <c r="M132" i="1"/>
  <c r="M106" i="1"/>
  <c r="M82" i="1"/>
  <c r="M52" i="1"/>
  <c r="M28" i="1"/>
  <c r="P329" i="1"/>
  <c r="P313" i="1"/>
  <c r="L311" i="1"/>
  <c r="L279" i="1"/>
  <c r="L247" i="1"/>
  <c r="L215" i="1"/>
  <c r="L183" i="1"/>
  <c r="M316" i="1"/>
  <c r="L152" i="1"/>
  <c r="L126" i="1"/>
  <c r="L101" i="1"/>
  <c r="L77" i="1"/>
  <c r="L46" i="1"/>
  <c r="L21" i="1"/>
  <c r="M161" i="1"/>
  <c r="M130" i="1"/>
  <c r="M105" i="1"/>
  <c r="M76" i="1"/>
  <c r="M50" i="1"/>
  <c r="M26" i="1"/>
  <c r="L304" i="1"/>
  <c r="L272" i="1"/>
  <c r="L240" i="1"/>
  <c r="L208" i="1"/>
  <c r="L176" i="1"/>
  <c r="M307" i="1"/>
  <c r="L125" i="1"/>
  <c r="L45" i="1"/>
  <c r="M156" i="1"/>
  <c r="M100" i="1"/>
  <c r="M44" i="1"/>
  <c r="M20" i="1"/>
  <c r="L303" i="1"/>
  <c r="L271" i="1"/>
  <c r="L239" i="1"/>
  <c r="L207" i="1"/>
  <c r="L175" i="1"/>
  <c r="M286" i="1"/>
  <c r="P150" i="1"/>
  <c r="O150" i="1"/>
  <c r="P110" i="1"/>
  <c r="O110" i="1"/>
  <c r="P86" i="1"/>
  <c r="O86" i="1"/>
  <c r="O70" i="1"/>
  <c r="P70" i="1"/>
  <c r="O54" i="1"/>
  <c r="P54" i="1"/>
  <c r="L128" i="1"/>
  <c r="L64" i="1"/>
  <c r="M145" i="1"/>
  <c r="M81" i="1"/>
  <c r="M17" i="1"/>
  <c r="M330" i="1"/>
  <c r="P330" i="1"/>
  <c r="L330" i="1"/>
  <c r="M322" i="1"/>
  <c r="L322" i="1"/>
  <c r="P322" i="1"/>
  <c r="P166" i="1"/>
  <c r="O166" i="1"/>
  <c r="P126" i="1"/>
  <c r="O126" i="1"/>
  <c r="P94" i="1"/>
  <c r="O94" i="1"/>
  <c r="O62" i="1"/>
  <c r="P62" i="1"/>
  <c r="O46" i="1"/>
  <c r="P46" i="1"/>
  <c r="O38" i="1"/>
  <c r="P38" i="1"/>
  <c r="O14" i="1"/>
  <c r="P14" i="1"/>
  <c r="M163" i="1"/>
  <c r="L163" i="1"/>
  <c r="M155" i="1"/>
  <c r="L155" i="1"/>
  <c r="M147" i="1"/>
  <c r="L147" i="1"/>
  <c r="M139" i="1"/>
  <c r="L139" i="1"/>
  <c r="M131" i="1"/>
  <c r="L131" i="1"/>
  <c r="M123" i="1"/>
  <c r="L123" i="1"/>
  <c r="M115" i="1"/>
  <c r="L115" i="1"/>
  <c r="M107" i="1"/>
  <c r="L107" i="1"/>
  <c r="M99" i="1"/>
  <c r="L99" i="1"/>
  <c r="M91" i="1"/>
  <c r="L91" i="1"/>
  <c r="M83" i="1"/>
  <c r="L83" i="1"/>
  <c r="M75" i="1"/>
  <c r="L75" i="1"/>
  <c r="M67" i="1"/>
  <c r="L67" i="1"/>
  <c r="M59" i="1"/>
  <c r="L59" i="1"/>
  <c r="M51" i="1"/>
  <c r="L51" i="1"/>
  <c r="M43" i="1"/>
  <c r="L43" i="1"/>
  <c r="M35" i="1"/>
  <c r="L35" i="1"/>
  <c r="M27" i="1"/>
  <c r="L27" i="1"/>
  <c r="M19" i="1"/>
  <c r="L19" i="1"/>
  <c r="M11" i="1"/>
  <c r="L11" i="1"/>
  <c r="M3" i="1"/>
  <c r="L3" i="1"/>
  <c r="L104" i="1"/>
  <c r="L40" i="1"/>
  <c r="M121" i="1"/>
  <c r="M57" i="1"/>
  <c r="P134" i="1"/>
  <c r="O134" i="1"/>
  <c r="O30" i="1"/>
  <c r="P30" i="1"/>
  <c r="L120" i="1"/>
  <c r="L56" i="1"/>
  <c r="M137" i="1"/>
  <c r="M73" i="1"/>
  <c r="M9" i="1"/>
  <c r="O153" i="1"/>
  <c r="P153" i="1"/>
  <c r="P145" i="1"/>
  <c r="O145" i="1"/>
  <c r="P137" i="1"/>
  <c r="O137" i="1"/>
  <c r="P113" i="1"/>
  <c r="P105" i="1"/>
  <c r="P81" i="1"/>
  <c r="P73" i="1"/>
  <c r="P57" i="1"/>
  <c r="P49" i="1"/>
  <c r="P41" i="1"/>
  <c r="P17" i="1"/>
  <c r="P129" i="1"/>
  <c r="P158" i="1"/>
  <c r="O158" i="1"/>
  <c r="P102" i="1"/>
  <c r="O102" i="1"/>
  <c r="O6" i="1"/>
  <c r="P6" i="1"/>
  <c r="L160" i="1"/>
  <c r="L96" i="1"/>
  <c r="L32" i="1"/>
  <c r="M113" i="1"/>
  <c r="M49" i="1"/>
  <c r="P97" i="1"/>
  <c r="P142" i="1"/>
  <c r="O142" i="1"/>
  <c r="P118" i="1"/>
  <c r="O118" i="1"/>
  <c r="O78" i="1"/>
  <c r="P78" i="1"/>
  <c r="O22" i="1"/>
  <c r="P22" i="1"/>
  <c r="L136" i="1"/>
  <c r="L72" i="1"/>
  <c r="L8" i="1"/>
  <c r="M153" i="1"/>
  <c r="M89" i="1"/>
  <c r="M25" i="1"/>
  <c r="P2" i="1"/>
  <c r="O2" i="1"/>
  <c r="P159" i="1"/>
  <c r="O159" i="1"/>
  <c r="P151" i="1"/>
  <c r="O151" i="1"/>
  <c r="P143" i="1"/>
  <c r="O143" i="1"/>
  <c r="P135" i="1"/>
  <c r="O135" i="1"/>
  <c r="P65" i="1"/>
  <c r="M306" i="1"/>
  <c r="P306" i="1"/>
  <c r="L306" i="1"/>
  <c r="M282" i="1"/>
  <c r="P282" i="1"/>
  <c r="L282" i="1"/>
  <c r="P266" i="1"/>
  <c r="L266" i="1"/>
  <c r="P250" i="1"/>
  <c r="M250" i="1"/>
  <c r="L250" i="1"/>
  <c r="M226" i="1"/>
  <c r="L226" i="1"/>
  <c r="P226" i="1"/>
  <c r="P210" i="1"/>
  <c r="L210" i="1"/>
  <c r="M210" i="1"/>
  <c r="M194" i="1"/>
  <c r="L194" i="1"/>
  <c r="P194" i="1"/>
  <c r="M178" i="1"/>
  <c r="P178" i="1"/>
  <c r="L178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O69" i="1"/>
  <c r="O53" i="1"/>
  <c r="O37" i="1"/>
  <c r="P154" i="1"/>
  <c r="P122" i="1"/>
  <c r="P90" i="1"/>
  <c r="P58" i="1"/>
  <c r="P26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M7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O162" i="1"/>
  <c r="O146" i="1"/>
  <c r="O138" i="1"/>
  <c r="O130" i="1"/>
  <c r="O114" i="1"/>
  <c r="O106" i="1"/>
  <c r="O98" i="1"/>
  <c r="O82" i="1"/>
  <c r="O68" i="1"/>
  <c r="O52" i="1"/>
  <c r="O36" i="1"/>
  <c r="O17" i="1"/>
  <c r="P121" i="1"/>
  <c r="P89" i="1"/>
  <c r="P25" i="1"/>
  <c r="P298" i="1"/>
  <c r="L298" i="1"/>
  <c r="M298" i="1"/>
  <c r="M242" i="1"/>
  <c r="P242" i="1"/>
  <c r="L242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O27" i="1"/>
  <c r="P27" i="1"/>
  <c r="O19" i="1"/>
  <c r="P19" i="1"/>
  <c r="O11" i="1"/>
  <c r="P11" i="1"/>
  <c r="O3" i="1"/>
  <c r="P3" i="1"/>
  <c r="O113" i="1"/>
  <c r="O105" i="1"/>
  <c r="O81" i="1"/>
  <c r="O67" i="1"/>
  <c r="O51" i="1"/>
  <c r="O35" i="1"/>
  <c r="O13" i="1"/>
  <c r="P50" i="1"/>
  <c r="P18" i="1"/>
  <c r="M314" i="1"/>
  <c r="P314" i="1"/>
  <c r="L314" i="1"/>
  <c r="M290" i="1"/>
  <c r="L290" i="1"/>
  <c r="P290" i="1"/>
  <c r="P274" i="1"/>
  <c r="L274" i="1"/>
  <c r="M274" i="1"/>
  <c r="M258" i="1"/>
  <c r="L258" i="1"/>
  <c r="P258" i="1"/>
  <c r="P234" i="1"/>
  <c r="L234" i="1"/>
  <c r="M234" i="1"/>
  <c r="M218" i="1"/>
  <c r="P218" i="1"/>
  <c r="L218" i="1"/>
  <c r="P202" i="1"/>
  <c r="L202" i="1"/>
  <c r="P186" i="1"/>
  <c r="M186" i="1"/>
  <c r="L186" i="1"/>
  <c r="P170" i="1"/>
  <c r="L170" i="1"/>
  <c r="M170" i="1"/>
  <c r="M2" i="1"/>
  <c r="O77" i="1"/>
  <c r="O49" i="1"/>
  <c r="O12" i="1"/>
  <c r="M266" i="1"/>
  <c r="O127" i="1"/>
  <c r="O76" i="1"/>
  <c r="O61" i="1"/>
  <c r="O45" i="1"/>
  <c r="O29" i="1"/>
  <c r="O5" i="1"/>
  <c r="P74" i="1"/>
  <c r="P42" i="1"/>
  <c r="P10" i="1"/>
  <c r="P160" i="1"/>
  <c r="P152" i="1"/>
  <c r="P144" i="1"/>
  <c r="P136" i="1"/>
  <c r="P128" i="1"/>
  <c r="P120" i="1"/>
  <c r="P112" i="1"/>
  <c r="P104" i="1"/>
  <c r="P96" i="1"/>
  <c r="P88" i="1"/>
  <c r="P80" i="1"/>
  <c r="O80" i="1"/>
  <c r="P72" i="1"/>
  <c r="O72" i="1"/>
  <c r="P64" i="1"/>
  <c r="O64" i="1"/>
  <c r="P56" i="1"/>
  <c r="O56" i="1"/>
  <c r="P48" i="1"/>
  <c r="O48" i="1"/>
  <c r="P40" i="1"/>
  <c r="O40" i="1"/>
  <c r="P32" i="1"/>
  <c r="O32" i="1"/>
  <c r="P24" i="1"/>
  <c r="O24" i="1"/>
  <c r="P16" i="1"/>
  <c r="O16" i="1"/>
  <c r="P8" i="1"/>
  <c r="O8" i="1"/>
  <c r="O75" i="1"/>
  <c r="O60" i="1"/>
  <c r="O44" i="1"/>
  <c r="O28" i="1"/>
  <c r="O4" i="1"/>
  <c r="P9" i="1"/>
  <c r="P328" i="1"/>
  <c r="O328" i="1"/>
  <c r="P320" i="1"/>
  <c r="O320" i="1"/>
  <c r="P312" i="1"/>
  <c r="O312" i="1"/>
  <c r="P304" i="1"/>
  <c r="O304" i="1"/>
  <c r="P296" i="1"/>
  <c r="O296" i="1"/>
  <c r="P288" i="1"/>
  <c r="O288" i="1"/>
  <c r="P280" i="1"/>
  <c r="O280" i="1"/>
  <c r="P272" i="1"/>
  <c r="O272" i="1"/>
  <c r="P264" i="1"/>
  <c r="O264" i="1"/>
  <c r="P256" i="1"/>
  <c r="O256" i="1"/>
  <c r="P248" i="1"/>
  <c r="O248" i="1"/>
  <c r="P240" i="1"/>
  <c r="O240" i="1"/>
  <c r="P232" i="1"/>
  <c r="O232" i="1"/>
  <c r="P224" i="1"/>
  <c r="O224" i="1"/>
  <c r="P216" i="1"/>
  <c r="O216" i="1"/>
  <c r="P208" i="1"/>
  <c r="O208" i="1"/>
  <c r="P200" i="1"/>
  <c r="O200" i="1"/>
  <c r="P192" i="1"/>
  <c r="O192" i="1"/>
  <c r="P184" i="1"/>
  <c r="O184" i="1"/>
  <c r="P176" i="1"/>
  <c r="O176" i="1"/>
  <c r="P168" i="1"/>
  <c r="O168" i="1"/>
  <c r="P119" i="1"/>
  <c r="P111" i="1"/>
  <c r="P103" i="1"/>
  <c r="P95" i="1"/>
  <c r="P87" i="1"/>
  <c r="P79" i="1"/>
  <c r="O79" i="1"/>
  <c r="P71" i="1"/>
  <c r="O71" i="1"/>
  <c r="P63" i="1"/>
  <c r="O63" i="1"/>
  <c r="P55" i="1"/>
  <c r="O55" i="1"/>
  <c r="P47" i="1"/>
  <c r="O47" i="1"/>
  <c r="P39" i="1"/>
  <c r="O39" i="1"/>
  <c r="P31" i="1"/>
  <c r="O31" i="1"/>
  <c r="P23" i="1"/>
  <c r="O23" i="1"/>
  <c r="P15" i="1"/>
  <c r="O15" i="1"/>
  <c r="P7" i="1"/>
  <c r="O7" i="1"/>
  <c r="O165" i="1"/>
  <c r="O157" i="1"/>
  <c r="O149" i="1"/>
  <c r="O141" i="1"/>
  <c r="O133" i="1"/>
  <c r="O125" i="1"/>
  <c r="O117" i="1"/>
  <c r="O109" i="1"/>
  <c r="O101" i="1"/>
  <c r="O93" i="1"/>
  <c r="O85" i="1"/>
  <c r="O59" i="1"/>
  <c r="O43" i="1"/>
  <c r="P66" i="1"/>
  <c r="P34" i="1"/>
  <c r="M331" i="1"/>
  <c r="L331" i="1"/>
  <c r="M323" i="1"/>
  <c r="L323" i="1"/>
  <c r="M315" i="1"/>
  <c r="L315" i="1"/>
  <c r="M299" i="1"/>
  <c r="L299" i="1"/>
  <c r="M291" i="1"/>
  <c r="L291" i="1"/>
  <c r="M283" i="1"/>
  <c r="L283" i="1"/>
  <c r="L275" i="1"/>
  <c r="M275" i="1"/>
  <c r="M267" i="1"/>
  <c r="L267" i="1"/>
  <c r="M259" i="1"/>
  <c r="L259" i="1"/>
  <c r="M251" i="1"/>
  <c r="L251" i="1"/>
  <c r="M235" i="1"/>
  <c r="L235" i="1"/>
  <c r="M227" i="1"/>
  <c r="L227" i="1"/>
  <c r="M219" i="1"/>
  <c r="L219" i="1"/>
  <c r="L211" i="1"/>
  <c r="M211" i="1"/>
  <c r="M203" i="1"/>
  <c r="L203" i="1"/>
  <c r="M195" i="1"/>
  <c r="L195" i="1"/>
  <c r="M187" i="1"/>
  <c r="L187" i="1"/>
  <c r="M171" i="1"/>
  <c r="L171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M329" i="1"/>
  <c r="M321" i="1"/>
  <c r="M313" i="1"/>
  <c r="M254" i="1"/>
  <c r="M190" i="1"/>
  <c r="P324" i="1"/>
  <c r="P316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M294" i="1"/>
  <c r="M230" i="1"/>
  <c r="O331" i="1"/>
  <c r="P331" i="1"/>
  <c r="O323" i="1"/>
  <c r="P323" i="1"/>
  <c r="O315" i="1"/>
  <c r="P315" i="1"/>
  <c r="O307" i="1"/>
  <c r="P307" i="1"/>
  <c r="O299" i="1"/>
  <c r="P299" i="1"/>
  <c r="O291" i="1"/>
  <c r="P291" i="1"/>
  <c r="O283" i="1"/>
  <c r="P283" i="1"/>
  <c r="O275" i="1"/>
  <c r="P275" i="1"/>
  <c r="O267" i="1"/>
  <c r="P267" i="1"/>
  <c r="O259" i="1"/>
  <c r="P259" i="1"/>
  <c r="P321" i="1"/>
  <c r="P289" i="1"/>
  <c r="P257" i="1"/>
  <c r="P225" i="1"/>
  <c r="P193" i="1"/>
  <c r="M270" i="1"/>
  <c r="M206" i="1"/>
  <c r="L329" i="1"/>
  <c r="L313" i="1"/>
  <c r="L305" i="1"/>
  <c r="L297" i="1"/>
  <c r="L289" i="1"/>
  <c r="L281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M326" i="1"/>
  <c r="M318" i="1"/>
  <c r="M310" i="1"/>
  <c r="M246" i="1"/>
  <c r="M182" i="1"/>
  <c r="P281" i="1"/>
  <c r="P249" i="1"/>
  <c r="P217" i="1"/>
  <c r="P185" i="1"/>
  <c r="P327" i="1"/>
  <c r="O327" i="1"/>
  <c r="P319" i="1"/>
  <c r="O319" i="1"/>
  <c r="P311" i="1"/>
  <c r="O311" i="1"/>
  <c r="P303" i="1"/>
  <c r="O303" i="1"/>
  <c r="P295" i="1"/>
  <c r="O295" i="1"/>
  <c r="P287" i="1"/>
  <c r="O287" i="1"/>
  <c r="P279" i="1"/>
  <c r="O279" i="1"/>
  <c r="P271" i="1"/>
  <c r="O271" i="1"/>
  <c r="P263" i="1"/>
  <c r="O263" i="1"/>
  <c r="P255" i="1"/>
  <c r="O255" i="1"/>
  <c r="P247" i="1"/>
  <c r="O247" i="1"/>
  <c r="P239" i="1"/>
  <c r="O239" i="1"/>
  <c r="P231" i="1"/>
  <c r="O231" i="1"/>
  <c r="P223" i="1"/>
  <c r="O223" i="1"/>
  <c r="P215" i="1"/>
  <c r="O215" i="1"/>
  <c r="P207" i="1"/>
  <c r="O207" i="1"/>
  <c r="P199" i="1"/>
  <c r="O199" i="1"/>
  <c r="P191" i="1"/>
  <c r="O191" i="1"/>
  <c r="P183" i="1"/>
  <c r="O183" i="1"/>
  <c r="P175" i="1"/>
  <c r="O175" i="1"/>
  <c r="P167" i="1"/>
  <c r="O167" i="1"/>
  <c r="P305" i="1"/>
  <c r="P273" i="1"/>
  <c r="P241" i="1"/>
  <c r="P209" i="1"/>
  <c r="P177" i="1"/>
  <c r="L302" i="1"/>
  <c r="L278" i="1"/>
  <c r="L238" i="1"/>
  <c r="L214" i="1"/>
  <c r="L174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297" i="1"/>
  <c r="P265" i="1"/>
  <c r="P233" i="1"/>
  <c r="P201" i="1"/>
  <c r="P169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251" i="1"/>
  <c r="P243" i="1"/>
  <c r="P235" i="1"/>
  <c r="P227" i="1"/>
  <c r="P219" i="1"/>
  <c r="P211" i="1"/>
  <c r="P203" i="1"/>
  <c r="P195" i="1"/>
  <c r="P187" i="1"/>
  <c r="P179" i="1"/>
  <c r="P171" i="1"/>
</calcChain>
</file>

<file path=xl/sharedStrings.xml><?xml version="1.0" encoding="utf-8"?>
<sst xmlns="http://schemas.openxmlformats.org/spreadsheetml/2006/main" count="910" uniqueCount="75">
  <si>
    <t>User</t>
  </si>
  <si>
    <t>Trial</t>
  </si>
  <si>
    <t>House</t>
  </si>
  <si>
    <t>Condition</t>
  </si>
  <si>
    <t>Phase</t>
  </si>
  <si>
    <t>Actual</t>
  </si>
  <si>
    <t>Answer</t>
  </si>
  <si>
    <t>StartTime</t>
  </si>
  <si>
    <t>EndTime</t>
  </si>
  <si>
    <t>Likert</t>
  </si>
  <si>
    <t>date</t>
  </si>
  <si>
    <t>duration</t>
  </si>
  <si>
    <t>start-time</t>
  </si>
  <si>
    <t>end-time</t>
  </si>
  <si>
    <t>price</t>
  </si>
  <si>
    <t>prediction</t>
  </si>
  <si>
    <t>difference</t>
  </si>
  <si>
    <t>percentage</t>
  </si>
  <si>
    <t>difference_price_prediction</t>
  </si>
  <si>
    <t>percentage_price_prediction</t>
  </si>
  <si>
    <t>negative_or_positive</t>
  </si>
  <si>
    <t>difference_answer_actual</t>
  </si>
  <si>
    <t>percentage_answer_actual</t>
  </si>
  <si>
    <t>Age</t>
  </si>
  <si>
    <t>Gender</t>
  </si>
  <si>
    <t>FamilliarityWithRennes</t>
  </si>
  <si>
    <t>Comments</t>
  </si>
  <si>
    <t>Yes it was very easy to learn and answer the questions. None of the algorithm results were significantly surprising. Nice job!</t>
  </si>
  <si>
    <t>intresting research, easy to understand the instrustions and to appreciate the prices in phase3</t>
  </si>
  <si>
    <t>In general very good, one comment on phase 1, I would like to be able to go back to the previous pictures to be able to compare the prices and better understand how the algorithm is making the choices.</t>
  </si>
  <si>
    <t>- A button to go back to previous examples (during Phase 1) to compare prices to see what makes certain appartements/rooms more expensive/cheaper.</t>
  </si>
  <si>
    <t>condition</t>
  </si>
  <si>
    <t>difference_abs</t>
  </si>
  <si>
    <t>percentage_abs</t>
  </si>
  <si>
    <t>surprise</t>
  </si>
  <si>
    <t>enhanced_surprise</t>
  </si>
  <si>
    <t>Negative</t>
  </si>
  <si>
    <t>Positive</t>
  </si>
  <si>
    <t>c1_dif</t>
  </si>
  <si>
    <t>c1_L</t>
  </si>
  <si>
    <t>c2_dif</t>
  </si>
  <si>
    <t>c2_L</t>
  </si>
  <si>
    <t>c3_dif</t>
  </si>
  <si>
    <t>c3_L</t>
  </si>
  <si>
    <t>-</t>
  </si>
  <si>
    <t>c4_dif</t>
  </si>
  <si>
    <t>c4_l</t>
  </si>
  <si>
    <t>Confident_phase2</t>
  </si>
  <si>
    <t>Confident_phase3</t>
  </si>
  <si>
    <t>Why is there no bathroom in some studios? It could be an error.</t>
  </si>
  <si>
    <t xml:space="preserve">Phase 1 was a bit tiring. I would also add a counter to know how many appartments are left for each phase, to keep the partecipants aware of their progresses. Also, I found a 17 m^2 appartment with 5 rooms that was suprising and took my by surpise. For the rest, the UI is very clear and also the istructions are well formulated and easy to follow. </t>
  </si>
  <si>
    <t xml:space="preserve">The instructions were very clear and the estimations of the algorithms closely matched what I thought the prices should be. </t>
  </si>
  <si>
    <t>actual-answer</t>
  </si>
  <si>
    <t>id</t>
  </si>
  <si>
    <t>type</t>
  </si>
  <si>
    <t>apartment</t>
  </si>
  <si>
    <t>studio</t>
  </si>
  <si>
    <t>room</t>
  </si>
  <si>
    <t>min</t>
  </si>
  <si>
    <t>First quartile</t>
  </si>
  <si>
    <t>Median value</t>
  </si>
  <si>
    <t>Third quartile</t>
  </si>
  <si>
    <t>max</t>
  </si>
  <si>
    <t>fourth</t>
  </si>
  <si>
    <t>arbitrary</t>
  </si>
  <si>
    <t>P10</t>
  </si>
  <si>
    <t>5 stars</t>
  </si>
  <si>
    <t>4 stars</t>
  </si>
  <si>
    <t>3 stars</t>
  </si>
  <si>
    <t>2 stars</t>
  </si>
  <si>
    <t>1 star</t>
  </si>
  <si>
    <t>P100</t>
  </si>
  <si>
    <t>p40</t>
  </si>
  <si>
    <t>P70</t>
  </si>
  <si>
    <t>P90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</si>
</sst>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dd/mm/yy;h:mm;@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166" fontId="0" fillId="0" borderId="0" xfId="0" applyNumberFormat="1"/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2" fontId="0" fillId="0" borderId="0" xfId="1" applyNumberFormat="1" applyFont="1"/>
    <xf numFmtId="0" fontId="18" fillId="0" borderId="0" xfId="0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661"/>
  <sheetViews>
    <sheetView topLeftCell="O128" workbookViewId="0">
      <selection sqref="A1:AA661"/>
    </sheetView>
  </sheetViews>
  <sheetFormatPr defaultRowHeight="14.4" x14ac:dyDescent="0.3"/>
  <cols>
    <col min="1" max="5" width="8.88671875" style="7"/>
    <col min="8" max="8" width="23.33203125" style="1" customWidth="1"/>
    <col min="9" max="9" width="25.109375" style="1" customWidth="1"/>
    <col min="10" max="10" width="16.21875" customWidth="1"/>
    <col min="11" max="11" width="19.33203125" style="1" customWidth="1"/>
    <col min="12" max="12" width="24.109375" customWidth="1"/>
    <col min="13" max="13" width="8.88671875" style="2"/>
    <col min="14" max="14" width="18.109375" customWidth="1"/>
    <col min="15" max="15" width="16.21875" style="2" customWidth="1"/>
    <col min="23" max="23" width="8.88671875" style="4"/>
    <col min="25" max="25" width="8.88671875" style="4"/>
  </cols>
  <sheetData>
    <row r="1" spans="1:27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s="1" t="s">
        <v>7</v>
      </c>
      <c r="L1" s="1" t="s">
        <v>10</v>
      </c>
      <c r="M1" s="2" t="s">
        <v>12</v>
      </c>
      <c r="N1" s="1" t="s">
        <v>8</v>
      </c>
      <c r="O1" s="2" t="s">
        <v>13</v>
      </c>
      <c r="P1" s="1" t="s">
        <v>11</v>
      </c>
      <c r="Q1" s="2" t="s">
        <v>14</v>
      </c>
      <c r="R1" s="1" t="s">
        <v>15</v>
      </c>
      <c r="S1" s="2" t="s">
        <v>18</v>
      </c>
      <c r="T1" s="1" t="s">
        <v>19</v>
      </c>
      <c r="U1" s="2" t="s">
        <v>20</v>
      </c>
      <c r="V1" s="1" t="s">
        <v>21</v>
      </c>
      <c r="W1" s="4" t="s">
        <v>22</v>
      </c>
      <c r="X1" t="s">
        <v>32</v>
      </c>
      <c r="Y1" s="4" t="s">
        <v>33</v>
      </c>
      <c r="Z1" t="s">
        <v>34</v>
      </c>
      <c r="AA1" t="s">
        <v>35</v>
      </c>
    </row>
    <row r="2" spans="1:27" hidden="1" x14ac:dyDescent="0.3">
      <c r="A2" s="7">
        <v>1</v>
      </c>
      <c r="B2" s="7">
        <v>0</v>
      </c>
      <c r="C2" s="7">
        <v>179</v>
      </c>
      <c r="D2" s="7">
        <v>1</v>
      </c>
      <c r="E2" s="7">
        <v>1</v>
      </c>
      <c r="F2">
        <v>417</v>
      </c>
      <c r="G2">
        <v>0</v>
      </c>
      <c r="H2" s="1">
        <v>1651834788632</v>
      </c>
      <c r="I2" s="1">
        <v>1651834805715</v>
      </c>
      <c r="J2">
        <v>0</v>
      </c>
      <c r="K2" s="1">
        <f>H2/1000</f>
        <v>1651834788.632</v>
      </c>
      <c r="L2" s="3">
        <f>(((K2/60)/60)/24)+DATE(1970,1,1)</f>
        <v>44687.458201759262</v>
      </c>
      <c r="M2" s="2">
        <f>(((K2/60)/60)/24)+DATE(1970,1,1)</f>
        <v>44687.458201759262</v>
      </c>
      <c r="N2" s="1">
        <f>I2/1000</f>
        <v>1651834805.7149999</v>
      </c>
      <c r="O2" s="2">
        <f>(((N2/60)/60)/24)+DATE(1970,1,1)</f>
        <v>44687.458399479161</v>
      </c>
      <c r="P2" s="1">
        <f>N2-K2</f>
        <v>17.08299994468689</v>
      </c>
      <c r="Q2">
        <f>VLOOKUP(C2,houses!A$1:E$201,2,TRUE)</f>
        <v>417</v>
      </c>
      <c r="R2">
        <f>VLOOKUP(C2,houses!A$1:E$201,3,TRUE)</f>
        <v>571</v>
      </c>
      <c r="S2">
        <f>ABS(Q2-R2)</f>
        <v>154</v>
      </c>
      <c r="T2" s="4">
        <f>S2/Q2</f>
        <v>0.36930455635491605</v>
      </c>
      <c r="U2" t="str">
        <f>IF((Q2-R2)&gt;0, "Positive", "Negative")</f>
        <v>Negative</v>
      </c>
      <c r="V2" t="str">
        <f>IF(G2=0, "-", G2-F2)</f>
        <v>-</v>
      </c>
      <c r="W2" s="4" t="str">
        <f>IF(G2=0, "-", V2/F2)</f>
        <v>-</v>
      </c>
      <c r="X2" t="e">
        <f>ABS(V2)</f>
        <v>#VALUE!</v>
      </c>
      <c r="Y2" t="e">
        <f>ABS(W2)</f>
        <v>#VALUE!</v>
      </c>
      <c r="Z2">
        <f>IF(J2=7,1,IF(J2=6,2,IF(J2=5,3,IF(J2=4,4,IF(J2=3,5,IF(J2=2,6,IF(J2=1,7,0)))))))</f>
        <v>0</v>
      </c>
      <c r="AA2">
        <f>3^Z2</f>
        <v>1</v>
      </c>
    </row>
    <row r="3" spans="1:27" hidden="1" x14ac:dyDescent="0.3">
      <c r="A3" s="7">
        <v>1</v>
      </c>
      <c r="B3" s="7">
        <v>1</v>
      </c>
      <c r="C3" s="7">
        <v>73</v>
      </c>
      <c r="D3" s="7">
        <v>1</v>
      </c>
      <c r="E3" s="7">
        <v>1</v>
      </c>
      <c r="F3">
        <v>630</v>
      </c>
      <c r="G3">
        <v>0</v>
      </c>
      <c r="H3" s="1">
        <v>1651834805922</v>
      </c>
      <c r="I3" s="1">
        <v>1651834835024</v>
      </c>
      <c r="J3">
        <v>0</v>
      </c>
      <c r="K3" s="1">
        <f t="shared" ref="K3:K66" si="0">H3/1000</f>
        <v>1651834805.9219999</v>
      </c>
      <c r="L3" s="3">
        <f t="shared" ref="L3:L66" si="1">(((K3/60)/60)/24)+DATE(1970,1,1)</f>
        <v>44687.458401875003</v>
      </c>
      <c r="M3" s="2">
        <f t="shared" ref="M3:M66" si="2">(((K3/60)/60)/24)+DATE(1970,1,1)</f>
        <v>44687.458401875003</v>
      </c>
      <c r="N3" s="1">
        <f t="shared" ref="N3:N66" si="3">I3/1000</f>
        <v>1651834835.0239999</v>
      </c>
      <c r="O3" s="2">
        <f t="shared" ref="O3:O66" si="4">(((N3/60)/60)/24)+DATE(1970,1,1)</f>
        <v>44687.458738703703</v>
      </c>
      <c r="P3" s="1">
        <f t="shared" ref="P3:P66" si="5">N3-K3</f>
        <v>29.101999998092651</v>
      </c>
      <c r="Q3">
        <f>VLOOKUP(C3,houses!A$1:E$201,2,TRUE)</f>
        <v>630</v>
      </c>
      <c r="R3">
        <f>VLOOKUP(C3,houses!A$1:E$201,3,TRUE)</f>
        <v>871</v>
      </c>
      <c r="S3">
        <f t="shared" ref="S3:S66" si="6">ABS(Q3-R3)</f>
        <v>241</v>
      </c>
      <c r="T3" s="4">
        <f t="shared" ref="T3:T66" si="7">S3/Q3</f>
        <v>0.38253968253968251</v>
      </c>
      <c r="U3" t="str">
        <f t="shared" ref="U3:U66" si="8">IF((Q3-R3)&gt;0, "Positive", "Negative")</f>
        <v>Negative</v>
      </c>
      <c r="V3" t="str">
        <f t="shared" ref="V3:V66" si="9">IF(G3=0, "-", G3-F3)</f>
        <v>-</v>
      </c>
      <c r="W3" s="4" t="str">
        <f t="shared" ref="W3:W66" si="10">IF(G3=0, "-", V3/F3)</f>
        <v>-</v>
      </c>
      <c r="X3" t="e">
        <f t="shared" ref="X3:X66" si="11">ABS(V3)</f>
        <v>#VALUE!</v>
      </c>
      <c r="Y3" t="e">
        <f t="shared" ref="Y3:Y66" si="12">ABS(W3)</f>
        <v>#VALUE!</v>
      </c>
      <c r="Z3">
        <f t="shared" ref="Z3:Z66" si="13">IF(J3=7,1,IF(J3=6,2,IF(J3=5,3,IF(J3=4,4,IF(J3=3,5,IF(J3=2,6,IF(J3=1,7,0)))))))</f>
        <v>0</v>
      </c>
      <c r="AA3">
        <f t="shared" ref="AA3:AA66" si="14">3^Z3</f>
        <v>1</v>
      </c>
    </row>
    <row r="4" spans="1:27" hidden="1" x14ac:dyDescent="0.3">
      <c r="A4" s="7">
        <v>1</v>
      </c>
      <c r="B4" s="7">
        <v>2</v>
      </c>
      <c r="C4" s="7">
        <v>153</v>
      </c>
      <c r="D4" s="7">
        <v>1</v>
      </c>
      <c r="E4" s="7">
        <v>1</v>
      </c>
      <c r="F4">
        <v>570</v>
      </c>
      <c r="G4">
        <v>0</v>
      </c>
      <c r="H4" s="1">
        <v>1651834835232</v>
      </c>
      <c r="I4" s="1">
        <v>1651834849818</v>
      </c>
      <c r="J4">
        <v>0</v>
      </c>
      <c r="K4" s="1">
        <f t="shared" si="0"/>
        <v>1651834835.2320001</v>
      </c>
      <c r="L4" s="3">
        <f t="shared" si="1"/>
        <v>44687.458741111113</v>
      </c>
      <c r="M4" s="2">
        <f t="shared" si="2"/>
        <v>44687.458741111113</v>
      </c>
      <c r="N4" s="1">
        <f t="shared" si="3"/>
        <v>1651834849.8180001</v>
      </c>
      <c r="O4" s="2">
        <f t="shared" si="4"/>
        <v>44687.458909930559</v>
      </c>
      <c r="P4" s="1">
        <f t="shared" si="5"/>
        <v>14.585999965667725</v>
      </c>
      <c r="Q4">
        <f>VLOOKUP(C4,houses!A$1:E$201,2,TRUE)</f>
        <v>570</v>
      </c>
      <c r="R4">
        <f>VLOOKUP(C4,houses!A$1:E$201,3,TRUE)</f>
        <v>607</v>
      </c>
      <c r="S4">
        <f t="shared" si="6"/>
        <v>37</v>
      </c>
      <c r="T4" s="4">
        <f t="shared" si="7"/>
        <v>6.491228070175438E-2</v>
      </c>
      <c r="U4" t="str">
        <f t="shared" si="8"/>
        <v>Negative</v>
      </c>
      <c r="V4" t="str">
        <f t="shared" si="9"/>
        <v>-</v>
      </c>
      <c r="W4" s="4" t="str">
        <f t="shared" si="10"/>
        <v>-</v>
      </c>
      <c r="X4" t="e">
        <f t="shared" si="11"/>
        <v>#VALUE!</v>
      </c>
      <c r="Y4" t="e">
        <f t="shared" si="12"/>
        <v>#VALUE!</v>
      </c>
      <c r="Z4">
        <f t="shared" si="13"/>
        <v>0</v>
      </c>
      <c r="AA4">
        <f t="shared" si="14"/>
        <v>1</v>
      </c>
    </row>
    <row r="5" spans="1:27" hidden="1" x14ac:dyDescent="0.3">
      <c r="A5" s="7">
        <v>1</v>
      </c>
      <c r="B5" s="7">
        <v>3</v>
      </c>
      <c r="C5" s="7">
        <v>158</v>
      </c>
      <c r="D5" s="7">
        <v>1</v>
      </c>
      <c r="E5" s="7">
        <v>1</v>
      </c>
      <c r="F5">
        <v>985</v>
      </c>
      <c r="G5">
        <v>0</v>
      </c>
      <c r="H5" s="1">
        <v>1651834850025</v>
      </c>
      <c r="I5" s="1">
        <v>1651834862940</v>
      </c>
      <c r="J5">
        <v>0</v>
      </c>
      <c r="K5" s="1">
        <f t="shared" si="0"/>
        <v>1651834850.0250001</v>
      </c>
      <c r="L5" s="3">
        <f t="shared" si="1"/>
        <v>44687.458912326387</v>
      </c>
      <c r="M5" s="2">
        <f t="shared" si="2"/>
        <v>44687.458912326387</v>
      </c>
      <c r="N5" s="1">
        <f t="shared" si="3"/>
        <v>1651834862.9400001</v>
      </c>
      <c r="O5" s="2">
        <f t="shared" si="4"/>
        <v>44687.459061805552</v>
      </c>
      <c r="P5" s="1">
        <f t="shared" si="5"/>
        <v>12.914999961853027</v>
      </c>
      <c r="Q5">
        <f>VLOOKUP(C5,houses!A$1:E$201,2,TRUE)</f>
        <v>985</v>
      </c>
      <c r="R5">
        <f>VLOOKUP(C5,houses!A$1:E$201,3,TRUE)</f>
        <v>917</v>
      </c>
      <c r="S5">
        <f t="shared" si="6"/>
        <v>68</v>
      </c>
      <c r="T5" s="4">
        <f t="shared" si="7"/>
        <v>6.9035532994923862E-2</v>
      </c>
      <c r="U5" t="str">
        <f t="shared" si="8"/>
        <v>Positive</v>
      </c>
      <c r="V5" t="str">
        <f t="shared" si="9"/>
        <v>-</v>
      </c>
      <c r="W5" s="4" t="str">
        <f t="shared" si="10"/>
        <v>-</v>
      </c>
      <c r="X5" t="e">
        <f t="shared" si="11"/>
        <v>#VALUE!</v>
      </c>
      <c r="Y5" t="e">
        <f t="shared" si="12"/>
        <v>#VALUE!</v>
      </c>
      <c r="Z5">
        <f t="shared" si="13"/>
        <v>0</v>
      </c>
      <c r="AA5">
        <f t="shared" si="14"/>
        <v>1</v>
      </c>
    </row>
    <row r="6" spans="1:27" hidden="1" x14ac:dyDescent="0.3">
      <c r="A6" s="7">
        <v>1</v>
      </c>
      <c r="B6" s="7">
        <v>4</v>
      </c>
      <c r="C6" s="7">
        <v>32</v>
      </c>
      <c r="D6" s="7">
        <v>1</v>
      </c>
      <c r="E6" s="7">
        <v>1</v>
      </c>
      <c r="F6">
        <v>895</v>
      </c>
      <c r="G6">
        <v>0</v>
      </c>
      <c r="H6" s="1">
        <v>1651834863151</v>
      </c>
      <c r="I6" s="1">
        <v>1651834872967</v>
      </c>
      <c r="J6">
        <v>0</v>
      </c>
      <c r="K6" s="1">
        <f t="shared" si="0"/>
        <v>1651834863.151</v>
      </c>
      <c r="L6" s="3">
        <f t="shared" si="1"/>
        <v>44687.459064247683</v>
      </c>
      <c r="M6" s="2">
        <f t="shared" si="2"/>
        <v>44687.459064247683</v>
      </c>
      <c r="N6" s="1">
        <f t="shared" si="3"/>
        <v>1651834872.967</v>
      </c>
      <c r="O6" s="2">
        <f t="shared" si="4"/>
        <v>44687.459177858793</v>
      </c>
      <c r="P6" s="1">
        <f t="shared" si="5"/>
        <v>9.8159999847412109</v>
      </c>
      <c r="Q6">
        <f>VLOOKUP(C6,houses!A$1:E$201,2,TRUE)</f>
        <v>895</v>
      </c>
      <c r="R6">
        <f>VLOOKUP(C6,houses!A$1:E$201,3,TRUE)</f>
        <v>888</v>
      </c>
      <c r="S6">
        <f t="shared" si="6"/>
        <v>7</v>
      </c>
      <c r="T6" s="4">
        <f t="shared" si="7"/>
        <v>7.82122905027933E-3</v>
      </c>
      <c r="U6" t="str">
        <f t="shared" si="8"/>
        <v>Positive</v>
      </c>
      <c r="V6" t="str">
        <f t="shared" si="9"/>
        <v>-</v>
      </c>
      <c r="W6" s="4" t="str">
        <f t="shared" si="10"/>
        <v>-</v>
      </c>
      <c r="X6" t="e">
        <f t="shared" si="11"/>
        <v>#VALUE!</v>
      </c>
      <c r="Y6" t="e">
        <f t="shared" si="12"/>
        <v>#VALUE!</v>
      </c>
      <c r="Z6">
        <f t="shared" si="13"/>
        <v>0</v>
      </c>
      <c r="AA6">
        <f t="shared" si="14"/>
        <v>1</v>
      </c>
    </row>
    <row r="7" spans="1:27" hidden="1" x14ac:dyDescent="0.3">
      <c r="A7" s="7">
        <v>1</v>
      </c>
      <c r="B7" s="7">
        <v>5</v>
      </c>
      <c r="C7" s="7">
        <v>174</v>
      </c>
      <c r="D7" s="7">
        <v>1</v>
      </c>
      <c r="E7" s="7">
        <v>1</v>
      </c>
      <c r="F7">
        <v>600</v>
      </c>
      <c r="G7">
        <v>0</v>
      </c>
      <c r="H7" s="1">
        <v>1651834873173</v>
      </c>
      <c r="I7" s="1">
        <v>1651834895073</v>
      </c>
      <c r="J7">
        <v>0</v>
      </c>
      <c r="K7" s="1">
        <f t="shared" si="0"/>
        <v>1651834873.1730001</v>
      </c>
      <c r="L7" s="3">
        <f t="shared" si="1"/>
        <v>44687.459180243051</v>
      </c>
      <c r="M7" s="2">
        <f t="shared" si="2"/>
        <v>44687.459180243051</v>
      </c>
      <c r="N7" s="1">
        <f t="shared" si="3"/>
        <v>1651834895.073</v>
      </c>
      <c r="O7" s="2">
        <f t="shared" si="4"/>
        <v>44687.459433715281</v>
      </c>
      <c r="P7" s="1">
        <f t="shared" si="5"/>
        <v>21.899999856948853</v>
      </c>
      <c r="Q7">
        <f>VLOOKUP(C7,houses!A$1:E$201,2,TRUE)</f>
        <v>600</v>
      </c>
      <c r="R7">
        <f>VLOOKUP(C7,houses!A$1:E$201,3,TRUE)</f>
        <v>550</v>
      </c>
      <c r="S7">
        <f t="shared" si="6"/>
        <v>50</v>
      </c>
      <c r="T7" s="4">
        <f t="shared" si="7"/>
        <v>8.3333333333333329E-2</v>
      </c>
      <c r="U7" t="str">
        <f t="shared" si="8"/>
        <v>Positive</v>
      </c>
      <c r="V7" t="str">
        <f t="shared" si="9"/>
        <v>-</v>
      </c>
      <c r="W7" s="4" t="str">
        <f t="shared" si="10"/>
        <v>-</v>
      </c>
      <c r="X7" t="e">
        <f t="shared" si="11"/>
        <v>#VALUE!</v>
      </c>
      <c r="Y7" t="e">
        <f t="shared" si="12"/>
        <v>#VALUE!</v>
      </c>
      <c r="Z7">
        <f t="shared" si="13"/>
        <v>0</v>
      </c>
      <c r="AA7">
        <f t="shared" si="14"/>
        <v>1</v>
      </c>
    </row>
    <row r="8" spans="1:27" hidden="1" x14ac:dyDescent="0.3">
      <c r="A8" s="7">
        <v>1</v>
      </c>
      <c r="B8" s="7">
        <v>6</v>
      </c>
      <c r="C8" s="7">
        <v>187</v>
      </c>
      <c r="D8" s="7">
        <v>1</v>
      </c>
      <c r="E8" s="7">
        <v>1</v>
      </c>
      <c r="F8">
        <v>1550</v>
      </c>
      <c r="G8">
        <v>0</v>
      </c>
      <c r="H8" s="1">
        <v>1651834895282</v>
      </c>
      <c r="I8" s="1">
        <v>1651834910026</v>
      </c>
      <c r="J8">
        <v>0</v>
      </c>
      <c r="K8" s="1">
        <f t="shared" si="0"/>
        <v>1651834895.2820001</v>
      </c>
      <c r="L8" s="3">
        <f t="shared" si="1"/>
        <v>44687.459436134261</v>
      </c>
      <c r="M8" s="2">
        <f t="shared" si="2"/>
        <v>44687.459436134261</v>
      </c>
      <c r="N8" s="1">
        <f t="shared" si="3"/>
        <v>1651834910.026</v>
      </c>
      <c r="O8" s="2">
        <f t="shared" si="4"/>
        <v>44687.459606782402</v>
      </c>
      <c r="P8" s="1">
        <f t="shared" si="5"/>
        <v>14.74399995803833</v>
      </c>
      <c r="Q8">
        <f>VLOOKUP(C8,houses!A$1:E$201,2,TRUE)</f>
        <v>1550</v>
      </c>
      <c r="R8">
        <f>VLOOKUP(C8,houses!A$1:E$201,3,TRUE)</f>
        <v>1304</v>
      </c>
      <c r="S8">
        <f t="shared" si="6"/>
        <v>246</v>
      </c>
      <c r="T8" s="4">
        <f t="shared" si="7"/>
        <v>0.15870967741935485</v>
      </c>
      <c r="U8" t="str">
        <f t="shared" si="8"/>
        <v>Positive</v>
      </c>
      <c r="V8" t="str">
        <f t="shared" si="9"/>
        <v>-</v>
      </c>
      <c r="W8" s="4" t="str">
        <f t="shared" si="10"/>
        <v>-</v>
      </c>
      <c r="X8" t="e">
        <f t="shared" si="11"/>
        <v>#VALUE!</v>
      </c>
      <c r="Y8" t="e">
        <f t="shared" si="12"/>
        <v>#VALUE!</v>
      </c>
      <c r="Z8">
        <f t="shared" si="13"/>
        <v>0</v>
      </c>
      <c r="AA8">
        <f t="shared" si="14"/>
        <v>1</v>
      </c>
    </row>
    <row r="9" spans="1:27" hidden="1" x14ac:dyDescent="0.3">
      <c r="A9" s="7">
        <v>1</v>
      </c>
      <c r="B9" s="7">
        <v>7</v>
      </c>
      <c r="C9" s="7">
        <v>46</v>
      </c>
      <c r="D9" s="7">
        <v>1</v>
      </c>
      <c r="E9" s="7">
        <v>1</v>
      </c>
      <c r="F9">
        <v>480</v>
      </c>
      <c r="G9">
        <v>0</v>
      </c>
      <c r="H9" s="1">
        <v>1651834910234</v>
      </c>
      <c r="I9" s="1">
        <v>1651834917386</v>
      </c>
      <c r="J9">
        <v>0</v>
      </c>
      <c r="K9" s="1">
        <f t="shared" si="0"/>
        <v>1651834910.234</v>
      </c>
      <c r="L9" s="3">
        <f t="shared" si="1"/>
        <v>44687.459609189813</v>
      </c>
      <c r="M9" s="2">
        <f t="shared" si="2"/>
        <v>44687.459609189813</v>
      </c>
      <c r="N9" s="1">
        <f t="shared" si="3"/>
        <v>1651834917.3859999</v>
      </c>
      <c r="O9" s="2">
        <f t="shared" si="4"/>
        <v>44687.459691967597</v>
      </c>
      <c r="P9" s="1">
        <f t="shared" si="5"/>
        <v>7.1519999504089355</v>
      </c>
      <c r="Q9">
        <f>VLOOKUP(C9,houses!A$1:E$201,2,TRUE)</f>
        <v>480</v>
      </c>
      <c r="R9">
        <f>VLOOKUP(C9,houses!A$1:E$201,3,TRUE)</f>
        <v>542</v>
      </c>
      <c r="S9">
        <f t="shared" si="6"/>
        <v>62</v>
      </c>
      <c r="T9" s="4">
        <f t="shared" si="7"/>
        <v>0.12916666666666668</v>
      </c>
      <c r="U9" t="str">
        <f t="shared" si="8"/>
        <v>Negative</v>
      </c>
      <c r="V9" t="str">
        <f t="shared" si="9"/>
        <v>-</v>
      </c>
      <c r="W9" s="4" t="str">
        <f t="shared" si="10"/>
        <v>-</v>
      </c>
      <c r="X9" t="e">
        <f t="shared" si="11"/>
        <v>#VALUE!</v>
      </c>
      <c r="Y9" t="e">
        <f t="shared" si="12"/>
        <v>#VALUE!</v>
      </c>
      <c r="Z9">
        <f t="shared" si="13"/>
        <v>0</v>
      </c>
      <c r="AA9">
        <f t="shared" si="14"/>
        <v>1</v>
      </c>
    </row>
    <row r="10" spans="1:27" hidden="1" x14ac:dyDescent="0.3">
      <c r="A10" s="7">
        <v>1</v>
      </c>
      <c r="B10" s="7">
        <v>8</v>
      </c>
      <c r="C10" s="7">
        <v>66</v>
      </c>
      <c r="D10" s="7">
        <v>1</v>
      </c>
      <c r="E10" s="7">
        <v>1</v>
      </c>
      <c r="F10">
        <v>590</v>
      </c>
      <c r="G10">
        <v>0</v>
      </c>
      <c r="H10" s="1">
        <v>1651834917597</v>
      </c>
      <c r="I10" s="1">
        <v>1651834928056</v>
      </c>
      <c r="J10">
        <v>0</v>
      </c>
      <c r="K10" s="1">
        <f t="shared" si="0"/>
        <v>1651834917.5969999</v>
      </c>
      <c r="L10" s="3">
        <f t="shared" si="1"/>
        <v>44687.459694409714</v>
      </c>
      <c r="M10" s="2">
        <f t="shared" si="2"/>
        <v>44687.459694409714</v>
      </c>
      <c r="N10" s="1">
        <f t="shared" si="3"/>
        <v>1651834928.056</v>
      </c>
      <c r="O10" s="2">
        <f t="shared" si="4"/>
        <v>44687.459815462964</v>
      </c>
      <c r="P10" s="1">
        <f t="shared" si="5"/>
        <v>10.459000110626221</v>
      </c>
      <c r="Q10">
        <f>VLOOKUP(C10,houses!A$1:E$201,2,TRUE)</f>
        <v>590</v>
      </c>
      <c r="R10">
        <f>VLOOKUP(C10,houses!A$1:E$201,3,TRUE)</f>
        <v>587</v>
      </c>
      <c r="S10">
        <f t="shared" si="6"/>
        <v>3</v>
      </c>
      <c r="T10" s="4">
        <f t="shared" si="7"/>
        <v>5.084745762711864E-3</v>
      </c>
      <c r="U10" t="str">
        <f t="shared" si="8"/>
        <v>Positive</v>
      </c>
      <c r="V10" t="str">
        <f t="shared" si="9"/>
        <v>-</v>
      </c>
      <c r="W10" s="4" t="str">
        <f t="shared" si="10"/>
        <v>-</v>
      </c>
      <c r="X10" t="e">
        <f t="shared" si="11"/>
        <v>#VALUE!</v>
      </c>
      <c r="Y10" t="e">
        <f t="shared" si="12"/>
        <v>#VALUE!</v>
      </c>
      <c r="Z10">
        <f t="shared" si="13"/>
        <v>0</v>
      </c>
      <c r="AA10">
        <f t="shared" si="14"/>
        <v>1</v>
      </c>
    </row>
    <row r="11" spans="1:27" hidden="1" x14ac:dyDescent="0.3">
      <c r="A11" s="7">
        <v>1</v>
      </c>
      <c r="B11" s="7">
        <v>9</v>
      </c>
      <c r="C11" s="7">
        <v>102</v>
      </c>
      <c r="D11" s="7">
        <v>1</v>
      </c>
      <c r="E11" s="7">
        <v>1</v>
      </c>
      <c r="F11">
        <v>435</v>
      </c>
      <c r="G11">
        <v>0</v>
      </c>
      <c r="H11" s="1">
        <v>1651834928265</v>
      </c>
      <c r="I11" s="1">
        <v>1651834939952</v>
      </c>
      <c r="J11">
        <v>0</v>
      </c>
      <c r="K11" s="1">
        <f t="shared" si="0"/>
        <v>1651834928.2650001</v>
      </c>
      <c r="L11" s="3">
        <f t="shared" si="1"/>
        <v>44687.459817881943</v>
      </c>
      <c r="M11" s="2">
        <f t="shared" si="2"/>
        <v>44687.459817881943</v>
      </c>
      <c r="N11" s="1">
        <f t="shared" si="3"/>
        <v>1651834939.9519999</v>
      </c>
      <c r="O11" s="2">
        <f t="shared" si="4"/>
        <v>44687.459953148151</v>
      </c>
      <c r="P11" s="1">
        <f t="shared" si="5"/>
        <v>11.686999797821045</v>
      </c>
      <c r="Q11">
        <f>VLOOKUP(C11,houses!A$1:E$201,2,TRUE)</f>
        <v>435</v>
      </c>
      <c r="R11">
        <f>VLOOKUP(C11,houses!A$1:E$201,3,TRUE)</f>
        <v>540</v>
      </c>
      <c r="S11">
        <f t="shared" si="6"/>
        <v>105</v>
      </c>
      <c r="T11" s="4">
        <f t="shared" si="7"/>
        <v>0.2413793103448276</v>
      </c>
      <c r="U11" t="str">
        <f t="shared" si="8"/>
        <v>Negative</v>
      </c>
      <c r="V11" t="str">
        <f t="shared" si="9"/>
        <v>-</v>
      </c>
      <c r="W11" s="4" t="str">
        <f t="shared" si="10"/>
        <v>-</v>
      </c>
      <c r="X11" t="e">
        <f t="shared" si="11"/>
        <v>#VALUE!</v>
      </c>
      <c r="Y11" t="e">
        <f t="shared" si="12"/>
        <v>#VALUE!</v>
      </c>
      <c r="Z11">
        <f t="shared" si="13"/>
        <v>0</v>
      </c>
      <c r="AA11">
        <f t="shared" si="14"/>
        <v>1</v>
      </c>
    </row>
    <row r="12" spans="1:27" hidden="1" x14ac:dyDescent="0.3">
      <c r="A12" s="7">
        <v>1</v>
      </c>
      <c r="B12" s="7">
        <v>10</v>
      </c>
      <c r="C12" s="7">
        <v>175</v>
      </c>
      <c r="D12" s="7">
        <v>1</v>
      </c>
      <c r="E12" s="7">
        <v>1</v>
      </c>
      <c r="F12">
        <v>500</v>
      </c>
      <c r="G12">
        <v>0</v>
      </c>
      <c r="H12" s="1">
        <v>1651834940161</v>
      </c>
      <c r="I12" s="1">
        <v>1651834947911</v>
      </c>
      <c r="J12">
        <v>0</v>
      </c>
      <c r="K12" s="1">
        <f t="shared" si="0"/>
        <v>1651834940.161</v>
      </c>
      <c r="L12" s="3">
        <f t="shared" si="1"/>
        <v>44687.45995556713</v>
      </c>
      <c r="M12" s="2">
        <f t="shared" si="2"/>
        <v>44687.45995556713</v>
      </c>
      <c r="N12" s="1">
        <f t="shared" si="3"/>
        <v>1651834947.911</v>
      </c>
      <c r="O12" s="2">
        <f t="shared" si="4"/>
        <v>44687.460045266198</v>
      </c>
      <c r="P12" s="1">
        <f t="shared" si="5"/>
        <v>7.75</v>
      </c>
      <c r="Q12">
        <f>VLOOKUP(C12,houses!A$1:E$201,2,TRUE)</f>
        <v>500</v>
      </c>
      <c r="R12">
        <f>VLOOKUP(C12,houses!A$1:E$201,3,TRUE)</f>
        <v>531</v>
      </c>
      <c r="S12">
        <f t="shared" si="6"/>
        <v>31</v>
      </c>
      <c r="T12" s="4">
        <f t="shared" si="7"/>
        <v>6.2E-2</v>
      </c>
      <c r="U12" t="str">
        <f t="shared" si="8"/>
        <v>Negative</v>
      </c>
      <c r="V12" t="str">
        <f t="shared" si="9"/>
        <v>-</v>
      </c>
      <c r="W12" s="4" t="str">
        <f t="shared" si="10"/>
        <v>-</v>
      </c>
      <c r="X12" t="e">
        <f t="shared" si="11"/>
        <v>#VALUE!</v>
      </c>
      <c r="Y12" t="e">
        <f t="shared" si="12"/>
        <v>#VALUE!</v>
      </c>
      <c r="Z12">
        <f t="shared" si="13"/>
        <v>0</v>
      </c>
      <c r="AA12">
        <f t="shared" si="14"/>
        <v>1</v>
      </c>
    </row>
    <row r="13" spans="1:27" hidden="1" x14ac:dyDescent="0.3">
      <c r="A13" s="7">
        <v>1</v>
      </c>
      <c r="B13" s="7">
        <v>11</v>
      </c>
      <c r="C13" s="7">
        <v>63</v>
      </c>
      <c r="D13" s="7">
        <v>1</v>
      </c>
      <c r="E13" s="7">
        <v>1</v>
      </c>
      <c r="F13">
        <v>1300</v>
      </c>
      <c r="G13">
        <v>0</v>
      </c>
      <c r="H13" s="1">
        <v>1651834948121</v>
      </c>
      <c r="I13" s="1">
        <v>1651834954349</v>
      </c>
      <c r="J13">
        <v>0</v>
      </c>
      <c r="K13" s="1">
        <f t="shared" si="0"/>
        <v>1651834948.1210001</v>
      </c>
      <c r="L13" s="3">
        <f t="shared" si="1"/>
        <v>44687.460047696761</v>
      </c>
      <c r="M13" s="2">
        <f t="shared" si="2"/>
        <v>44687.460047696761</v>
      </c>
      <c r="N13" s="1">
        <f t="shared" si="3"/>
        <v>1651834954.349</v>
      </c>
      <c r="O13" s="2">
        <f t="shared" si="4"/>
        <v>44687.460119780095</v>
      </c>
      <c r="P13" s="1">
        <f t="shared" si="5"/>
        <v>6.2279999256134033</v>
      </c>
      <c r="Q13">
        <f>VLOOKUP(C13,houses!A$1:E$201,2,TRUE)</f>
        <v>1300</v>
      </c>
      <c r="R13">
        <f>VLOOKUP(C13,houses!A$1:E$201,3,TRUE)</f>
        <v>1147</v>
      </c>
      <c r="S13">
        <f t="shared" si="6"/>
        <v>153</v>
      </c>
      <c r="T13" s="4">
        <f t="shared" si="7"/>
        <v>0.11769230769230769</v>
      </c>
      <c r="U13" t="str">
        <f t="shared" si="8"/>
        <v>Positive</v>
      </c>
      <c r="V13" t="str">
        <f t="shared" si="9"/>
        <v>-</v>
      </c>
      <c r="W13" s="4" t="str">
        <f t="shared" si="10"/>
        <v>-</v>
      </c>
      <c r="X13" t="e">
        <f t="shared" si="11"/>
        <v>#VALUE!</v>
      </c>
      <c r="Y13" t="e">
        <f t="shared" si="12"/>
        <v>#VALUE!</v>
      </c>
      <c r="Z13">
        <f t="shared" si="13"/>
        <v>0</v>
      </c>
      <c r="AA13">
        <f t="shared" si="14"/>
        <v>1</v>
      </c>
    </row>
    <row r="14" spans="1:27" hidden="1" x14ac:dyDescent="0.3">
      <c r="A14" s="7">
        <v>1</v>
      </c>
      <c r="B14" s="7">
        <v>12</v>
      </c>
      <c r="C14" s="7">
        <v>31</v>
      </c>
      <c r="D14" s="7">
        <v>1</v>
      </c>
      <c r="E14" s="7">
        <v>1</v>
      </c>
      <c r="F14">
        <v>550</v>
      </c>
      <c r="G14">
        <v>0</v>
      </c>
      <c r="H14" s="1">
        <v>1651834954424</v>
      </c>
      <c r="I14" s="1">
        <v>1651834962827</v>
      </c>
      <c r="J14">
        <v>0</v>
      </c>
      <c r="K14" s="1">
        <f t="shared" si="0"/>
        <v>1651834954.424</v>
      </c>
      <c r="L14" s="3">
        <f t="shared" si="1"/>
        <v>44687.460120648146</v>
      </c>
      <c r="M14" s="2">
        <f t="shared" si="2"/>
        <v>44687.460120648146</v>
      </c>
      <c r="N14" s="1">
        <f t="shared" si="3"/>
        <v>1651834962.8269999</v>
      </c>
      <c r="O14" s="2">
        <f t="shared" si="4"/>
        <v>44687.460217905085</v>
      </c>
      <c r="P14" s="1">
        <f t="shared" si="5"/>
        <v>8.4029998779296875</v>
      </c>
      <c r="Q14">
        <f>VLOOKUP(C14,houses!A$1:E$201,2,TRUE)</f>
        <v>550</v>
      </c>
      <c r="R14">
        <f>VLOOKUP(C14,houses!A$1:E$201,3,TRUE)</f>
        <v>539</v>
      </c>
      <c r="S14">
        <f t="shared" si="6"/>
        <v>11</v>
      </c>
      <c r="T14" s="4">
        <f t="shared" si="7"/>
        <v>0.02</v>
      </c>
      <c r="U14" t="str">
        <f t="shared" si="8"/>
        <v>Positive</v>
      </c>
      <c r="V14" t="str">
        <f t="shared" si="9"/>
        <v>-</v>
      </c>
      <c r="W14" s="4" t="str">
        <f t="shared" si="10"/>
        <v>-</v>
      </c>
      <c r="X14" t="e">
        <f t="shared" si="11"/>
        <v>#VALUE!</v>
      </c>
      <c r="Y14" t="e">
        <f t="shared" si="12"/>
        <v>#VALUE!</v>
      </c>
      <c r="Z14">
        <f t="shared" si="13"/>
        <v>0</v>
      </c>
      <c r="AA14">
        <f t="shared" si="14"/>
        <v>1</v>
      </c>
    </row>
    <row r="15" spans="1:27" hidden="1" x14ac:dyDescent="0.3">
      <c r="A15" s="7">
        <v>1</v>
      </c>
      <c r="B15" s="7">
        <v>13</v>
      </c>
      <c r="C15" s="7">
        <v>30</v>
      </c>
      <c r="D15" s="7">
        <v>1</v>
      </c>
      <c r="E15" s="7">
        <v>1</v>
      </c>
      <c r="F15">
        <v>450</v>
      </c>
      <c r="G15">
        <v>0</v>
      </c>
      <c r="H15" s="1">
        <v>1651834963034</v>
      </c>
      <c r="I15" s="1">
        <v>1651834971804</v>
      </c>
      <c r="J15">
        <v>0</v>
      </c>
      <c r="K15" s="1">
        <f t="shared" si="0"/>
        <v>1651834963.0339999</v>
      </c>
      <c r="L15" s="3">
        <f t="shared" si="1"/>
        <v>44687.460220300927</v>
      </c>
      <c r="M15" s="2">
        <f t="shared" si="2"/>
        <v>44687.460220300927</v>
      </c>
      <c r="N15" s="1">
        <f t="shared" si="3"/>
        <v>1651834971.8039999</v>
      </c>
      <c r="O15" s="2">
        <f t="shared" si="4"/>
        <v>44687.460321805556</v>
      </c>
      <c r="P15" s="1">
        <f t="shared" si="5"/>
        <v>8.7699999809265137</v>
      </c>
      <c r="Q15">
        <f>VLOOKUP(C15,houses!A$1:E$201,2,TRUE)</f>
        <v>450</v>
      </c>
      <c r="R15">
        <f>VLOOKUP(C15,houses!A$1:E$201,3,TRUE)</f>
        <v>424</v>
      </c>
      <c r="S15">
        <f t="shared" si="6"/>
        <v>26</v>
      </c>
      <c r="T15" s="4">
        <f t="shared" si="7"/>
        <v>5.7777777777777775E-2</v>
      </c>
      <c r="U15" t="str">
        <f t="shared" si="8"/>
        <v>Positive</v>
      </c>
      <c r="V15" t="str">
        <f t="shared" si="9"/>
        <v>-</v>
      </c>
      <c r="W15" s="4" t="str">
        <f t="shared" si="10"/>
        <v>-</v>
      </c>
      <c r="X15" t="e">
        <f t="shared" si="11"/>
        <v>#VALUE!</v>
      </c>
      <c r="Y15" t="e">
        <f t="shared" si="12"/>
        <v>#VALUE!</v>
      </c>
      <c r="Z15">
        <f t="shared" si="13"/>
        <v>0</v>
      </c>
      <c r="AA15">
        <f t="shared" si="14"/>
        <v>1</v>
      </c>
    </row>
    <row r="16" spans="1:27" hidden="1" x14ac:dyDescent="0.3">
      <c r="A16" s="7">
        <v>1</v>
      </c>
      <c r="B16" s="7">
        <v>14</v>
      </c>
      <c r="C16" s="7">
        <v>80</v>
      </c>
      <c r="D16" s="7">
        <v>1</v>
      </c>
      <c r="E16" s="7">
        <v>1</v>
      </c>
      <c r="F16">
        <v>340</v>
      </c>
      <c r="G16">
        <v>0</v>
      </c>
      <c r="H16" s="1">
        <v>1651834972011</v>
      </c>
      <c r="I16" s="1">
        <v>1651834978927</v>
      </c>
      <c r="J16">
        <v>0</v>
      </c>
      <c r="K16" s="1">
        <f t="shared" si="0"/>
        <v>1651834972.0109999</v>
      </c>
      <c r="L16" s="3">
        <f t="shared" si="1"/>
        <v>44687.460324201384</v>
      </c>
      <c r="M16" s="2">
        <f t="shared" si="2"/>
        <v>44687.460324201384</v>
      </c>
      <c r="N16" s="1">
        <f t="shared" si="3"/>
        <v>1651834978.927</v>
      </c>
      <c r="O16" s="2">
        <f t="shared" si="4"/>
        <v>44687.460404247686</v>
      </c>
      <c r="P16" s="1">
        <f t="shared" si="5"/>
        <v>6.9160001277923584</v>
      </c>
      <c r="Q16">
        <f>VLOOKUP(C16,houses!A$1:E$201,2,TRUE)</f>
        <v>340</v>
      </c>
      <c r="R16">
        <f>VLOOKUP(C16,houses!A$1:E$201,3,TRUE)</f>
        <v>497</v>
      </c>
      <c r="S16">
        <f t="shared" si="6"/>
        <v>157</v>
      </c>
      <c r="T16" s="4">
        <f t="shared" si="7"/>
        <v>0.46176470588235297</v>
      </c>
      <c r="U16" t="str">
        <f t="shared" si="8"/>
        <v>Negative</v>
      </c>
      <c r="V16" t="str">
        <f t="shared" si="9"/>
        <v>-</v>
      </c>
      <c r="W16" s="4" t="str">
        <f t="shared" si="10"/>
        <v>-</v>
      </c>
      <c r="X16" t="e">
        <f t="shared" si="11"/>
        <v>#VALUE!</v>
      </c>
      <c r="Y16" t="e">
        <f t="shared" si="12"/>
        <v>#VALUE!</v>
      </c>
      <c r="Z16">
        <f t="shared" si="13"/>
        <v>0</v>
      </c>
      <c r="AA16">
        <f t="shared" si="14"/>
        <v>1</v>
      </c>
    </row>
    <row r="17" spans="1:27" x14ac:dyDescent="0.3">
      <c r="A17" s="7">
        <v>1</v>
      </c>
      <c r="B17" s="7">
        <v>0</v>
      </c>
      <c r="C17" s="7">
        <v>112</v>
      </c>
      <c r="D17" s="7">
        <v>1</v>
      </c>
      <c r="E17" s="7">
        <v>2</v>
      </c>
      <c r="F17">
        <v>820</v>
      </c>
      <c r="G17">
        <v>890</v>
      </c>
      <c r="H17" s="1">
        <v>1651835000847</v>
      </c>
      <c r="I17" s="1">
        <v>1651835023784</v>
      </c>
      <c r="J17">
        <v>0</v>
      </c>
      <c r="K17" s="1">
        <f t="shared" si="0"/>
        <v>1651835000.8469999</v>
      </c>
      <c r="L17" s="3">
        <f t="shared" si="1"/>
        <v>44687.460657951393</v>
      </c>
      <c r="M17" s="2">
        <f t="shared" si="2"/>
        <v>44687.460657951393</v>
      </c>
      <c r="N17" s="1">
        <f t="shared" si="3"/>
        <v>1651835023.7839999</v>
      </c>
      <c r="O17" s="2">
        <f t="shared" si="4"/>
        <v>44687.460923425926</v>
      </c>
      <c r="P17" s="1">
        <f t="shared" si="5"/>
        <v>22.937000036239624</v>
      </c>
      <c r="Q17">
        <f>VLOOKUP(C17,houses!A$1:E$201,2,TRUE)</f>
        <v>820</v>
      </c>
      <c r="R17">
        <f>VLOOKUP(C17,houses!A$1:E$201,3,TRUE)</f>
        <v>847</v>
      </c>
      <c r="S17">
        <f t="shared" si="6"/>
        <v>27</v>
      </c>
      <c r="T17" s="4">
        <f t="shared" si="7"/>
        <v>3.2926829268292684E-2</v>
      </c>
      <c r="U17" t="str">
        <f t="shared" si="8"/>
        <v>Negative</v>
      </c>
      <c r="V17">
        <f t="shared" si="9"/>
        <v>70</v>
      </c>
      <c r="W17" s="4">
        <f t="shared" si="10"/>
        <v>8.5365853658536592E-2</v>
      </c>
      <c r="X17">
        <f t="shared" si="11"/>
        <v>70</v>
      </c>
      <c r="Y17">
        <f t="shared" si="12"/>
        <v>8.5365853658536592E-2</v>
      </c>
      <c r="Z17">
        <f t="shared" si="13"/>
        <v>0</v>
      </c>
      <c r="AA17">
        <f t="shared" si="14"/>
        <v>1</v>
      </c>
    </row>
    <row r="18" spans="1:27" x14ac:dyDescent="0.3">
      <c r="A18" s="7">
        <v>1</v>
      </c>
      <c r="B18" s="7">
        <v>1</v>
      </c>
      <c r="C18" s="7">
        <v>81</v>
      </c>
      <c r="D18" s="7">
        <v>1</v>
      </c>
      <c r="E18" s="7">
        <v>2</v>
      </c>
      <c r="F18">
        <v>715</v>
      </c>
      <c r="G18">
        <v>630</v>
      </c>
      <c r="H18" s="1">
        <v>1651835023992</v>
      </c>
      <c r="I18" s="1">
        <v>1651835049490</v>
      </c>
      <c r="J18">
        <v>0</v>
      </c>
      <c r="K18" s="1">
        <f t="shared" si="0"/>
        <v>1651835023.9920001</v>
      </c>
      <c r="L18" s="3">
        <f t="shared" si="1"/>
        <v>44687.460925833337</v>
      </c>
      <c r="M18" s="2">
        <f t="shared" si="2"/>
        <v>44687.460925833337</v>
      </c>
      <c r="N18" s="1">
        <f t="shared" si="3"/>
        <v>1651835049.49</v>
      </c>
      <c r="O18" s="2">
        <f t="shared" si="4"/>
        <v>44687.461220949073</v>
      </c>
      <c r="P18" s="1">
        <f t="shared" si="5"/>
        <v>25.497999906539917</v>
      </c>
      <c r="Q18">
        <f>VLOOKUP(C18,houses!A$1:E$201,2,TRUE)</f>
        <v>715</v>
      </c>
      <c r="R18">
        <f>VLOOKUP(C18,houses!A$1:E$201,3,TRUE)</f>
        <v>787</v>
      </c>
      <c r="S18">
        <f t="shared" si="6"/>
        <v>72</v>
      </c>
      <c r="T18" s="4">
        <f t="shared" si="7"/>
        <v>0.10069930069930071</v>
      </c>
      <c r="U18" t="str">
        <f t="shared" si="8"/>
        <v>Negative</v>
      </c>
      <c r="V18">
        <f t="shared" si="9"/>
        <v>-85</v>
      </c>
      <c r="W18" s="4">
        <f t="shared" si="10"/>
        <v>-0.11888111888111888</v>
      </c>
      <c r="X18">
        <f t="shared" si="11"/>
        <v>85</v>
      </c>
      <c r="Y18">
        <f t="shared" si="12"/>
        <v>0.11888111888111888</v>
      </c>
      <c r="Z18">
        <f t="shared" si="13"/>
        <v>0</v>
      </c>
      <c r="AA18">
        <f t="shared" si="14"/>
        <v>1</v>
      </c>
    </row>
    <row r="19" spans="1:27" x14ac:dyDescent="0.3">
      <c r="A19" s="7">
        <v>1</v>
      </c>
      <c r="B19" s="7">
        <v>2</v>
      </c>
      <c r="C19" s="7">
        <v>93</v>
      </c>
      <c r="D19" s="7">
        <v>1</v>
      </c>
      <c r="E19" s="7">
        <v>2</v>
      </c>
      <c r="F19">
        <v>850</v>
      </c>
      <c r="G19">
        <v>1300</v>
      </c>
      <c r="H19" s="1">
        <v>1651835049702</v>
      </c>
      <c r="I19" s="1">
        <v>1651835075656</v>
      </c>
      <c r="J19">
        <v>0</v>
      </c>
      <c r="K19" s="1">
        <f t="shared" si="0"/>
        <v>1651835049.7019999</v>
      </c>
      <c r="L19" s="3">
        <f t="shared" si="1"/>
        <v>44687.461223402774</v>
      </c>
      <c r="M19" s="2">
        <f t="shared" si="2"/>
        <v>44687.461223402774</v>
      </c>
      <c r="N19" s="1">
        <f t="shared" si="3"/>
        <v>1651835075.6559999</v>
      </c>
      <c r="O19" s="2">
        <f t="shared" si="4"/>
        <v>44687.461523796293</v>
      </c>
      <c r="P19" s="1">
        <f t="shared" si="5"/>
        <v>25.953999996185303</v>
      </c>
      <c r="Q19">
        <f>VLOOKUP(C19,houses!A$1:E$201,2,TRUE)</f>
        <v>850</v>
      </c>
      <c r="R19">
        <f>VLOOKUP(C19,houses!A$1:E$201,3,TRUE)</f>
        <v>725</v>
      </c>
      <c r="S19">
        <f t="shared" si="6"/>
        <v>125</v>
      </c>
      <c r="T19" s="4">
        <f t="shared" si="7"/>
        <v>0.14705882352941177</v>
      </c>
      <c r="U19" t="str">
        <f t="shared" si="8"/>
        <v>Positive</v>
      </c>
      <c r="V19">
        <f t="shared" si="9"/>
        <v>450</v>
      </c>
      <c r="W19" s="4">
        <f t="shared" si="10"/>
        <v>0.52941176470588236</v>
      </c>
      <c r="X19">
        <f t="shared" si="11"/>
        <v>450</v>
      </c>
      <c r="Y19">
        <f t="shared" si="12"/>
        <v>0.52941176470588236</v>
      </c>
      <c r="Z19">
        <f t="shared" si="13"/>
        <v>0</v>
      </c>
      <c r="AA19">
        <f t="shared" si="14"/>
        <v>1</v>
      </c>
    </row>
    <row r="20" spans="1:27" x14ac:dyDescent="0.3">
      <c r="A20" s="7">
        <v>1</v>
      </c>
      <c r="B20" s="7">
        <v>3</v>
      </c>
      <c r="C20" s="7">
        <v>125</v>
      </c>
      <c r="D20" s="7">
        <v>1</v>
      </c>
      <c r="E20" s="7">
        <v>2</v>
      </c>
      <c r="F20">
        <v>820</v>
      </c>
      <c r="G20">
        <v>550</v>
      </c>
      <c r="H20" s="1">
        <v>1651835075864</v>
      </c>
      <c r="I20" s="1">
        <v>1651835090264</v>
      </c>
      <c r="J20">
        <v>0</v>
      </c>
      <c r="K20" s="1">
        <f t="shared" si="0"/>
        <v>1651835075.8640001</v>
      </c>
      <c r="L20" s="3">
        <f t="shared" si="1"/>
        <v>44687.461526203704</v>
      </c>
      <c r="M20" s="2">
        <f t="shared" si="2"/>
        <v>44687.461526203704</v>
      </c>
      <c r="N20" s="1">
        <f t="shared" si="3"/>
        <v>1651835090.2639999</v>
      </c>
      <c r="O20" s="2">
        <f t="shared" si="4"/>
        <v>44687.461692870369</v>
      </c>
      <c r="P20" s="1">
        <f t="shared" si="5"/>
        <v>14.399999856948853</v>
      </c>
      <c r="Q20">
        <f>VLOOKUP(C20,houses!A$1:E$201,2,TRUE)</f>
        <v>820</v>
      </c>
      <c r="R20">
        <f>VLOOKUP(C20,houses!A$1:E$201,3,TRUE)</f>
        <v>812</v>
      </c>
      <c r="S20">
        <f t="shared" si="6"/>
        <v>8</v>
      </c>
      <c r="T20" s="4">
        <f t="shared" si="7"/>
        <v>9.7560975609756097E-3</v>
      </c>
      <c r="U20" t="str">
        <f t="shared" si="8"/>
        <v>Positive</v>
      </c>
      <c r="V20">
        <f t="shared" si="9"/>
        <v>-270</v>
      </c>
      <c r="W20" s="4">
        <f t="shared" si="10"/>
        <v>-0.32926829268292684</v>
      </c>
      <c r="X20">
        <f t="shared" si="11"/>
        <v>270</v>
      </c>
      <c r="Y20">
        <f t="shared" si="12"/>
        <v>0.32926829268292684</v>
      </c>
      <c r="Z20">
        <f t="shared" si="13"/>
        <v>0</v>
      </c>
      <c r="AA20">
        <f t="shared" si="14"/>
        <v>1</v>
      </c>
    </row>
    <row r="21" spans="1:27" x14ac:dyDescent="0.3">
      <c r="A21" s="7">
        <v>1</v>
      </c>
      <c r="B21" s="7">
        <v>4</v>
      </c>
      <c r="C21" s="7">
        <v>182</v>
      </c>
      <c r="D21" s="7">
        <v>1</v>
      </c>
      <c r="E21" s="7">
        <v>2</v>
      </c>
      <c r="F21">
        <v>545</v>
      </c>
      <c r="G21">
        <v>400</v>
      </c>
      <c r="H21" s="1">
        <v>1651835090472</v>
      </c>
      <c r="I21" s="1">
        <v>1651835100539</v>
      </c>
      <c r="J21">
        <v>0</v>
      </c>
      <c r="K21" s="1">
        <f t="shared" si="0"/>
        <v>1651835090.4719999</v>
      </c>
      <c r="L21" s="3">
        <f t="shared" si="1"/>
        <v>44687.461695277772</v>
      </c>
      <c r="M21" s="2">
        <f t="shared" si="2"/>
        <v>44687.461695277772</v>
      </c>
      <c r="N21" s="1">
        <f t="shared" si="3"/>
        <v>1651835100.539</v>
      </c>
      <c r="O21" s="2">
        <f t="shared" si="4"/>
        <v>44687.461811793983</v>
      </c>
      <c r="P21" s="1">
        <f t="shared" si="5"/>
        <v>10.067000150680542</v>
      </c>
      <c r="Q21">
        <f>VLOOKUP(C21,houses!A$1:E$201,2,TRUE)</f>
        <v>545</v>
      </c>
      <c r="R21">
        <f>VLOOKUP(C21,houses!A$1:E$201,3,TRUE)</f>
        <v>645</v>
      </c>
      <c r="S21">
        <f t="shared" si="6"/>
        <v>100</v>
      </c>
      <c r="T21" s="4">
        <f t="shared" si="7"/>
        <v>0.1834862385321101</v>
      </c>
      <c r="U21" t="str">
        <f t="shared" si="8"/>
        <v>Negative</v>
      </c>
      <c r="V21">
        <f t="shared" si="9"/>
        <v>-145</v>
      </c>
      <c r="W21" s="4">
        <f t="shared" si="10"/>
        <v>-0.26605504587155965</v>
      </c>
      <c r="X21">
        <f t="shared" si="11"/>
        <v>145</v>
      </c>
      <c r="Y21">
        <f t="shared" si="12"/>
        <v>0.26605504587155965</v>
      </c>
      <c r="Z21">
        <f t="shared" si="13"/>
        <v>0</v>
      </c>
      <c r="AA21">
        <f t="shared" si="14"/>
        <v>1</v>
      </c>
    </row>
    <row r="22" spans="1:27" x14ac:dyDescent="0.3">
      <c r="A22" s="7">
        <v>1</v>
      </c>
      <c r="B22" s="7">
        <v>5</v>
      </c>
      <c r="C22" s="7">
        <v>135</v>
      </c>
      <c r="D22" s="7">
        <v>1</v>
      </c>
      <c r="E22" s="7">
        <v>2</v>
      </c>
      <c r="F22">
        <v>1085</v>
      </c>
      <c r="G22">
        <v>1500</v>
      </c>
      <c r="H22" s="1">
        <v>1651835100748</v>
      </c>
      <c r="I22" s="1">
        <v>1651835110640</v>
      </c>
      <c r="J22">
        <v>0</v>
      </c>
      <c r="K22" s="1">
        <f t="shared" si="0"/>
        <v>1651835100.7479999</v>
      </c>
      <c r="L22" s="3">
        <f t="shared" si="1"/>
        <v>44687.461814212962</v>
      </c>
      <c r="M22" s="2">
        <f t="shared" si="2"/>
        <v>44687.461814212962</v>
      </c>
      <c r="N22" s="1">
        <f t="shared" si="3"/>
        <v>1651835110.6400001</v>
      </c>
      <c r="O22" s="2">
        <f t="shared" si="4"/>
        <v>44687.461928703706</v>
      </c>
      <c r="P22" s="1">
        <f t="shared" si="5"/>
        <v>9.8920001983642578</v>
      </c>
      <c r="Q22">
        <f>VLOOKUP(C22,houses!A$1:E$201,2,TRUE)</f>
        <v>1085</v>
      </c>
      <c r="R22">
        <f>VLOOKUP(C22,houses!A$1:E$201,3,TRUE)</f>
        <v>995</v>
      </c>
      <c r="S22">
        <f t="shared" si="6"/>
        <v>90</v>
      </c>
      <c r="T22" s="4">
        <f t="shared" si="7"/>
        <v>8.294930875576037E-2</v>
      </c>
      <c r="U22" t="str">
        <f t="shared" si="8"/>
        <v>Positive</v>
      </c>
      <c r="V22">
        <f t="shared" si="9"/>
        <v>415</v>
      </c>
      <c r="W22" s="4">
        <f t="shared" si="10"/>
        <v>0.38248847926267282</v>
      </c>
      <c r="X22">
        <f t="shared" si="11"/>
        <v>415</v>
      </c>
      <c r="Y22">
        <f t="shared" si="12"/>
        <v>0.38248847926267282</v>
      </c>
      <c r="Z22">
        <f t="shared" si="13"/>
        <v>0</v>
      </c>
      <c r="AA22">
        <f t="shared" si="14"/>
        <v>1</v>
      </c>
    </row>
    <row r="23" spans="1:27" x14ac:dyDescent="0.3">
      <c r="A23" s="7">
        <v>1</v>
      </c>
      <c r="B23" s="7">
        <v>6</v>
      </c>
      <c r="C23" s="7">
        <v>0</v>
      </c>
      <c r="D23" s="7">
        <v>1</v>
      </c>
      <c r="E23" s="7">
        <v>2</v>
      </c>
      <c r="F23">
        <v>1600</v>
      </c>
      <c r="G23">
        <v>650</v>
      </c>
      <c r="H23" s="1">
        <v>1651835110849</v>
      </c>
      <c r="I23" s="1">
        <v>1651835125063</v>
      </c>
      <c r="J23">
        <v>0</v>
      </c>
      <c r="K23" s="1">
        <f t="shared" si="0"/>
        <v>1651835110.849</v>
      </c>
      <c r="L23" s="3">
        <f t="shared" si="1"/>
        <v>44687.461931122685</v>
      </c>
      <c r="M23" s="2">
        <f t="shared" si="2"/>
        <v>44687.461931122685</v>
      </c>
      <c r="N23" s="1">
        <f t="shared" si="3"/>
        <v>1651835125.063</v>
      </c>
      <c r="O23" s="2">
        <f t="shared" si="4"/>
        <v>44687.462095636569</v>
      </c>
      <c r="P23" s="1">
        <f t="shared" si="5"/>
        <v>14.21399998664856</v>
      </c>
      <c r="Q23">
        <f>VLOOKUP(C23,houses!A$1:E$201,2,TRUE)</f>
        <v>1600</v>
      </c>
      <c r="R23">
        <f>VLOOKUP(C23,houses!A$1:E$201,3,TRUE)</f>
        <v>773</v>
      </c>
      <c r="S23">
        <f t="shared" si="6"/>
        <v>827</v>
      </c>
      <c r="T23" s="4">
        <f t="shared" si="7"/>
        <v>0.51687499999999997</v>
      </c>
      <c r="U23" t="str">
        <f t="shared" si="8"/>
        <v>Positive</v>
      </c>
      <c r="V23">
        <f t="shared" si="9"/>
        <v>-950</v>
      </c>
      <c r="W23" s="4">
        <f t="shared" si="10"/>
        <v>-0.59375</v>
      </c>
      <c r="X23">
        <f t="shared" si="11"/>
        <v>950</v>
      </c>
      <c r="Y23">
        <f t="shared" si="12"/>
        <v>0.59375</v>
      </c>
      <c r="Z23">
        <f t="shared" si="13"/>
        <v>0</v>
      </c>
      <c r="AA23">
        <f t="shared" si="14"/>
        <v>1</v>
      </c>
    </row>
    <row r="24" spans="1:27" x14ac:dyDescent="0.3">
      <c r="A24" s="7">
        <v>1</v>
      </c>
      <c r="B24" s="7">
        <v>7</v>
      </c>
      <c r="C24" s="7">
        <v>197</v>
      </c>
      <c r="D24" s="7">
        <v>1</v>
      </c>
      <c r="E24" s="7">
        <v>2</v>
      </c>
      <c r="F24">
        <v>635</v>
      </c>
      <c r="G24">
        <v>470</v>
      </c>
      <c r="H24" s="1">
        <v>1651835125267</v>
      </c>
      <c r="I24" s="1">
        <v>1651835138509</v>
      </c>
      <c r="J24">
        <v>0</v>
      </c>
      <c r="K24" s="1">
        <f t="shared" si="0"/>
        <v>1651835125.267</v>
      </c>
      <c r="L24" s="3">
        <f t="shared" si="1"/>
        <v>44687.46209799769</v>
      </c>
      <c r="M24" s="2">
        <f t="shared" si="2"/>
        <v>44687.46209799769</v>
      </c>
      <c r="N24" s="1">
        <f t="shared" si="3"/>
        <v>1651835138.5090001</v>
      </c>
      <c r="O24" s="2">
        <f t="shared" si="4"/>
        <v>44687.462251261575</v>
      </c>
      <c r="P24" s="1">
        <f t="shared" si="5"/>
        <v>13.242000102996826</v>
      </c>
      <c r="Q24">
        <f>VLOOKUP(C24,houses!A$1:E$201,2,TRUE)</f>
        <v>635</v>
      </c>
      <c r="R24">
        <f>VLOOKUP(C24,houses!A$1:E$201,3,TRUE)</f>
        <v>621</v>
      </c>
      <c r="S24">
        <f t="shared" si="6"/>
        <v>14</v>
      </c>
      <c r="T24" s="4">
        <f t="shared" si="7"/>
        <v>2.2047244094488189E-2</v>
      </c>
      <c r="U24" t="str">
        <f t="shared" si="8"/>
        <v>Positive</v>
      </c>
      <c r="V24">
        <f t="shared" si="9"/>
        <v>-165</v>
      </c>
      <c r="W24" s="4">
        <f t="shared" si="10"/>
        <v>-0.25984251968503935</v>
      </c>
      <c r="X24">
        <f t="shared" si="11"/>
        <v>165</v>
      </c>
      <c r="Y24">
        <f t="shared" si="12"/>
        <v>0.25984251968503935</v>
      </c>
      <c r="Z24">
        <f t="shared" si="13"/>
        <v>0</v>
      </c>
      <c r="AA24">
        <f t="shared" si="14"/>
        <v>1</v>
      </c>
    </row>
    <row r="25" spans="1:27" x14ac:dyDescent="0.3">
      <c r="A25" s="7">
        <v>1</v>
      </c>
      <c r="B25" s="7">
        <v>8</v>
      </c>
      <c r="C25" s="7">
        <v>155</v>
      </c>
      <c r="D25" s="7">
        <v>1</v>
      </c>
      <c r="E25" s="7">
        <v>2</v>
      </c>
      <c r="F25">
        <v>450</v>
      </c>
      <c r="G25">
        <v>370</v>
      </c>
      <c r="H25" s="1">
        <v>1651835138722</v>
      </c>
      <c r="I25" s="1">
        <v>1651835149700</v>
      </c>
      <c r="J25">
        <v>0</v>
      </c>
      <c r="K25" s="1">
        <f t="shared" si="0"/>
        <v>1651835138.7219999</v>
      </c>
      <c r="L25" s="3">
        <f t="shared" si="1"/>
        <v>44687.462253726851</v>
      </c>
      <c r="M25" s="2">
        <f t="shared" si="2"/>
        <v>44687.462253726851</v>
      </c>
      <c r="N25" s="1">
        <f t="shared" si="3"/>
        <v>1651835149.7</v>
      </c>
      <c r="O25" s="2">
        <f t="shared" si="4"/>
        <v>44687.462380787038</v>
      </c>
      <c r="P25" s="1">
        <f t="shared" si="5"/>
        <v>10.978000164031982</v>
      </c>
      <c r="Q25">
        <f>VLOOKUP(C25,houses!A$1:E$201,2,TRUE)</f>
        <v>450</v>
      </c>
      <c r="R25">
        <f>VLOOKUP(C25,houses!A$1:E$201,3,TRUE)</f>
        <v>471</v>
      </c>
      <c r="S25">
        <f t="shared" si="6"/>
        <v>21</v>
      </c>
      <c r="T25" s="4">
        <f t="shared" si="7"/>
        <v>4.6666666666666669E-2</v>
      </c>
      <c r="U25" t="str">
        <f t="shared" si="8"/>
        <v>Negative</v>
      </c>
      <c r="V25">
        <f t="shared" si="9"/>
        <v>-80</v>
      </c>
      <c r="W25" s="4">
        <f t="shared" si="10"/>
        <v>-0.17777777777777778</v>
      </c>
      <c r="X25">
        <f t="shared" si="11"/>
        <v>80</v>
      </c>
      <c r="Y25">
        <f t="shared" si="12"/>
        <v>0.17777777777777778</v>
      </c>
      <c r="Z25">
        <f t="shared" si="13"/>
        <v>0</v>
      </c>
      <c r="AA25">
        <f t="shared" si="14"/>
        <v>1</v>
      </c>
    </row>
    <row r="26" spans="1:27" x14ac:dyDescent="0.3">
      <c r="A26" s="7">
        <v>1</v>
      </c>
      <c r="B26" s="7">
        <v>9</v>
      </c>
      <c r="C26" s="7">
        <v>86</v>
      </c>
      <c r="D26" s="7">
        <v>1</v>
      </c>
      <c r="E26" s="7">
        <v>2</v>
      </c>
      <c r="F26">
        <v>850</v>
      </c>
      <c r="G26">
        <v>1200</v>
      </c>
      <c r="H26" s="1">
        <v>1651835149908</v>
      </c>
      <c r="I26" s="1">
        <v>1651835172088</v>
      </c>
      <c r="J26">
        <v>0</v>
      </c>
      <c r="K26" s="1">
        <f t="shared" si="0"/>
        <v>1651835149.908</v>
      </c>
      <c r="L26" s="3">
        <f t="shared" si="1"/>
        <v>44687.462383194448</v>
      </c>
      <c r="M26" s="2">
        <f t="shared" si="2"/>
        <v>44687.462383194448</v>
      </c>
      <c r="N26" s="1">
        <f t="shared" si="3"/>
        <v>1651835172.0880001</v>
      </c>
      <c r="O26" s="2">
        <f t="shared" si="4"/>
        <v>44687.462639907404</v>
      </c>
      <c r="P26" s="1">
        <f t="shared" si="5"/>
        <v>22.180000066757202</v>
      </c>
      <c r="Q26">
        <f>VLOOKUP(C26,houses!A$1:E$201,2,TRUE)</f>
        <v>850</v>
      </c>
      <c r="R26">
        <f>VLOOKUP(C26,houses!A$1:E$201,3,TRUE)</f>
        <v>936</v>
      </c>
      <c r="S26">
        <f t="shared" si="6"/>
        <v>86</v>
      </c>
      <c r="T26" s="4">
        <f t="shared" si="7"/>
        <v>0.1011764705882353</v>
      </c>
      <c r="U26" t="str">
        <f t="shared" si="8"/>
        <v>Negative</v>
      </c>
      <c r="V26">
        <f t="shared" si="9"/>
        <v>350</v>
      </c>
      <c r="W26" s="4">
        <f t="shared" si="10"/>
        <v>0.41176470588235292</v>
      </c>
      <c r="X26">
        <f t="shared" si="11"/>
        <v>350</v>
      </c>
      <c r="Y26">
        <f t="shared" si="12"/>
        <v>0.41176470588235292</v>
      </c>
      <c r="Z26">
        <f t="shared" si="13"/>
        <v>0</v>
      </c>
      <c r="AA26">
        <f t="shared" si="14"/>
        <v>1</v>
      </c>
    </row>
    <row r="27" spans="1:27" x14ac:dyDescent="0.3">
      <c r="A27" s="7">
        <v>1</v>
      </c>
      <c r="B27" s="7">
        <v>10</v>
      </c>
      <c r="C27" s="7">
        <v>110</v>
      </c>
      <c r="D27" s="7">
        <v>1</v>
      </c>
      <c r="E27" s="7">
        <v>2</v>
      </c>
      <c r="F27">
        <v>758</v>
      </c>
      <c r="G27">
        <v>650</v>
      </c>
      <c r="H27" s="1">
        <v>1651835172295</v>
      </c>
      <c r="I27" s="1">
        <v>1651835194016</v>
      </c>
      <c r="J27">
        <v>0</v>
      </c>
      <c r="K27" s="1">
        <f t="shared" si="0"/>
        <v>1651835172.2950001</v>
      </c>
      <c r="L27" s="3">
        <f t="shared" si="1"/>
        <v>44687.462642303246</v>
      </c>
      <c r="M27" s="2">
        <f t="shared" si="2"/>
        <v>44687.462642303246</v>
      </c>
      <c r="N27" s="1">
        <f t="shared" si="3"/>
        <v>1651835194.016</v>
      </c>
      <c r="O27" s="2">
        <f t="shared" si="4"/>
        <v>44687.462893703705</v>
      </c>
      <c r="P27" s="1">
        <f t="shared" si="5"/>
        <v>21.720999956130981</v>
      </c>
      <c r="Q27">
        <f>VLOOKUP(C27,houses!A$1:E$201,2,TRUE)</f>
        <v>758</v>
      </c>
      <c r="R27">
        <f>VLOOKUP(C27,houses!A$1:E$201,3,TRUE)</f>
        <v>784</v>
      </c>
      <c r="S27">
        <f t="shared" si="6"/>
        <v>26</v>
      </c>
      <c r="T27" s="4">
        <f t="shared" si="7"/>
        <v>3.430079155672823E-2</v>
      </c>
      <c r="U27" t="str">
        <f t="shared" si="8"/>
        <v>Negative</v>
      </c>
      <c r="V27">
        <f t="shared" si="9"/>
        <v>-108</v>
      </c>
      <c r="W27" s="4">
        <f t="shared" si="10"/>
        <v>-0.14248021108179421</v>
      </c>
      <c r="X27">
        <f t="shared" si="11"/>
        <v>108</v>
      </c>
      <c r="Y27">
        <f t="shared" si="12"/>
        <v>0.14248021108179421</v>
      </c>
      <c r="Z27">
        <f t="shared" si="13"/>
        <v>0</v>
      </c>
      <c r="AA27">
        <f t="shared" si="14"/>
        <v>1</v>
      </c>
    </row>
    <row r="28" spans="1:27" x14ac:dyDescent="0.3">
      <c r="A28" s="7">
        <v>1</v>
      </c>
      <c r="B28" s="7">
        <v>11</v>
      </c>
      <c r="C28" s="7">
        <v>190</v>
      </c>
      <c r="D28" s="7">
        <v>1</v>
      </c>
      <c r="E28" s="7">
        <v>2</v>
      </c>
      <c r="F28">
        <v>750</v>
      </c>
      <c r="G28">
        <v>990</v>
      </c>
      <c r="H28" s="1">
        <v>1651835194223</v>
      </c>
      <c r="I28" s="1">
        <v>1651835207043</v>
      </c>
      <c r="J28">
        <v>0</v>
      </c>
      <c r="K28" s="1">
        <f t="shared" si="0"/>
        <v>1651835194.223</v>
      </c>
      <c r="L28" s="3">
        <f t="shared" si="1"/>
        <v>44687.462896099532</v>
      </c>
      <c r="M28" s="2">
        <f t="shared" si="2"/>
        <v>44687.462896099532</v>
      </c>
      <c r="N28" s="1">
        <f t="shared" si="3"/>
        <v>1651835207.043</v>
      </c>
      <c r="O28" s="2">
        <f t="shared" si="4"/>
        <v>44687.463044479169</v>
      </c>
      <c r="P28" s="1">
        <f t="shared" si="5"/>
        <v>12.819999933242798</v>
      </c>
      <c r="Q28">
        <f>VLOOKUP(C28,houses!A$1:E$201,2,TRUE)</f>
        <v>750</v>
      </c>
      <c r="R28">
        <f>VLOOKUP(C28,houses!A$1:E$201,3,TRUE)</f>
        <v>871</v>
      </c>
      <c r="S28">
        <f t="shared" si="6"/>
        <v>121</v>
      </c>
      <c r="T28" s="4">
        <f t="shared" si="7"/>
        <v>0.16133333333333333</v>
      </c>
      <c r="U28" t="str">
        <f t="shared" si="8"/>
        <v>Negative</v>
      </c>
      <c r="V28">
        <f t="shared" si="9"/>
        <v>240</v>
      </c>
      <c r="W28" s="4">
        <f t="shared" si="10"/>
        <v>0.32</v>
      </c>
      <c r="X28">
        <f t="shared" si="11"/>
        <v>240</v>
      </c>
      <c r="Y28">
        <f t="shared" si="12"/>
        <v>0.32</v>
      </c>
      <c r="Z28">
        <f t="shared" si="13"/>
        <v>0</v>
      </c>
      <c r="AA28">
        <f t="shared" si="14"/>
        <v>1</v>
      </c>
    </row>
    <row r="29" spans="1:27" x14ac:dyDescent="0.3">
      <c r="A29" s="7">
        <v>1</v>
      </c>
      <c r="B29" s="7">
        <v>12</v>
      </c>
      <c r="C29" s="7">
        <v>120</v>
      </c>
      <c r="D29" s="7">
        <v>1</v>
      </c>
      <c r="E29" s="7">
        <v>2</v>
      </c>
      <c r="F29">
        <v>522</v>
      </c>
      <c r="G29">
        <v>430</v>
      </c>
      <c r="H29" s="1">
        <v>1651835207251</v>
      </c>
      <c r="I29" s="1">
        <v>1651835220360</v>
      </c>
      <c r="J29">
        <v>0</v>
      </c>
      <c r="K29" s="1">
        <f t="shared" si="0"/>
        <v>1651835207.2509999</v>
      </c>
      <c r="L29" s="3">
        <f t="shared" si="1"/>
        <v>44687.463046886573</v>
      </c>
      <c r="M29" s="2">
        <f t="shared" si="2"/>
        <v>44687.463046886573</v>
      </c>
      <c r="N29" s="1">
        <f t="shared" si="3"/>
        <v>1651835220.3599999</v>
      </c>
      <c r="O29" s="2">
        <f t="shared" si="4"/>
        <v>44687.463198611105</v>
      </c>
      <c r="P29" s="1">
        <f t="shared" si="5"/>
        <v>13.108999967575073</v>
      </c>
      <c r="Q29">
        <f>VLOOKUP(C29,houses!A$1:E$201,2,TRUE)</f>
        <v>522</v>
      </c>
      <c r="R29">
        <f>VLOOKUP(C29,houses!A$1:E$201,3,TRUE)</f>
        <v>553</v>
      </c>
      <c r="S29">
        <f t="shared" si="6"/>
        <v>31</v>
      </c>
      <c r="T29" s="4">
        <f t="shared" si="7"/>
        <v>5.938697318007663E-2</v>
      </c>
      <c r="U29" t="str">
        <f t="shared" si="8"/>
        <v>Negative</v>
      </c>
      <c r="V29">
        <f t="shared" si="9"/>
        <v>-92</v>
      </c>
      <c r="W29" s="4">
        <f t="shared" si="10"/>
        <v>-0.17624521072796934</v>
      </c>
      <c r="X29">
        <f t="shared" si="11"/>
        <v>92</v>
      </c>
      <c r="Y29">
        <f t="shared" si="12"/>
        <v>0.17624521072796934</v>
      </c>
      <c r="Z29">
        <f t="shared" si="13"/>
        <v>0</v>
      </c>
      <c r="AA29">
        <f t="shared" si="14"/>
        <v>1</v>
      </c>
    </row>
    <row r="30" spans="1:27" x14ac:dyDescent="0.3">
      <c r="A30" s="7">
        <v>1</v>
      </c>
      <c r="B30" s="7">
        <v>13</v>
      </c>
      <c r="C30" s="7">
        <v>164</v>
      </c>
      <c r="D30" s="7">
        <v>1</v>
      </c>
      <c r="E30" s="7">
        <v>2</v>
      </c>
      <c r="F30">
        <v>1150</v>
      </c>
      <c r="G30">
        <v>1800</v>
      </c>
      <c r="H30" s="1">
        <v>1651835220568</v>
      </c>
      <c r="I30" s="1">
        <v>1651835242439</v>
      </c>
      <c r="J30">
        <v>0</v>
      </c>
      <c r="K30" s="1">
        <f t="shared" si="0"/>
        <v>1651835220.5680001</v>
      </c>
      <c r="L30" s="3">
        <f t="shared" si="1"/>
        <v>44687.463201018516</v>
      </c>
      <c r="M30" s="2">
        <f t="shared" si="2"/>
        <v>44687.463201018516</v>
      </c>
      <c r="N30" s="1">
        <f t="shared" si="3"/>
        <v>1651835242.4389999</v>
      </c>
      <c r="O30" s="2">
        <f t="shared" si="4"/>
        <v>44687.463454155091</v>
      </c>
      <c r="P30" s="1">
        <f t="shared" si="5"/>
        <v>21.870999813079834</v>
      </c>
      <c r="Q30">
        <f>VLOOKUP(C30,houses!A$1:E$201,2,TRUE)</f>
        <v>1150</v>
      </c>
      <c r="R30">
        <f>VLOOKUP(C30,houses!A$1:E$201,3,TRUE)</f>
        <v>1414</v>
      </c>
      <c r="S30">
        <f t="shared" si="6"/>
        <v>264</v>
      </c>
      <c r="T30" s="4">
        <f t="shared" si="7"/>
        <v>0.22956521739130434</v>
      </c>
      <c r="U30" t="str">
        <f t="shared" si="8"/>
        <v>Negative</v>
      </c>
      <c r="V30">
        <f t="shared" si="9"/>
        <v>650</v>
      </c>
      <c r="W30" s="4">
        <f t="shared" si="10"/>
        <v>0.56521739130434778</v>
      </c>
      <c r="X30">
        <f t="shared" si="11"/>
        <v>650</v>
      </c>
      <c r="Y30">
        <f t="shared" si="12"/>
        <v>0.56521739130434778</v>
      </c>
      <c r="Z30">
        <f t="shared" si="13"/>
        <v>0</v>
      </c>
      <c r="AA30">
        <f t="shared" si="14"/>
        <v>1</v>
      </c>
    </row>
    <row r="31" spans="1:27" x14ac:dyDescent="0.3">
      <c r="A31" s="7">
        <v>1</v>
      </c>
      <c r="B31" s="7">
        <v>14</v>
      </c>
      <c r="C31" s="7">
        <v>165</v>
      </c>
      <c r="D31" s="7">
        <v>1</v>
      </c>
      <c r="E31" s="7">
        <v>2</v>
      </c>
      <c r="F31">
        <v>605</v>
      </c>
      <c r="G31">
        <v>550</v>
      </c>
      <c r="H31" s="1">
        <v>1651835242649</v>
      </c>
      <c r="I31" s="1">
        <v>1651835250551</v>
      </c>
      <c r="J31">
        <v>0</v>
      </c>
      <c r="K31" s="1">
        <f t="shared" si="0"/>
        <v>1651835242.6489999</v>
      </c>
      <c r="L31" s="3">
        <f t="shared" si="1"/>
        <v>44687.463456585647</v>
      </c>
      <c r="M31" s="2">
        <f t="shared" si="2"/>
        <v>44687.463456585647</v>
      </c>
      <c r="N31" s="1">
        <f t="shared" si="3"/>
        <v>1651835250.5510001</v>
      </c>
      <c r="O31" s="2">
        <f t="shared" si="4"/>
        <v>44687.463548043983</v>
      </c>
      <c r="P31" s="1">
        <f t="shared" si="5"/>
        <v>7.9020001888275146</v>
      </c>
      <c r="Q31">
        <f>VLOOKUP(C31,houses!A$1:E$201,2,TRUE)</f>
        <v>605</v>
      </c>
      <c r="R31">
        <f>VLOOKUP(C31,houses!A$1:E$201,3,TRUE)</f>
        <v>544</v>
      </c>
      <c r="S31">
        <f t="shared" si="6"/>
        <v>61</v>
      </c>
      <c r="T31" s="4">
        <f t="shared" si="7"/>
        <v>0.10082644628099173</v>
      </c>
      <c r="U31" t="str">
        <f t="shared" si="8"/>
        <v>Positive</v>
      </c>
      <c r="V31">
        <f t="shared" si="9"/>
        <v>-55</v>
      </c>
      <c r="W31" s="4">
        <f t="shared" si="10"/>
        <v>-9.0909090909090912E-2</v>
      </c>
      <c r="X31">
        <f t="shared" si="11"/>
        <v>55</v>
      </c>
      <c r="Y31">
        <f t="shared" si="12"/>
        <v>9.0909090909090912E-2</v>
      </c>
      <c r="Z31">
        <f t="shared" si="13"/>
        <v>0</v>
      </c>
      <c r="AA31">
        <f t="shared" si="14"/>
        <v>1</v>
      </c>
    </row>
    <row r="32" spans="1:27" x14ac:dyDescent="0.3">
      <c r="A32" s="7">
        <v>1</v>
      </c>
      <c r="B32" s="7">
        <v>15</v>
      </c>
      <c r="C32" s="7">
        <v>11</v>
      </c>
      <c r="D32" s="7">
        <v>1</v>
      </c>
      <c r="E32" s="7">
        <v>2</v>
      </c>
      <c r="F32">
        <v>2000</v>
      </c>
      <c r="G32">
        <v>2000</v>
      </c>
      <c r="H32" s="1">
        <v>1651835250759</v>
      </c>
      <c r="I32" s="1">
        <v>1651835261273</v>
      </c>
      <c r="J32">
        <v>0</v>
      </c>
      <c r="K32" s="1">
        <f t="shared" si="0"/>
        <v>1651835250.7590001</v>
      </c>
      <c r="L32" s="3">
        <f t="shared" si="1"/>
        <v>44687.463550451386</v>
      </c>
      <c r="M32" s="2">
        <f t="shared" si="2"/>
        <v>44687.463550451386</v>
      </c>
      <c r="N32" s="1">
        <f t="shared" si="3"/>
        <v>1651835261.273</v>
      </c>
      <c r="O32" s="2">
        <f t="shared" si="4"/>
        <v>44687.463672141203</v>
      </c>
      <c r="P32" s="1">
        <f t="shared" si="5"/>
        <v>10.513999938964844</v>
      </c>
      <c r="Q32">
        <f>VLOOKUP(C32,houses!A$1:E$201,2,TRUE)</f>
        <v>2000</v>
      </c>
      <c r="R32">
        <f>VLOOKUP(C32,houses!A$1:E$201,3,TRUE)</f>
        <v>1486</v>
      </c>
      <c r="S32">
        <f t="shared" si="6"/>
        <v>514</v>
      </c>
      <c r="T32" s="4">
        <f t="shared" si="7"/>
        <v>0.25700000000000001</v>
      </c>
      <c r="U32" t="str">
        <f t="shared" si="8"/>
        <v>Positive</v>
      </c>
      <c r="V32">
        <f t="shared" si="9"/>
        <v>0</v>
      </c>
      <c r="W32" s="4">
        <f t="shared" si="10"/>
        <v>0</v>
      </c>
      <c r="X32">
        <f t="shared" si="11"/>
        <v>0</v>
      </c>
      <c r="Y32">
        <f t="shared" si="12"/>
        <v>0</v>
      </c>
      <c r="Z32">
        <f t="shared" si="13"/>
        <v>0</v>
      </c>
      <c r="AA32">
        <f t="shared" si="14"/>
        <v>1</v>
      </c>
    </row>
    <row r="33" spans="1:27" x14ac:dyDescent="0.3">
      <c r="A33" s="7">
        <v>1</v>
      </c>
      <c r="B33" s="7">
        <v>16</v>
      </c>
      <c r="C33" s="7">
        <v>42</v>
      </c>
      <c r="D33" s="7">
        <v>1</v>
      </c>
      <c r="E33" s="7">
        <v>2</v>
      </c>
      <c r="F33">
        <v>700</v>
      </c>
      <c r="G33">
        <v>650</v>
      </c>
      <c r="H33" s="1">
        <v>1651835261480</v>
      </c>
      <c r="I33" s="1">
        <v>1651835270828</v>
      </c>
      <c r="J33">
        <v>0</v>
      </c>
      <c r="K33" s="1">
        <f t="shared" si="0"/>
        <v>1651835261.48</v>
      </c>
      <c r="L33" s="3">
        <f t="shared" si="1"/>
        <v>44687.463674537037</v>
      </c>
      <c r="M33" s="2">
        <f t="shared" si="2"/>
        <v>44687.463674537037</v>
      </c>
      <c r="N33" s="1">
        <f t="shared" si="3"/>
        <v>1651835270.8280001</v>
      </c>
      <c r="O33" s="2">
        <f t="shared" si="4"/>
        <v>44687.463782731487</v>
      </c>
      <c r="P33" s="1">
        <f t="shared" si="5"/>
        <v>9.3480000495910645</v>
      </c>
      <c r="Q33">
        <f>VLOOKUP(C33,houses!A$1:E$201,2,TRUE)</f>
        <v>700</v>
      </c>
      <c r="R33">
        <f>VLOOKUP(C33,houses!A$1:E$201,3,TRUE)</f>
        <v>795</v>
      </c>
      <c r="S33">
        <f t="shared" si="6"/>
        <v>95</v>
      </c>
      <c r="T33" s="4">
        <f t="shared" si="7"/>
        <v>0.1357142857142857</v>
      </c>
      <c r="U33" t="str">
        <f t="shared" si="8"/>
        <v>Negative</v>
      </c>
      <c r="V33">
        <f t="shared" si="9"/>
        <v>-50</v>
      </c>
      <c r="W33" s="4">
        <f t="shared" si="10"/>
        <v>-7.1428571428571425E-2</v>
      </c>
      <c r="X33">
        <f t="shared" si="11"/>
        <v>50</v>
      </c>
      <c r="Y33">
        <f t="shared" si="12"/>
        <v>7.1428571428571425E-2</v>
      </c>
      <c r="Z33">
        <f t="shared" si="13"/>
        <v>0</v>
      </c>
      <c r="AA33">
        <f t="shared" si="14"/>
        <v>1</v>
      </c>
    </row>
    <row r="34" spans="1:27" x14ac:dyDescent="0.3">
      <c r="A34" s="7">
        <v>1</v>
      </c>
      <c r="B34" s="7">
        <v>17</v>
      </c>
      <c r="C34" s="7">
        <v>54</v>
      </c>
      <c r="D34" s="7">
        <v>1</v>
      </c>
      <c r="E34" s="7">
        <v>2</v>
      </c>
      <c r="F34">
        <v>901</v>
      </c>
      <c r="G34">
        <v>730</v>
      </c>
      <c r="H34" s="1">
        <v>1651835271036</v>
      </c>
      <c r="I34" s="1">
        <v>1651835281233</v>
      </c>
      <c r="J34">
        <v>0</v>
      </c>
      <c r="K34" s="1">
        <f t="shared" si="0"/>
        <v>1651835271.036</v>
      </c>
      <c r="L34" s="3">
        <f t="shared" si="1"/>
        <v>44687.463785138883</v>
      </c>
      <c r="M34" s="2">
        <f t="shared" si="2"/>
        <v>44687.463785138883</v>
      </c>
      <c r="N34" s="1">
        <f t="shared" si="3"/>
        <v>1651835281.233</v>
      </c>
      <c r="O34" s="2">
        <f t="shared" si="4"/>
        <v>44687.463903159718</v>
      </c>
      <c r="P34" s="1">
        <f t="shared" si="5"/>
        <v>10.197000026702881</v>
      </c>
      <c r="Q34">
        <f>VLOOKUP(C34,houses!A$1:E$201,2,TRUE)</f>
        <v>901</v>
      </c>
      <c r="R34">
        <f>VLOOKUP(C34,houses!A$1:E$201,3,TRUE)</f>
        <v>1167</v>
      </c>
      <c r="S34">
        <f t="shared" si="6"/>
        <v>266</v>
      </c>
      <c r="T34" s="4">
        <f t="shared" si="7"/>
        <v>0.29522752497225307</v>
      </c>
      <c r="U34" t="str">
        <f t="shared" si="8"/>
        <v>Negative</v>
      </c>
      <c r="V34">
        <f t="shared" si="9"/>
        <v>-171</v>
      </c>
      <c r="W34" s="4">
        <f t="shared" si="10"/>
        <v>-0.18978912319644839</v>
      </c>
      <c r="X34">
        <f t="shared" si="11"/>
        <v>171</v>
      </c>
      <c r="Y34">
        <f t="shared" si="12"/>
        <v>0.18978912319644839</v>
      </c>
      <c r="Z34">
        <f t="shared" si="13"/>
        <v>0</v>
      </c>
      <c r="AA34">
        <f t="shared" si="14"/>
        <v>1</v>
      </c>
    </row>
    <row r="35" spans="1:27" x14ac:dyDescent="0.3">
      <c r="A35" s="7">
        <v>1</v>
      </c>
      <c r="B35" s="7">
        <v>18</v>
      </c>
      <c r="C35" s="7">
        <v>28</v>
      </c>
      <c r="D35" s="7">
        <v>1</v>
      </c>
      <c r="E35" s="7">
        <v>2</v>
      </c>
      <c r="F35">
        <v>846</v>
      </c>
      <c r="G35">
        <v>840</v>
      </c>
      <c r="H35" s="1">
        <v>1651835281440</v>
      </c>
      <c r="I35" s="1">
        <v>1651835300028</v>
      </c>
      <c r="J35">
        <v>0</v>
      </c>
      <c r="K35" s="1">
        <f t="shared" si="0"/>
        <v>1651835281.4400001</v>
      </c>
      <c r="L35" s="3">
        <f t="shared" si="1"/>
        <v>44687.46390555556</v>
      </c>
      <c r="M35" s="2">
        <f t="shared" si="2"/>
        <v>44687.46390555556</v>
      </c>
      <c r="N35" s="1">
        <f t="shared" si="3"/>
        <v>1651835300.0280001</v>
      </c>
      <c r="O35" s="2">
        <f t="shared" si="4"/>
        <v>44687.464120694451</v>
      </c>
      <c r="P35" s="1">
        <f t="shared" si="5"/>
        <v>18.588000059127808</v>
      </c>
      <c r="Q35">
        <f>VLOOKUP(C35,houses!A$1:E$201,2,TRUE)</f>
        <v>846</v>
      </c>
      <c r="R35">
        <f>VLOOKUP(C35,houses!A$1:E$201,3,TRUE)</f>
        <v>905</v>
      </c>
      <c r="S35">
        <f t="shared" si="6"/>
        <v>59</v>
      </c>
      <c r="T35" s="4">
        <f t="shared" si="7"/>
        <v>6.9739952718676126E-2</v>
      </c>
      <c r="U35" t="str">
        <f t="shared" si="8"/>
        <v>Negative</v>
      </c>
      <c r="V35">
        <f t="shared" si="9"/>
        <v>-6</v>
      </c>
      <c r="W35" s="4">
        <f t="shared" si="10"/>
        <v>-7.0921985815602835E-3</v>
      </c>
      <c r="X35">
        <f t="shared" si="11"/>
        <v>6</v>
      </c>
      <c r="Y35">
        <f t="shared" si="12"/>
        <v>7.0921985815602835E-3</v>
      </c>
      <c r="Z35">
        <f t="shared" si="13"/>
        <v>0</v>
      </c>
      <c r="AA35">
        <f t="shared" si="14"/>
        <v>1</v>
      </c>
    </row>
    <row r="36" spans="1:27" x14ac:dyDescent="0.3">
      <c r="A36" s="7">
        <v>1</v>
      </c>
      <c r="B36" s="7">
        <v>19</v>
      </c>
      <c r="C36" s="7">
        <v>133</v>
      </c>
      <c r="D36" s="7">
        <v>1</v>
      </c>
      <c r="E36" s="7">
        <v>2</v>
      </c>
      <c r="F36">
        <v>470</v>
      </c>
      <c r="G36">
        <v>360</v>
      </c>
      <c r="H36" s="1">
        <v>1651835300238</v>
      </c>
      <c r="I36" s="1">
        <v>1651835316930</v>
      </c>
      <c r="J36">
        <v>0</v>
      </c>
      <c r="K36" s="1">
        <f t="shared" si="0"/>
        <v>1651835300.2379999</v>
      </c>
      <c r="L36" s="3">
        <f t="shared" si="1"/>
        <v>44687.464123124999</v>
      </c>
      <c r="M36" s="2">
        <f t="shared" si="2"/>
        <v>44687.464123124999</v>
      </c>
      <c r="N36" s="1">
        <f t="shared" si="3"/>
        <v>1651835316.9300001</v>
      </c>
      <c r="O36" s="2">
        <f t="shared" si="4"/>
        <v>44687.464316319441</v>
      </c>
      <c r="P36" s="1">
        <f t="shared" si="5"/>
        <v>16.692000150680542</v>
      </c>
      <c r="Q36">
        <f>VLOOKUP(C36,houses!A$1:E$201,2,TRUE)</f>
        <v>470</v>
      </c>
      <c r="R36">
        <f>VLOOKUP(C36,houses!A$1:E$201,3,TRUE)</f>
        <v>703</v>
      </c>
      <c r="S36">
        <f t="shared" si="6"/>
        <v>233</v>
      </c>
      <c r="T36" s="4">
        <f t="shared" si="7"/>
        <v>0.49574468085106382</v>
      </c>
      <c r="U36" t="str">
        <f t="shared" si="8"/>
        <v>Negative</v>
      </c>
      <c r="V36">
        <f t="shared" si="9"/>
        <v>-110</v>
      </c>
      <c r="W36" s="4">
        <f t="shared" si="10"/>
        <v>-0.23404255319148937</v>
      </c>
      <c r="X36">
        <f t="shared" si="11"/>
        <v>110</v>
      </c>
      <c r="Y36">
        <f t="shared" si="12"/>
        <v>0.23404255319148937</v>
      </c>
      <c r="Z36">
        <f t="shared" si="13"/>
        <v>0</v>
      </c>
      <c r="AA36">
        <f t="shared" si="14"/>
        <v>1</v>
      </c>
    </row>
    <row r="37" spans="1:27" x14ac:dyDescent="0.3">
      <c r="A37" s="7">
        <v>1</v>
      </c>
      <c r="B37" s="7">
        <v>0</v>
      </c>
      <c r="C37" s="7">
        <v>94</v>
      </c>
      <c r="D37" s="7">
        <v>1</v>
      </c>
      <c r="E37" s="7">
        <v>3</v>
      </c>
      <c r="F37">
        <v>500</v>
      </c>
      <c r="G37">
        <v>420</v>
      </c>
      <c r="H37" s="1">
        <v>1651835329431</v>
      </c>
      <c r="I37" s="1">
        <v>1651835363106</v>
      </c>
      <c r="J37">
        <v>7</v>
      </c>
      <c r="K37" s="1">
        <f t="shared" si="0"/>
        <v>1651835329.431</v>
      </c>
      <c r="L37" s="3">
        <f t="shared" si="1"/>
        <v>44687.464461006944</v>
      </c>
      <c r="M37" s="2">
        <f t="shared" si="2"/>
        <v>44687.464461006944</v>
      </c>
      <c r="N37" s="1">
        <f t="shared" si="3"/>
        <v>1651835363.1059999</v>
      </c>
      <c r="O37" s="2">
        <f t="shared" si="4"/>
        <v>44687.464850763892</v>
      </c>
      <c r="P37" s="1">
        <f t="shared" si="5"/>
        <v>33.674999952316284</v>
      </c>
      <c r="Q37">
        <f>VLOOKUP(C37,houses!A$1:E$201,2,TRUE)</f>
        <v>500</v>
      </c>
      <c r="R37">
        <f>VLOOKUP(C37,houses!A$1:E$201,3,TRUE)</f>
        <v>582</v>
      </c>
      <c r="S37">
        <f t="shared" si="6"/>
        <v>82</v>
      </c>
      <c r="T37" s="4">
        <f t="shared" si="7"/>
        <v>0.16400000000000001</v>
      </c>
      <c r="U37" t="str">
        <f t="shared" si="8"/>
        <v>Negative</v>
      </c>
      <c r="V37">
        <f t="shared" si="9"/>
        <v>-80</v>
      </c>
      <c r="W37" s="4">
        <f t="shared" si="10"/>
        <v>-0.16</v>
      </c>
      <c r="X37">
        <f t="shared" si="11"/>
        <v>80</v>
      </c>
      <c r="Y37" s="4">
        <f t="shared" si="12"/>
        <v>0.16</v>
      </c>
      <c r="Z37">
        <f t="shared" si="13"/>
        <v>1</v>
      </c>
      <c r="AA37">
        <f t="shared" si="14"/>
        <v>3</v>
      </c>
    </row>
    <row r="38" spans="1:27" x14ac:dyDescent="0.3">
      <c r="A38" s="7">
        <v>1</v>
      </c>
      <c r="B38" s="7">
        <v>1</v>
      </c>
      <c r="C38" s="7">
        <v>13</v>
      </c>
      <c r="D38" s="7">
        <v>1</v>
      </c>
      <c r="E38" s="7">
        <v>3</v>
      </c>
      <c r="F38">
        <v>285</v>
      </c>
      <c r="G38">
        <v>300</v>
      </c>
      <c r="H38" s="1">
        <v>1651835363316</v>
      </c>
      <c r="I38" s="1">
        <v>1651835374832</v>
      </c>
      <c r="J38">
        <v>7</v>
      </c>
      <c r="K38" s="1">
        <f t="shared" si="0"/>
        <v>1651835363.316</v>
      </c>
      <c r="L38" s="3">
        <f t="shared" si="1"/>
        <v>44687.46485319444</v>
      </c>
      <c r="M38" s="2">
        <f t="shared" si="2"/>
        <v>44687.46485319444</v>
      </c>
      <c r="N38" s="1">
        <f t="shared" si="3"/>
        <v>1651835374.832</v>
      </c>
      <c r="O38" s="2">
        <f t="shared" si="4"/>
        <v>44687.464986481486</v>
      </c>
      <c r="P38" s="1">
        <f t="shared" si="5"/>
        <v>11.516000032424927</v>
      </c>
      <c r="Q38">
        <f>VLOOKUP(C38,houses!A$1:E$201,2,TRUE)</f>
        <v>285</v>
      </c>
      <c r="R38">
        <f>VLOOKUP(C38,houses!A$1:E$201,3,TRUE)</f>
        <v>70</v>
      </c>
      <c r="S38">
        <f t="shared" si="6"/>
        <v>215</v>
      </c>
      <c r="T38" s="4">
        <f t="shared" si="7"/>
        <v>0.75438596491228072</v>
      </c>
      <c r="U38" t="str">
        <f t="shared" si="8"/>
        <v>Positive</v>
      </c>
      <c r="V38">
        <f t="shared" si="9"/>
        <v>15</v>
      </c>
      <c r="W38" s="4">
        <f t="shared" si="10"/>
        <v>5.2631578947368418E-2</v>
      </c>
      <c r="X38">
        <f t="shared" si="11"/>
        <v>15</v>
      </c>
      <c r="Y38" s="4">
        <f t="shared" si="12"/>
        <v>5.2631578947368418E-2</v>
      </c>
      <c r="Z38">
        <f t="shared" si="13"/>
        <v>1</v>
      </c>
      <c r="AA38">
        <f t="shared" si="14"/>
        <v>3</v>
      </c>
    </row>
    <row r="39" spans="1:27" x14ac:dyDescent="0.3">
      <c r="A39" s="7">
        <v>1</v>
      </c>
      <c r="B39" s="7">
        <v>2</v>
      </c>
      <c r="C39" s="7">
        <v>76</v>
      </c>
      <c r="D39" s="7">
        <v>1</v>
      </c>
      <c r="E39" s="7">
        <v>3</v>
      </c>
      <c r="F39">
        <v>495</v>
      </c>
      <c r="G39">
        <v>460</v>
      </c>
      <c r="H39" s="1">
        <v>1651835375040</v>
      </c>
      <c r="I39" s="1">
        <v>1651835399263</v>
      </c>
      <c r="J39">
        <v>6</v>
      </c>
      <c r="K39" s="1">
        <f t="shared" si="0"/>
        <v>1651835375.04</v>
      </c>
      <c r="L39" s="3">
        <f t="shared" si="1"/>
        <v>44687.464988888889</v>
      </c>
      <c r="M39" s="2">
        <f t="shared" si="2"/>
        <v>44687.464988888889</v>
      </c>
      <c r="N39" s="1">
        <f t="shared" si="3"/>
        <v>1651835399.263</v>
      </c>
      <c r="O39" s="2">
        <f t="shared" si="4"/>
        <v>44687.465269247681</v>
      </c>
      <c r="P39" s="1">
        <f t="shared" si="5"/>
        <v>24.223000049591064</v>
      </c>
      <c r="Q39">
        <f>VLOOKUP(C39,houses!A$1:E$201,2,TRUE)</f>
        <v>495</v>
      </c>
      <c r="R39">
        <f>VLOOKUP(C39,houses!A$1:E$201,3,TRUE)</f>
        <v>596</v>
      </c>
      <c r="S39">
        <f t="shared" si="6"/>
        <v>101</v>
      </c>
      <c r="T39" s="4">
        <f t="shared" si="7"/>
        <v>0.20404040404040405</v>
      </c>
      <c r="U39" t="str">
        <f t="shared" si="8"/>
        <v>Negative</v>
      </c>
      <c r="V39">
        <f t="shared" si="9"/>
        <v>-35</v>
      </c>
      <c r="W39" s="4">
        <f t="shared" si="10"/>
        <v>-7.0707070707070704E-2</v>
      </c>
      <c r="X39">
        <f t="shared" si="11"/>
        <v>35</v>
      </c>
      <c r="Y39" s="4">
        <f t="shared" si="12"/>
        <v>7.0707070707070704E-2</v>
      </c>
      <c r="Z39">
        <f t="shared" si="13"/>
        <v>2</v>
      </c>
      <c r="AA39">
        <f t="shared" si="14"/>
        <v>9</v>
      </c>
    </row>
    <row r="40" spans="1:27" x14ac:dyDescent="0.3">
      <c r="A40" s="7">
        <v>1</v>
      </c>
      <c r="B40" s="7">
        <v>3</v>
      </c>
      <c r="C40" s="7">
        <v>169</v>
      </c>
      <c r="D40" s="7">
        <v>1</v>
      </c>
      <c r="E40" s="7">
        <v>3</v>
      </c>
      <c r="F40">
        <v>675</v>
      </c>
      <c r="G40">
        <v>520</v>
      </c>
      <c r="H40" s="1">
        <v>1651835399473</v>
      </c>
      <c r="I40" s="1">
        <v>1651835417262</v>
      </c>
      <c r="J40">
        <v>5</v>
      </c>
      <c r="K40" s="1">
        <f t="shared" si="0"/>
        <v>1651835399.473</v>
      </c>
      <c r="L40" s="3">
        <f t="shared" si="1"/>
        <v>44687.465271678244</v>
      </c>
      <c r="M40" s="2">
        <f t="shared" si="2"/>
        <v>44687.465271678244</v>
      </c>
      <c r="N40" s="1">
        <f t="shared" si="3"/>
        <v>1651835417.2620001</v>
      </c>
      <c r="O40" s="2">
        <f t="shared" si="4"/>
        <v>44687.465477569451</v>
      </c>
      <c r="P40" s="1">
        <f t="shared" si="5"/>
        <v>17.789000034332275</v>
      </c>
      <c r="Q40">
        <f>VLOOKUP(C40,houses!A$1:E$201,2,TRUE)</f>
        <v>675</v>
      </c>
      <c r="R40">
        <f>VLOOKUP(C40,houses!A$1:E$201,3,TRUE)</f>
        <v>592</v>
      </c>
      <c r="S40">
        <f t="shared" si="6"/>
        <v>83</v>
      </c>
      <c r="T40" s="4">
        <f t="shared" si="7"/>
        <v>0.12296296296296297</v>
      </c>
      <c r="U40" t="str">
        <f t="shared" si="8"/>
        <v>Positive</v>
      </c>
      <c r="V40">
        <f t="shared" si="9"/>
        <v>-155</v>
      </c>
      <c r="W40" s="4">
        <f t="shared" si="10"/>
        <v>-0.22962962962962963</v>
      </c>
      <c r="X40">
        <f t="shared" si="11"/>
        <v>155</v>
      </c>
      <c r="Y40" s="4">
        <f t="shared" si="12"/>
        <v>0.22962962962962963</v>
      </c>
      <c r="Z40">
        <f t="shared" si="13"/>
        <v>3</v>
      </c>
      <c r="AA40">
        <f t="shared" si="14"/>
        <v>27</v>
      </c>
    </row>
    <row r="41" spans="1:27" x14ac:dyDescent="0.3">
      <c r="A41" s="7">
        <v>1</v>
      </c>
      <c r="B41" s="7">
        <v>4</v>
      </c>
      <c r="C41" s="7">
        <v>172</v>
      </c>
      <c r="D41" s="7">
        <v>1</v>
      </c>
      <c r="E41" s="7">
        <v>3</v>
      </c>
      <c r="F41">
        <v>550</v>
      </c>
      <c r="G41">
        <v>485</v>
      </c>
      <c r="H41" s="1">
        <v>1651835417470</v>
      </c>
      <c r="I41" s="1">
        <v>1651835432914</v>
      </c>
      <c r="J41">
        <v>6</v>
      </c>
      <c r="K41" s="1">
        <f t="shared" si="0"/>
        <v>1651835417.47</v>
      </c>
      <c r="L41" s="3">
        <f t="shared" si="1"/>
        <v>44687.465479976847</v>
      </c>
      <c r="M41" s="2">
        <f t="shared" si="2"/>
        <v>44687.465479976847</v>
      </c>
      <c r="N41" s="1">
        <f t="shared" si="3"/>
        <v>1651835432.914</v>
      </c>
      <c r="O41" s="2">
        <f t="shared" si="4"/>
        <v>44687.465658726855</v>
      </c>
      <c r="P41" s="1">
        <f t="shared" si="5"/>
        <v>15.444000005722046</v>
      </c>
      <c r="Q41">
        <f>VLOOKUP(C41,houses!A$1:E$201,2,TRUE)</f>
        <v>550</v>
      </c>
      <c r="R41">
        <f>VLOOKUP(C41,houses!A$1:E$201,3,TRUE)</f>
        <v>642</v>
      </c>
      <c r="S41">
        <f t="shared" si="6"/>
        <v>92</v>
      </c>
      <c r="T41" s="4">
        <f t="shared" si="7"/>
        <v>0.16727272727272727</v>
      </c>
      <c r="U41" t="str">
        <f t="shared" si="8"/>
        <v>Negative</v>
      </c>
      <c r="V41">
        <f t="shared" si="9"/>
        <v>-65</v>
      </c>
      <c r="W41" s="4">
        <f t="shared" si="10"/>
        <v>-0.11818181818181818</v>
      </c>
      <c r="X41">
        <f t="shared" si="11"/>
        <v>65</v>
      </c>
      <c r="Y41" s="4">
        <f t="shared" si="12"/>
        <v>0.11818181818181818</v>
      </c>
      <c r="Z41">
        <f t="shared" si="13"/>
        <v>2</v>
      </c>
      <c r="AA41">
        <f t="shared" si="14"/>
        <v>9</v>
      </c>
    </row>
    <row r="42" spans="1:27" x14ac:dyDescent="0.3">
      <c r="A42" s="7">
        <v>1</v>
      </c>
      <c r="B42" s="7">
        <v>5</v>
      </c>
      <c r="C42" s="7">
        <v>177</v>
      </c>
      <c r="D42" s="7">
        <v>1</v>
      </c>
      <c r="E42" s="7">
        <v>3</v>
      </c>
      <c r="F42">
        <v>405</v>
      </c>
      <c r="G42">
        <v>230</v>
      </c>
      <c r="H42" s="1">
        <v>1651835433121</v>
      </c>
      <c r="I42" s="1">
        <v>1651835454441</v>
      </c>
      <c r="J42">
        <v>3</v>
      </c>
      <c r="K42" s="1">
        <f t="shared" si="0"/>
        <v>1651835433.1210001</v>
      </c>
      <c r="L42" s="3">
        <f t="shared" si="1"/>
        <v>44687.465661122682</v>
      </c>
      <c r="M42" s="2">
        <f t="shared" si="2"/>
        <v>44687.465661122682</v>
      </c>
      <c r="N42" s="1">
        <f t="shared" si="3"/>
        <v>1651835454.441</v>
      </c>
      <c r="O42" s="2">
        <f t="shared" si="4"/>
        <v>44687.465907881939</v>
      </c>
      <c r="P42" s="1">
        <f t="shared" si="5"/>
        <v>21.319999933242798</v>
      </c>
      <c r="Q42">
        <f>VLOOKUP(C42,houses!A$1:E$201,2,TRUE)</f>
        <v>405</v>
      </c>
      <c r="R42">
        <f>VLOOKUP(C42,houses!A$1:E$201,3,TRUE)</f>
        <v>415</v>
      </c>
      <c r="S42">
        <f t="shared" si="6"/>
        <v>10</v>
      </c>
      <c r="T42" s="4">
        <f t="shared" si="7"/>
        <v>2.4691358024691357E-2</v>
      </c>
      <c r="U42" t="str">
        <f t="shared" si="8"/>
        <v>Negative</v>
      </c>
      <c r="V42">
        <f t="shared" si="9"/>
        <v>-175</v>
      </c>
      <c r="W42" s="4">
        <f t="shared" si="10"/>
        <v>-0.43209876543209874</v>
      </c>
      <c r="X42">
        <f t="shared" si="11"/>
        <v>175</v>
      </c>
      <c r="Y42" s="4">
        <f t="shared" si="12"/>
        <v>0.43209876543209874</v>
      </c>
      <c r="Z42">
        <f t="shared" si="13"/>
        <v>5</v>
      </c>
      <c r="AA42">
        <f t="shared" si="14"/>
        <v>243</v>
      </c>
    </row>
    <row r="43" spans="1:27" x14ac:dyDescent="0.3">
      <c r="A43" s="7">
        <v>1</v>
      </c>
      <c r="B43" s="7">
        <v>6</v>
      </c>
      <c r="C43" s="7">
        <v>44</v>
      </c>
      <c r="D43" s="7">
        <v>1</v>
      </c>
      <c r="E43" s="7">
        <v>3</v>
      </c>
      <c r="F43">
        <v>750</v>
      </c>
      <c r="G43">
        <v>520</v>
      </c>
      <c r="H43" s="1">
        <v>1651835454651</v>
      </c>
      <c r="I43" s="1">
        <v>1651835469438</v>
      </c>
      <c r="J43">
        <v>5</v>
      </c>
      <c r="K43" s="1">
        <f t="shared" si="0"/>
        <v>1651835454.651</v>
      </c>
      <c r="L43" s="3">
        <f t="shared" si="1"/>
        <v>44687.465910312501</v>
      </c>
      <c r="M43" s="2">
        <f t="shared" si="2"/>
        <v>44687.465910312501</v>
      </c>
      <c r="N43" s="1">
        <f t="shared" si="3"/>
        <v>1651835469.438</v>
      </c>
      <c r="O43" s="2">
        <f t="shared" si="4"/>
        <v>44687.466081458333</v>
      </c>
      <c r="P43" s="1">
        <f t="shared" si="5"/>
        <v>14.786999940872192</v>
      </c>
      <c r="Q43">
        <f>VLOOKUP(C43,houses!A$1:E$201,2,TRUE)</f>
        <v>750</v>
      </c>
      <c r="R43">
        <f>VLOOKUP(C43,houses!A$1:E$201,3,TRUE)</f>
        <v>776</v>
      </c>
      <c r="S43">
        <f t="shared" si="6"/>
        <v>26</v>
      </c>
      <c r="T43" s="4">
        <f t="shared" si="7"/>
        <v>3.4666666666666665E-2</v>
      </c>
      <c r="U43" t="str">
        <f t="shared" si="8"/>
        <v>Negative</v>
      </c>
      <c r="V43">
        <f t="shared" si="9"/>
        <v>-230</v>
      </c>
      <c r="W43" s="4">
        <f t="shared" si="10"/>
        <v>-0.30666666666666664</v>
      </c>
      <c r="X43">
        <f t="shared" si="11"/>
        <v>230</v>
      </c>
      <c r="Y43" s="4">
        <f t="shared" si="12"/>
        <v>0.30666666666666664</v>
      </c>
      <c r="Z43">
        <f t="shared" si="13"/>
        <v>3</v>
      </c>
      <c r="AA43">
        <f t="shared" si="14"/>
        <v>27</v>
      </c>
    </row>
    <row r="44" spans="1:27" x14ac:dyDescent="0.3">
      <c r="A44" s="7">
        <v>1</v>
      </c>
      <c r="B44" s="7">
        <v>7</v>
      </c>
      <c r="C44" s="7">
        <v>10</v>
      </c>
      <c r="D44" s="7">
        <v>1</v>
      </c>
      <c r="E44" s="7">
        <v>3</v>
      </c>
      <c r="F44">
        <v>700</v>
      </c>
      <c r="G44">
        <v>535</v>
      </c>
      <c r="H44" s="1">
        <v>1651835469648</v>
      </c>
      <c r="I44" s="1">
        <v>1651835491923</v>
      </c>
      <c r="J44">
        <v>5</v>
      </c>
      <c r="K44" s="1">
        <f t="shared" si="0"/>
        <v>1651835469.648</v>
      </c>
      <c r="L44" s="3">
        <f t="shared" si="1"/>
        <v>44687.466083888889</v>
      </c>
      <c r="M44" s="2">
        <f t="shared" si="2"/>
        <v>44687.466083888889</v>
      </c>
      <c r="N44" s="1">
        <f t="shared" si="3"/>
        <v>1651835491.9230001</v>
      </c>
      <c r="O44" s="2">
        <f t="shared" si="4"/>
        <v>44687.466341701394</v>
      </c>
      <c r="P44" s="1">
        <f t="shared" si="5"/>
        <v>22.275000095367432</v>
      </c>
      <c r="Q44">
        <f>VLOOKUP(C44,houses!A$1:E$201,2,TRUE)</f>
        <v>700</v>
      </c>
      <c r="R44">
        <f>VLOOKUP(C44,houses!A$1:E$201,3,TRUE)</f>
        <v>631</v>
      </c>
      <c r="S44">
        <f t="shared" si="6"/>
        <v>69</v>
      </c>
      <c r="T44" s="4">
        <f t="shared" si="7"/>
        <v>9.8571428571428574E-2</v>
      </c>
      <c r="U44" t="str">
        <f t="shared" si="8"/>
        <v>Positive</v>
      </c>
      <c r="V44">
        <f t="shared" si="9"/>
        <v>-165</v>
      </c>
      <c r="W44" s="4">
        <f t="shared" si="10"/>
        <v>-0.23571428571428571</v>
      </c>
      <c r="X44">
        <f t="shared" si="11"/>
        <v>165</v>
      </c>
      <c r="Y44" s="4">
        <f t="shared" si="12"/>
        <v>0.23571428571428571</v>
      </c>
      <c r="Z44">
        <f t="shared" si="13"/>
        <v>3</v>
      </c>
      <c r="AA44">
        <f t="shared" si="14"/>
        <v>27</v>
      </c>
    </row>
    <row r="45" spans="1:27" x14ac:dyDescent="0.3">
      <c r="A45" s="7">
        <v>1</v>
      </c>
      <c r="B45" s="7">
        <v>8</v>
      </c>
      <c r="C45" s="7">
        <v>85</v>
      </c>
      <c r="D45" s="7">
        <v>1</v>
      </c>
      <c r="E45" s="7">
        <v>3</v>
      </c>
      <c r="F45">
        <v>380</v>
      </c>
      <c r="G45">
        <v>250</v>
      </c>
      <c r="H45" s="1">
        <v>1651835492134</v>
      </c>
      <c r="I45" s="1">
        <v>1651835503986</v>
      </c>
      <c r="J45">
        <v>5</v>
      </c>
      <c r="K45" s="1">
        <f t="shared" si="0"/>
        <v>1651835492.1340001</v>
      </c>
      <c r="L45" s="3">
        <f t="shared" si="1"/>
        <v>44687.466344143526</v>
      </c>
      <c r="M45" s="2">
        <f t="shared" si="2"/>
        <v>44687.466344143526</v>
      </c>
      <c r="N45" s="1">
        <f t="shared" si="3"/>
        <v>1651835503.9860001</v>
      </c>
      <c r="O45" s="2">
        <f t="shared" si="4"/>
        <v>44687.466481319439</v>
      </c>
      <c r="P45" s="1">
        <f t="shared" si="5"/>
        <v>11.851999998092651</v>
      </c>
      <c r="Q45">
        <f>VLOOKUP(C45,houses!A$1:E$201,2,TRUE)</f>
        <v>380</v>
      </c>
      <c r="R45">
        <f>VLOOKUP(C45,houses!A$1:E$201,3,TRUE)</f>
        <v>137</v>
      </c>
      <c r="S45">
        <f t="shared" si="6"/>
        <v>243</v>
      </c>
      <c r="T45" s="4">
        <f t="shared" si="7"/>
        <v>0.63947368421052631</v>
      </c>
      <c r="U45" t="str">
        <f t="shared" si="8"/>
        <v>Positive</v>
      </c>
      <c r="V45">
        <f t="shared" si="9"/>
        <v>-130</v>
      </c>
      <c r="W45" s="4">
        <f t="shared" si="10"/>
        <v>-0.34210526315789475</v>
      </c>
      <c r="X45">
        <f t="shared" si="11"/>
        <v>130</v>
      </c>
      <c r="Y45" s="4">
        <f t="shared" si="12"/>
        <v>0.34210526315789475</v>
      </c>
      <c r="Z45">
        <f t="shared" si="13"/>
        <v>3</v>
      </c>
      <c r="AA45">
        <f t="shared" si="14"/>
        <v>27</v>
      </c>
    </row>
    <row r="46" spans="1:27" x14ac:dyDescent="0.3">
      <c r="A46" s="7">
        <v>1</v>
      </c>
      <c r="B46" s="7">
        <v>9</v>
      </c>
      <c r="C46" s="7">
        <v>84</v>
      </c>
      <c r="D46" s="7">
        <v>1</v>
      </c>
      <c r="E46" s="7">
        <v>3</v>
      </c>
      <c r="F46">
        <v>1385</v>
      </c>
      <c r="G46">
        <v>620</v>
      </c>
      <c r="H46" s="1">
        <v>1651835504193</v>
      </c>
      <c r="I46" s="1">
        <v>1651835533710</v>
      </c>
      <c r="J46">
        <v>2</v>
      </c>
      <c r="K46" s="1">
        <f t="shared" si="0"/>
        <v>1651835504.1930001</v>
      </c>
      <c r="L46" s="3">
        <f t="shared" si="1"/>
        <v>44687.466483715281</v>
      </c>
      <c r="M46" s="2">
        <f t="shared" si="2"/>
        <v>44687.466483715281</v>
      </c>
      <c r="N46" s="1">
        <f t="shared" si="3"/>
        <v>1651835533.71</v>
      </c>
      <c r="O46" s="2">
        <f t="shared" si="4"/>
        <v>44687.466825347219</v>
      </c>
      <c r="P46" s="1">
        <f t="shared" si="5"/>
        <v>29.516999959945679</v>
      </c>
      <c r="Q46">
        <f>VLOOKUP(C46,houses!A$1:E$201,2,TRUE)</f>
        <v>1385</v>
      </c>
      <c r="R46">
        <f>VLOOKUP(C46,houses!A$1:E$201,3,TRUE)</f>
        <v>1031</v>
      </c>
      <c r="S46">
        <f t="shared" si="6"/>
        <v>354</v>
      </c>
      <c r="T46" s="4">
        <f t="shared" si="7"/>
        <v>0.25559566787003613</v>
      </c>
      <c r="U46" t="str">
        <f t="shared" si="8"/>
        <v>Positive</v>
      </c>
      <c r="V46">
        <f t="shared" si="9"/>
        <v>-765</v>
      </c>
      <c r="W46" s="4">
        <f t="shared" si="10"/>
        <v>-0.55234657039711188</v>
      </c>
      <c r="X46">
        <f t="shared" si="11"/>
        <v>765</v>
      </c>
      <c r="Y46" s="4">
        <f t="shared" si="12"/>
        <v>0.55234657039711188</v>
      </c>
      <c r="Z46">
        <f t="shared" si="13"/>
        <v>6</v>
      </c>
      <c r="AA46">
        <f t="shared" si="14"/>
        <v>729</v>
      </c>
    </row>
    <row r="47" spans="1:27" x14ac:dyDescent="0.3">
      <c r="A47" s="7">
        <v>1</v>
      </c>
      <c r="B47" s="7">
        <v>10</v>
      </c>
      <c r="C47" s="7">
        <v>129</v>
      </c>
      <c r="D47" s="7">
        <v>1</v>
      </c>
      <c r="E47" s="7">
        <v>3</v>
      </c>
      <c r="F47">
        <v>605</v>
      </c>
      <c r="G47">
        <v>570</v>
      </c>
      <c r="H47" s="1">
        <v>1651835533918</v>
      </c>
      <c r="I47" s="1">
        <v>1651835570096</v>
      </c>
      <c r="J47">
        <v>7</v>
      </c>
      <c r="K47" s="1">
        <f t="shared" si="0"/>
        <v>1651835533.918</v>
      </c>
      <c r="L47" s="3">
        <f t="shared" si="1"/>
        <v>44687.46682775463</v>
      </c>
      <c r="M47" s="2">
        <f t="shared" si="2"/>
        <v>44687.46682775463</v>
      </c>
      <c r="N47" s="1">
        <f t="shared" si="3"/>
        <v>1651835570.096</v>
      </c>
      <c r="O47" s="2">
        <f t="shared" si="4"/>
        <v>44687.467246481479</v>
      </c>
      <c r="P47" s="1">
        <f t="shared" si="5"/>
        <v>36.177999973297119</v>
      </c>
      <c r="Q47">
        <f>VLOOKUP(C47,houses!A$1:E$201,2,TRUE)</f>
        <v>605</v>
      </c>
      <c r="R47">
        <f>VLOOKUP(C47,houses!A$1:E$201,3,TRUE)</f>
        <v>685</v>
      </c>
      <c r="S47">
        <f t="shared" si="6"/>
        <v>80</v>
      </c>
      <c r="T47" s="4">
        <f t="shared" si="7"/>
        <v>0.13223140495867769</v>
      </c>
      <c r="U47" t="str">
        <f t="shared" si="8"/>
        <v>Negative</v>
      </c>
      <c r="V47">
        <f t="shared" si="9"/>
        <v>-35</v>
      </c>
      <c r="W47" s="4">
        <f t="shared" si="10"/>
        <v>-5.7851239669421489E-2</v>
      </c>
      <c r="X47">
        <f t="shared" si="11"/>
        <v>35</v>
      </c>
      <c r="Y47" s="4">
        <f t="shared" si="12"/>
        <v>5.7851239669421489E-2</v>
      </c>
      <c r="Z47">
        <f t="shared" si="13"/>
        <v>1</v>
      </c>
      <c r="AA47">
        <f t="shared" si="14"/>
        <v>3</v>
      </c>
    </row>
    <row r="48" spans="1:27" x14ac:dyDescent="0.3">
      <c r="A48" s="7">
        <v>1</v>
      </c>
      <c r="B48" s="7">
        <v>11</v>
      </c>
      <c r="C48" s="7">
        <v>64</v>
      </c>
      <c r="D48" s="7">
        <v>1</v>
      </c>
      <c r="E48" s="7">
        <v>3</v>
      </c>
      <c r="F48">
        <v>930</v>
      </c>
      <c r="G48">
        <v>730</v>
      </c>
      <c r="H48" s="1">
        <v>1651835570306</v>
      </c>
      <c r="I48" s="1">
        <v>1651835598321</v>
      </c>
      <c r="J48">
        <v>6</v>
      </c>
      <c r="K48" s="1">
        <f t="shared" si="0"/>
        <v>1651835570.306</v>
      </c>
      <c r="L48" s="3">
        <f t="shared" si="1"/>
        <v>44687.467248912042</v>
      </c>
      <c r="M48" s="2">
        <f t="shared" si="2"/>
        <v>44687.467248912042</v>
      </c>
      <c r="N48" s="1">
        <f t="shared" si="3"/>
        <v>1651835598.3210001</v>
      </c>
      <c r="O48" s="2">
        <f t="shared" si="4"/>
        <v>44687.467573159724</v>
      </c>
      <c r="P48" s="1">
        <f t="shared" si="5"/>
        <v>28.015000104904175</v>
      </c>
      <c r="Q48">
        <f>VLOOKUP(C48,houses!A$1:E$201,2,TRUE)</f>
        <v>930</v>
      </c>
      <c r="R48">
        <f>VLOOKUP(C48,houses!A$1:E$201,3,TRUE)</f>
        <v>1076</v>
      </c>
      <c r="S48">
        <f t="shared" si="6"/>
        <v>146</v>
      </c>
      <c r="T48" s="4">
        <f t="shared" si="7"/>
        <v>0.15698924731182795</v>
      </c>
      <c r="U48" t="str">
        <f t="shared" si="8"/>
        <v>Negative</v>
      </c>
      <c r="V48">
        <f t="shared" si="9"/>
        <v>-200</v>
      </c>
      <c r="W48" s="4">
        <f t="shared" si="10"/>
        <v>-0.21505376344086022</v>
      </c>
      <c r="X48">
        <f t="shared" si="11"/>
        <v>200</v>
      </c>
      <c r="Y48" s="4">
        <f t="shared" si="12"/>
        <v>0.21505376344086022</v>
      </c>
      <c r="Z48">
        <f t="shared" si="13"/>
        <v>2</v>
      </c>
      <c r="AA48">
        <f t="shared" si="14"/>
        <v>9</v>
      </c>
    </row>
    <row r="49" spans="1:27" x14ac:dyDescent="0.3">
      <c r="A49" s="7">
        <v>1</v>
      </c>
      <c r="B49" s="7">
        <v>12</v>
      </c>
      <c r="C49" s="7">
        <v>6</v>
      </c>
      <c r="D49" s="7">
        <v>1</v>
      </c>
      <c r="E49" s="7">
        <v>3</v>
      </c>
      <c r="F49">
        <v>450</v>
      </c>
      <c r="G49">
        <v>520</v>
      </c>
      <c r="H49" s="1">
        <v>1651835598531</v>
      </c>
      <c r="I49" s="1">
        <v>1651835609597</v>
      </c>
      <c r="J49">
        <v>7</v>
      </c>
      <c r="K49" s="1">
        <f t="shared" si="0"/>
        <v>1651835598.5309999</v>
      </c>
      <c r="L49" s="3">
        <f t="shared" si="1"/>
        <v>44687.467575590272</v>
      </c>
      <c r="M49" s="2">
        <f t="shared" si="2"/>
        <v>44687.467575590272</v>
      </c>
      <c r="N49" s="1">
        <f t="shared" si="3"/>
        <v>1651835609.5969999</v>
      </c>
      <c r="O49" s="2">
        <f t="shared" si="4"/>
        <v>44687.467703668983</v>
      </c>
      <c r="P49" s="1">
        <f t="shared" si="5"/>
        <v>11.065999984741211</v>
      </c>
      <c r="Q49">
        <f>VLOOKUP(C49,houses!A$1:E$201,2,TRUE)</f>
        <v>450</v>
      </c>
      <c r="R49">
        <f>VLOOKUP(C49,houses!A$1:E$201,3,TRUE)</f>
        <v>445</v>
      </c>
      <c r="S49">
        <f t="shared" si="6"/>
        <v>5</v>
      </c>
      <c r="T49" s="4">
        <f t="shared" si="7"/>
        <v>1.1111111111111112E-2</v>
      </c>
      <c r="U49" t="str">
        <f t="shared" si="8"/>
        <v>Positive</v>
      </c>
      <c r="V49">
        <f t="shared" si="9"/>
        <v>70</v>
      </c>
      <c r="W49" s="4">
        <f t="shared" si="10"/>
        <v>0.15555555555555556</v>
      </c>
      <c r="X49">
        <f t="shared" si="11"/>
        <v>70</v>
      </c>
      <c r="Y49" s="4">
        <f t="shared" si="12"/>
        <v>0.15555555555555556</v>
      </c>
      <c r="Z49">
        <f t="shared" si="13"/>
        <v>1</v>
      </c>
      <c r="AA49">
        <f t="shared" si="14"/>
        <v>3</v>
      </c>
    </row>
    <row r="50" spans="1:27" x14ac:dyDescent="0.3">
      <c r="A50" s="7">
        <v>1</v>
      </c>
      <c r="B50" s="7">
        <v>13</v>
      </c>
      <c r="C50" s="7">
        <v>38</v>
      </c>
      <c r="D50" s="7">
        <v>1</v>
      </c>
      <c r="E50" s="7">
        <v>3</v>
      </c>
      <c r="F50">
        <v>960</v>
      </c>
      <c r="G50">
        <v>520</v>
      </c>
      <c r="H50" s="1">
        <v>1651835609809</v>
      </c>
      <c r="I50" s="1">
        <v>1651835625300</v>
      </c>
      <c r="J50">
        <v>2</v>
      </c>
      <c r="K50" s="1">
        <f t="shared" si="0"/>
        <v>1651835609.809</v>
      </c>
      <c r="L50" s="3">
        <f t="shared" si="1"/>
        <v>44687.467706122683</v>
      </c>
      <c r="M50" s="2">
        <f t="shared" si="2"/>
        <v>44687.467706122683</v>
      </c>
      <c r="N50" s="1">
        <f t="shared" si="3"/>
        <v>1651835625.3</v>
      </c>
      <c r="O50" s="2">
        <f t="shared" si="4"/>
        <v>44687.46788541667</v>
      </c>
      <c r="P50" s="1">
        <f t="shared" si="5"/>
        <v>15.490999937057495</v>
      </c>
      <c r="Q50">
        <f>VLOOKUP(C50,houses!A$1:E$201,2,TRUE)</f>
        <v>960</v>
      </c>
      <c r="R50">
        <f>VLOOKUP(C50,houses!A$1:E$201,3,TRUE)</f>
        <v>746</v>
      </c>
      <c r="S50">
        <f t="shared" si="6"/>
        <v>214</v>
      </c>
      <c r="T50" s="4">
        <f t="shared" si="7"/>
        <v>0.22291666666666668</v>
      </c>
      <c r="U50" t="str">
        <f t="shared" si="8"/>
        <v>Positive</v>
      </c>
      <c r="V50">
        <f t="shared" si="9"/>
        <v>-440</v>
      </c>
      <c r="W50" s="4">
        <f t="shared" si="10"/>
        <v>-0.45833333333333331</v>
      </c>
      <c r="X50">
        <f t="shared" si="11"/>
        <v>440</v>
      </c>
      <c r="Y50" s="4">
        <f t="shared" si="12"/>
        <v>0.45833333333333331</v>
      </c>
      <c r="Z50">
        <f t="shared" si="13"/>
        <v>6</v>
      </c>
      <c r="AA50">
        <f t="shared" si="14"/>
        <v>729</v>
      </c>
    </row>
    <row r="51" spans="1:27" x14ac:dyDescent="0.3">
      <c r="A51" s="7">
        <v>1</v>
      </c>
      <c r="B51" s="7">
        <v>14</v>
      </c>
      <c r="C51" s="7">
        <v>50</v>
      </c>
      <c r="D51" s="7">
        <v>1</v>
      </c>
      <c r="E51" s="7">
        <v>3</v>
      </c>
      <c r="F51">
        <v>320</v>
      </c>
      <c r="G51">
        <v>200</v>
      </c>
      <c r="H51" s="1">
        <v>1651835625510</v>
      </c>
      <c r="I51" s="1">
        <v>1651835636920</v>
      </c>
      <c r="J51">
        <v>5</v>
      </c>
      <c r="K51" s="1">
        <f t="shared" si="0"/>
        <v>1651835625.51</v>
      </c>
      <c r="L51" s="3">
        <f t="shared" si="1"/>
        <v>44687.467887847219</v>
      </c>
      <c r="M51" s="2">
        <f t="shared" si="2"/>
        <v>44687.467887847219</v>
      </c>
      <c r="N51" s="1">
        <f t="shared" si="3"/>
        <v>1651835636.9200001</v>
      </c>
      <c r="O51" s="2">
        <f t="shared" si="4"/>
        <v>44687.468019907406</v>
      </c>
      <c r="P51" s="1">
        <f t="shared" si="5"/>
        <v>11.410000085830688</v>
      </c>
      <c r="Q51">
        <f>VLOOKUP(C51,houses!A$1:E$201,2,TRUE)</f>
        <v>320</v>
      </c>
      <c r="R51">
        <f>VLOOKUP(C51,houses!A$1:E$201,3,TRUE)</f>
        <v>178</v>
      </c>
      <c r="S51">
        <f t="shared" si="6"/>
        <v>142</v>
      </c>
      <c r="T51" s="4">
        <f t="shared" si="7"/>
        <v>0.44374999999999998</v>
      </c>
      <c r="U51" t="str">
        <f t="shared" si="8"/>
        <v>Positive</v>
      </c>
      <c r="V51">
        <f t="shared" si="9"/>
        <v>-120</v>
      </c>
      <c r="W51" s="4">
        <f t="shared" si="10"/>
        <v>-0.375</v>
      </c>
      <c r="X51">
        <f t="shared" si="11"/>
        <v>120</v>
      </c>
      <c r="Y51" s="4">
        <f t="shared" si="12"/>
        <v>0.375</v>
      </c>
      <c r="Z51">
        <f t="shared" si="13"/>
        <v>3</v>
      </c>
      <c r="AA51">
        <f t="shared" si="14"/>
        <v>27</v>
      </c>
    </row>
    <row r="52" spans="1:27" x14ac:dyDescent="0.3">
      <c r="A52" s="7">
        <v>1</v>
      </c>
      <c r="B52" s="7">
        <v>15</v>
      </c>
      <c r="C52" s="7">
        <v>72</v>
      </c>
      <c r="D52" s="7">
        <v>1</v>
      </c>
      <c r="E52" s="7">
        <v>3</v>
      </c>
      <c r="F52">
        <v>806</v>
      </c>
      <c r="G52">
        <v>470</v>
      </c>
      <c r="H52" s="1">
        <v>1651835637131</v>
      </c>
      <c r="I52" s="1">
        <v>1651835652067</v>
      </c>
      <c r="J52">
        <v>7</v>
      </c>
      <c r="K52" s="1">
        <f t="shared" si="0"/>
        <v>1651835637.131</v>
      </c>
      <c r="L52" s="3">
        <f t="shared" si="1"/>
        <v>44687.468022349538</v>
      </c>
      <c r="M52" s="2">
        <f t="shared" si="2"/>
        <v>44687.468022349538</v>
      </c>
      <c r="N52" s="1">
        <f t="shared" si="3"/>
        <v>1651835652.0669999</v>
      </c>
      <c r="O52" s="2">
        <f t="shared" si="4"/>
        <v>44687.468195219903</v>
      </c>
      <c r="P52" s="1">
        <f t="shared" si="5"/>
        <v>14.935999870300293</v>
      </c>
      <c r="Q52">
        <f>VLOOKUP(C52,houses!A$1:E$201,2,TRUE)</f>
        <v>806</v>
      </c>
      <c r="R52">
        <f>VLOOKUP(C52,houses!A$1:E$201,3,TRUE)</f>
        <v>887</v>
      </c>
      <c r="S52">
        <f t="shared" si="6"/>
        <v>81</v>
      </c>
      <c r="T52" s="4">
        <f t="shared" si="7"/>
        <v>0.10049627791563276</v>
      </c>
      <c r="U52" t="str">
        <f t="shared" si="8"/>
        <v>Negative</v>
      </c>
      <c r="V52">
        <f t="shared" si="9"/>
        <v>-336</v>
      </c>
      <c r="W52" s="4">
        <f t="shared" si="10"/>
        <v>-0.41687344913151364</v>
      </c>
      <c r="X52">
        <f t="shared" si="11"/>
        <v>336</v>
      </c>
      <c r="Y52" s="4">
        <f t="shared" si="12"/>
        <v>0.41687344913151364</v>
      </c>
      <c r="Z52">
        <f t="shared" si="13"/>
        <v>1</v>
      </c>
      <c r="AA52">
        <f t="shared" si="14"/>
        <v>3</v>
      </c>
    </row>
    <row r="53" spans="1:27" x14ac:dyDescent="0.3">
      <c r="A53" s="7">
        <v>1</v>
      </c>
      <c r="B53" s="7">
        <v>16</v>
      </c>
      <c r="C53" s="7">
        <v>139</v>
      </c>
      <c r="D53" s="7">
        <v>1</v>
      </c>
      <c r="E53" s="7">
        <v>3</v>
      </c>
      <c r="F53">
        <v>490</v>
      </c>
      <c r="G53">
        <v>420</v>
      </c>
      <c r="H53" s="1">
        <v>1651835652277</v>
      </c>
      <c r="I53" s="1">
        <v>1651835663472</v>
      </c>
      <c r="J53">
        <v>7</v>
      </c>
      <c r="K53" s="1">
        <f t="shared" si="0"/>
        <v>1651835652.277</v>
      </c>
      <c r="L53" s="3">
        <f t="shared" si="1"/>
        <v>44687.468197650465</v>
      </c>
      <c r="M53" s="2">
        <f t="shared" si="2"/>
        <v>44687.468197650465</v>
      </c>
      <c r="N53" s="1">
        <f t="shared" si="3"/>
        <v>1651835663.4719999</v>
      </c>
      <c r="O53" s="2">
        <f t="shared" si="4"/>
        <v>44687.468327222217</v>
      </c>
      <c r="P53" s="1">
        <f t="shared" si="5"/>
        <v>11.194999933242798</v>
      </c>
      <c r="Q53">
        <f>VLOOKUP(C53,houses!A$1:E$201,2,TRUE)</f>
        <v>490</v>
      </c>
      <c r="R53">
        <f>VLOOKUP(C53,houses!A$1:E$201,3,TRUE)</f>
        <v>535</v>
      </c>
      <c r="S53">
        <f t="shared" si="6"/>
        <v>45</v>
      </c>
      <c r="T53" s="4">
        <f t="shared" si="7"/>
        <v>9.1836734693877556E-2</v>
      </c>
      <c r="U53" t="str">
        <f t="shared" si="8"/>
        <v>Negative</v>
      </c>
      <c r="V53">
        <f t="shared" si="9"/>
        <v>-70</v>
      </c>
      <c r="W53" s="4">
        <f t="shared" si="10"/>
        <v>-0.14285714285714285</v>
      </c>
      <c r="X53">
        <f t="shared" si="11"/>
        <v>70</v>
      </c>
      <c r="Y53" s="4">
        <f t="shared" si="12"/>
        <v>0.14285714285714285</v>
      </c>
      <c r="Z53">
        <f t="shared" si="13"/>
        <v>1</v>
      </c>
      <c r="AA53">
        <f t="shared" si="14"/>
        <v>3</v>
      </c>
    </row>
    <row r="54" spans="1:27" x14ac:dyDescent="0.3">
      <c r="A54" s="7">
        <v>1</v>
      </c>
      <c r="B54" s="7">
        <v>17</v>
      </c>
      <c r="C54" s="7">
        <v>27</v>
      </c>
      <c r="D54" s="7">
        <v>1</v>
      </c>
      <c r="E54" s="7">
        <v>3</v>
      </c>
      <c r="F54">
        <v>528</v>
      </c>
      <c r="G54">
        <v>540</v>
      </c>
      <c r="H54" s="1">
        <v>1651835663682</v>
      </c>
      <c r="I54" s="1">
        <v>1651835678258</v>
      </c>
      <c r="J54">
        <v>7</v>
      </c>
      <c r="K54" s="1">
        <f t="shared" si="0"/>
        <v>1651835663.6819999</v>
      </c>
      <c r="L54" s="3">
        <f t="shared" si="1"/>
        <v>44687.46832965278</v>
      </c>
      <c r="M54" s="2">
        <f t="shared" si="2"/>
        <v>44687.46832965278</v>
      </c>
      <c r="N54" s="1">
        <f t="shared" si="3"/>
        <v>1651835678.2579999</v>
      </c>
      <c r="O54" s="2">
        <f t="shared" si="4"/>
        <v>44687.46849835648</v>
      </c>
      <c r="P54" s="1">
        <f t="shared" si="5"/>
        <v>14.575999975204468</v>
      </c>
      <c r="Q54">
        <f>VLOOKUP(C54,houses!A$1:E$201,2,TRUE)</f>
        <v>528</v>
      </c>
      <c r="R54">
        <f>VLOOKUP(C54,houses!A$1:E$201,3,TRUE)</f>
        <v>412</v>
      </c>
      <c r="S54">
        <f t="shared" si="6"/>
        <v>116</v>
      </c>
      <c r="T54" s="4">
        <f t="shared" si="7"/>
        <v>0.2196969696969697</v>
      </c>
      <c r="U54" t="str">
        <f t="shared" si="8"/>
        <v>Positive</v>
      </c>
      <c r="V54">
        <f t="shared" si="9"/>
        <v>12</v>
      </c>
      <c r="W54" s="4">
        <f t="shared" si="10"/>
        <v>2.2727272727272728E-2</v>
      </c>
      <c r="X54">
        <f t="shared" si="11"/>
        <v>12</v>
      </c>
      <c r="Y54" s="4">
        <f t="shared" si="12"/>
        <v>2.2727272727272728E-2</v>
      </c>
      <c r="Z54">
        <f t="shared" si="13"/>
        <v>1</v>
      </c>
      <c r="AA54">
        <f t="shared" si="14"/>
        <v>3</v>
      </c>
    </row>
    <row r="55" spans="1:27" x14ac:dyDescent="0.3">
      <c r="A55" s="7">
        <v>1</v>
      </c>
      <c r="B55" s="7">
        <v>18</v>
      </c>
      <c r="C55" s="7">
        <v>149</v>
      </c>
      <c r="D55" s="7">
        <v>1</v>
      </c>
      <c r="E55" s="7">
        <v>3</v>
      </c>
      <c r="F55">
        <v>430</v>
      </c>
      <c r="G55">
        <v>360</v>
      </c>
      <c r="H55" s="1">
        <v>1651835678468</v>
      </c>
      <c r="I55" s="1">
        <v>1651835694745</v>
      </c>
      <c r="J55">
        <v>6</v>
      </c>
      <c r="K55" s="1">
        <f t="shared" si="0"/>
        <v>1651835678.4679999</v>
      </c>
      <c r="L55" s="3">
        <f t="shared" si="1"/>
        <v>44687.468500787036</v>
      </c>
      <c r="M55" s="2">
        <f t="shared" si="2"/>
        <v>44687.468500787036</v>
      </c>
      <c r="N55" s="1">
        <f t="shared" si="3"/>
        <v>1651835694.7449999</v>
      </c>
      <c r="O55" s="2">
        <f t="shared" si="4"/>
        <v>44687.468689178233</v>
      </c>
      <c r="P55" s="1">
        <f t="shared" si="5"/>
        <v>16.276999950408936</v>
      </c>
      <c r="Q55">
        <f>VLOOKUP(C55,houses!A$1:E$201,2,TRUE)</f>
        <v>430</v>
      </c>
      <c r="R55">
        <f>VLOOKUP(C55,houses!A$1:E$201,3,TRUE)</f>
        <v>362</v>
      </c>
      <c r="S55">
        <f t="shared" si="6"/>
        <v>68</v>
      </c>
      <c r="T55" s="4">
        <f t="shared" si="7"/>
        <v>0.15813953488372093</v>
      </c>
      <c r="U55" t="str">
        <f t="shared" si="8"/>
        <v>Positive</v>
      </c>
      <c r="V55">
        <f t="shared" si="9"/>
        <v>-70</v>
      </c>
      <c r="W55" s="4">
        <f t="shared" si="10"/>
        <v>-0.16279069767441862</v>
      </c>
      <c r="X55">
        <f t="shared" si="11"/>
        <v>70</v>
      </c>
      <c r="Y55" s="4">
        <f t="shared" si="12"/>
        <v>0.16279069767441862</v>
      </c>
      <c r="Z55">
        <f t="shared" si="13"/>
        <v>2</v>
      </c>
      <c r="AA55">
        <f t="shared" si="14"/>
        <v>9</v>
      </c>
    </row>
    <row r="56" spans="1:27" x14ac:dyDescent="0.3">
      <c r="A56" s="7">
        <v>1</v>
      </c>
      <c r="B56" s="7">
        <v>19</v>
      </c>
      <c r="C56" s="7">
        <v>45</v>
      </c>
      <c r="D56" s="7">
        <v>1</v>
      </c>
      <c r="E56" s="7">
        <v>3</v>
      </c>
      <c r="F56">
        <v>870</v>
      </c>
      <c r="G56">
        <v>685</v>
      </c>
      <c r="H56" s="1">
        <v>1651835694956</v>
      </c>
      <c r="I56" s="1">
        <v>1651835723014</v>
      </c>
      <c r="J56">
        <v>6</v>
      </c>
      <c r="K56" s="1">
        <f t="shared" si="0"/>
        <v>1651835694.9560001</v>
      </c>
      <c r="L56" s="3">
        <f t="shared" si="1"/>
        <v>44687.468691620365</v>
      </c>
      <c r="M56" s="2">
        <f t="shared" si="2"/>
        <v>44687.468691620365</v>
      </c>
      <c r="N56" s="1">
        <f t="shared" si="3"/>
        <v>1651835723.0139999</v>
      </c>
      <c r="O56" s="2">
        <f t="shared" si="4"/>
        <v>44687.469016365736</v>
      </c>
      <c r="P56" s="1">
        <f t="shared" si="5"/>
        <v>28.057999849319458</v>
      </c>
      <c r="Q56">
        <f>VLOOKUP(C56,houses!A$1:E$201,2,TRUE)</f>
        <v>870</v>
      </c>
      <c r="R56">
        <f>VLOOKUP(C56,houses!A$1:E$201,3,TRUE)</f>
        <v>906</v>
      </c>
      <c r="S56">
        <f t="shared" si="6"/>
        <v>36</v>
      </c>
      <c r="T56" s="4">
        <f t="shared" si="7"/>
        <v>4.1379310344827586E-2</v>
      </c>
      <c r="U56" t="str">
        <f t="shared" si="8"/>
        <v>Negative</v>
      </c>
      <c r="V56">
        <f t="shared" si="9"/>
        <v>-185</v>
      </c>
      <c r="W56" s="4">
        <f t="shared" si="10"/>
        <v>-0.21264367816091953</v>
      </c>
      <c r="X56">
        <f t="shared" si="11"/>
        <v>185</v>
      </c>
      <c r="Y56" s="4">
        <f t="shared" si="12"/>
        <v>0.21264367816091953</v>
      </c>
      <c r="Z56">
        <f t="shared" si="13"/>
        <v>2</v>
      </c>
      <c r="AA56">
        <f t="shared" si="14"/>
        <v>9</v>
      </c>
    </row>
    <row r="57" spans="1:27" hidden="1" x14ac:dyDescent="0.3">
      <c r="A57" s="7">
        <v>2</v>
      </c>
      <c r="B57" s="7">
        <v>0</v>
      </c>
      <c r="C57" s="7">
        <v>179</v>
      </c>
      <c r="D57" s="7">
        <v>2</v>
      </c>
      <c r="E57" s="7">
        <v>1</v>
      </c>
      <c r="F57">
        <v>590</v>
      </c>
      <c r="G57">
        <v>0</v>
      </c>
      <c r="H57" s="1">
        <v>1651836858702</v>
      </c>
      <c r="I57" s="1">
        <v>1651836873499</v>
      </c>
      <c r="J57">
        <v>0</v>
      </c>
      <c r="K57" s="1">
        <f t="shared" si="0"/>
        <v>1651836858.7019999</v>
      </c>
      <c r="L57" s="3">
        <f t="shared" si="1"/>
        <v>44687.482160902771</v>
      </c>
      <c r="M57" s="2">
        <f t="shared" si="2"/>
        <v>44687.482160902771</v>
      </c>
      <c r="N57" s="1">
        <f t="shared" si="3"/>
        <v>1651836873.4990001</v>
      </c>
      <c r="O57" s="2">
        <f t="shared" si="4"/>
        <v>44687.482332164349</v>
      </c>
      <c r="P57" s="1">
        <f t="shared" si="5"/>
        <v>14.797000169754028</v>
      </c>
      <c r="Q57">
        <f>VLOOKUP(C57,houses!A$1:E$201,2,TRUE)</f>
        <v>417</v>
      </c>
      <c r="R57">
        <f>VLOOKUP(C57,houses!A$1:E$201,3,TRUE)</f>
        <v>571</v>
      </c>
      <c r="S57">
        <f t="shared" si="6"/>
        <v>154</v>
      </c>
      <c r="T57" s="4">
        <f t="shared" si="7"/>
        <v>0.36930455635491605</v>
      </c>
      <c r="U57" t="str">
        <f t="shared" si="8"/>
        <v>Negative</v>
      </c>
      <c r="V57" t="str">
        <f t="shared" si="9"/>
        <v>-</v>
      </c>
      <c r="W57" s="4" t="str">
        <f t="shared" si="10"/>
        <v>-</v>
      </c>
      <c r="X57" t="e">
        <f t="shared" si="11"/>
        <v>#VALUE!</v>
      </c>
      <c r="Y57" t="e">
        <f t="shared" si="12"/>
        <v>#VALUE!</v>
      </c>
      <c r="Z57">
        <f t="shared" si="13"/>
        <v>0</v>
      </c>
      <c r="AA57">
        <f t="shared" si="14"/>
        <v>1</v>
      </c>
    </row>
    <row r="58" spans="1:27" hidden="1" x14ac:dyDescent="0.3">
      <c r="A58" s="7">
        <v>2</v>
      </c>
      <c r="B58" s="7">
        <v>1</v>
      </c>
      <c r="C58" s="7">
        <v>73</v>
      </c>
      <c r="D58" s="7">
        <v>2</v>
      </c>
      <c r="E58" s="7">
        <v>1</v>
      </c>
      <c r="F58">
        <v>750</v>
      </c>
      <c r="G58">
        <v>0</v>
      </c>
      <c r="H58" s="1">
        <v>1651836873577</v>
      </c>
      <c r="I58" s="1">
        <v>1651836885961</v>
      </c>
      <c r="J58">
        <v>0</v>
      </c>
      <c r="K58" s="1">
        <f t="shared" si="0"/>
        <v>1651836873.5769999</v>
      </c>
      <c r="L58" s="3">
        <f t="shared" si="1"/>
        <v>44687.482333067135</v>
      </c>
      <c r="M58" s="2">
        <f t="shared" si="2"/>
        <v>44687.482333067135</v>
      </c>
      <c r="N58" s="1">
        <f t="shared" si="3"/>
        <v>1651836885.961</v>
      </c>
      <c r="O58" s="2">
        <f t="shared" si="4"/>
        <v>44687.482476400459</v>
      </c>
      <c r="P58" s="1">
        <f t="shared" si="5"/>
        <v>12.384000062942505</v>
      </c>
      <c r="Q58">
        <f>VLOOKUP(C58,houses!A$1:E$201,2,TRUE)</f>
        <v>630</v>
      </c>
      <c r="R58">
        <f>VLOOKUP(C58,houses!A$1:E$201,3,TRUE)</f>
        <v>871</v>
      </c>
      <c r="S58">
        <f t="shared" si="6"/>
        <v>241</v>
      </c>
      <c r="T58" s="4">
        <f t="shared" si="7"/>
        <v>0.38253968253968251</v>
      </c>
      <c r="U58" t="str">
        <f t="shared" si="8"/>
        <v>Negative</v>
      </c>
      <c r="V58" t="str">
        <f t="shared" si="9"/>
        <v>-</v>
      </c>
      <c r="W58" s="4" t="str">
        <f t="shared" si="10"/>
        <v>-</v>
      </c>
      <c r="X58" t="e">
        <f t="shared" si="11"/>
        <v>#VALUE!</v>
      </c>
      <c r="Y58" t="e">
        <f t="shared" si="12"/>
        <v>#VALUE!</v>
      </c>
      <c r="Z58">
        <f t="shared" si="13"/>
        <v>0</v>
      </c>
      <c r="AA58">
        <f t="shared" si="14"/>
        <v>1</v>
      </c>
    </row>
    <row r="59" spans="1:27" hidden="1" x14ac:dyDescent="0.3">
      <c r="A59" s="7">
        <v>2</v>
      </c>
      <c r="B59" s="7">
        <v>2</v>
      </c>
      <c r="C59" s="7">
        <v>153</v>
      </c>
      <c r="D59" s="7">
        <v>2</v>
      </c>
      <c r="E59" s="7">
        <v>1</v>
      </c>
      <c r="F59">
        <v>485</v>
      </c>
      <c r="G59">
        <v>0</v>
      </c>
      <c r="H59" s="1">
        <v>1651836886021</v>
      </c>
      <c r="I59" s="1">
        <v>1651836891070</v>
      </c>
      <c r="J59">
        <v>0</v>
      </c>
      <c r="K59" s="1">
        <f t="shared" si="0"/>
        <v>1651836886.0209999</v>
      </c>
      <c r="L59" s="3">
        <f t="shared" si="1"/>
        <v>44687.482477094905</v>
      </c>
      <c r="M59" s="2">
        <f t="shared" si="2"/>
        <v>44687.482477094905</v>
      </c>
      <c r="N59" s="1">
        <f t="shared" si="3"/>
        <v>1651836891.0699999</v>
      </c>
      <c r="O59" s="2">
        <f t="shared" si="4"/>
        <v>44687.482535532406</v>
      </c>
      <c r="P59" s="1">
        <f t="shared" si="5"/>
        <v>5.0490000247955322</v>
      </c>
      <c r="Q59">
        <f>VLOOKUP(C59,houses!A$1:E$201,2,TRUE)</f>
        <v>570</v>
      </c>
      <c r="R59">
        <f>VLOOKUP(C59,houses!A$1:E$201,3,TRUE)</f>
        <v>607</v>
      </c>
      <c r="S59">
        <f t="shared" si="6"/>
        <v>37</v>
      </c>
      <c r="T59" s="4">
        <f t="shared" si="7"/>
        <v>6.491228070175438E-2</v>
      </c>
      <c r="U59" t="str">
        <f t="shared" si="8"/>
        <v>Negative</v>
      </c>
      <c r="V59" t="str">
        <f t="shared" si="9"/>
        <v>-</v>
      </c>
      <c r="W59" s="4" t="str">
        <f t="shared" si="10"/>
        <v>-</v>
      </c>
      <c r="X59" t="e">
        <f t="shared" si="11"/>
        <v>#VALUE!</v>
      </c>
      <c r="Y59" t="e">
        <f t="shared" si="12"/>
        <v>#VALUE!</v>
      </c>
      <c r="Z59">
        <f t="shared" si="13"/>
        <v>0</v>
      </c>
      <c r="AA59">
        <f t="shared" si="14"/>
        <v>1</v>
      </c>
    </row>
    <row r="60" spans="1:27" hidden="1" x14ac:dyDescent="0.3">
      <c r="A60" s="7">
        <v>2</v>
      </c>
      <c r="B60" s="7">
        <v>3</v>
      </c>
      <c r="C60" s="7">
        <v>158</v>
      </c>
      <c r="D60" s="7">
        <v>2</v>
      </c>
      <c r="E60" s="7">
        <v>1</v>
      </c>
      <c r="F60">
        <v>820</v>
      </c>
      <c r="G60">
        <v>0</v>
      </c>
      <c r="H60" s="1">
        <v>1651836891128</v>
      </c>
      <c r="I60" s="1">
        <v>1651836897200</v>
      </c>
      <c r="J60">
        <v>0</v>
      </c>
      <c r="K60" s="1">
        <f t="shared" si="0"/>
        <v>1651836891.128</v>
      </c>
      <c r="L60" s="3">
        <f t="shared" si="1"/>
        <v>44687.482536203708</v>
      </c>
      <c r="M60" s="2">
        <f t="shared" si="2"/>
        <v>44687.482536203708</v>
      </c>
      <c r="N60" s="1">
        <f t="shared" si="3"/>
        <v>1651836897.2</v>
      </c>
      <c r="O60" s="2">
        <f t="shared" si="4"/>
        <v>44687.482606481484</v>
      </c>
      <c r="P60" s="1">
        <f t="shared" si="5"/>
        <v>6.0720000267028809</v>
      </c>
      <c r="Q60">
        <f>VLOOKUP(C60,houses!A$1:E$201,2,TRUE)</f>
        <v>985</v>
      </c>
      <c r="R60">
        <f>VLOOKUP(C60,houses!A$1:E$201,3,TRUE)</f>
        <v>917</v>
      </c>
      <c r="S60">
        <f t="shared" si="6"/>
        <v>68</v>
      </c>
      <c r="T60" s="4">
        <f t="shared" si="7"/>
        <v>6.9035532994923862E-2</v>
      </c>
      <c r="U60" t="str">
        <f t="shared" si="8"/>
        <v>Positive</v>
      </c>
      <c r="V60" t="str">
        <f t="shared" si="9"/>
        <v>-</v>
      </c>
      <c r="W60" s="4" t="str">
        <f t="shared" si="10"/>
        <v>-</v>
      </c>
      <c r="X60" t="e">
        <f t="shared" si="11"/>
        <v>#VALUE!</v>
      </c>
      <c r="Y60" t="e">
        <f t="shared" si="12"/>
        <v>#VALUE!</v>
      </c>
      <c r="Z60">
        <f t="shared" si="13"/>
        <v>0</v>
      </c>
      <c r="AA60">
        <f t="shared" si="14"/>
        <v>1</v>
      </c>
    </row>
    <row r="61" spans="1:27" hidden="1" x14ac:dyDescent="0.3">
      <c r="A61" s="7">
        <v>2</v>
      </c>
      <c r="B61" s="7">
        <v>4</v>
      </c>
      <c r="C61" s="7">
        <v>32</v>
      </c>
      <c r="D61" s="7">
        <v>2</v>
      </c>
      <c r="E61" s="7">
        <v>1</v>
      </c>
      <c r="F61">
        <v>1005</v>
      </c>
      <c r="G61">
        <v>0</v>
      </c>
      <c r="H61" s="1">
        <v>1651836897244</v>
      </c>
      <c r="I61" s="1">
        <v>1651836904948</v>
      </c>
      <c r="J61">
        <v>0</v>
      </c>
      <c r="K61" s="1">
        <f t="shared" si="0"/>
        <v>1651836897.244</v>
      </c>
      <c r="L61" s="3">
        <f t="shared" si="1"/>
        <v>44687.482606990743</v>
      </c>
      <c r="M61" s="2">
        <f t="shared" si="2"/>
        <v>44687.482606990743</v>
      </c>
      <c r="N61" s="1">
        <f t="shared" si="3"/>
        <v>1651836904.948</v>
      </c>
      <c r="O61" s="2">
        <f t="shared" si="4"/>
        <v>44687.482696157407</v>
      </c>
      <c r="P61" s="1">
        <f t="shared" si="5"/>
        <v>7.7039999961853027</v>
      </c>
      <c r="Q61">
        <f>VLOOKUP(C61,houses!A$1:E$201,2,TRUE)</f>
        <v>895</v>
      </c>
      <c r="R61">
        <f>VLOOKUP(C61,houses!A$1:E$201,3,TRUE)</f>
        <v>888</v>
      </c>
      <c r="S61">
        <f t="shared" si="6"/>
        <v>7</v>
      </c>
      <c r="T61" s="4">
        <f t="shared" si="7"/>
        <v>7.82122905027933E-3</v>
      </c>
      <c r="U61" t="str">
        <f t="shared" si="8"/>
        <v>Positive</v>
      </c>
      <c r="V61" t="str">
        <f t="shared" si="9"/>
        <v>-</v>
      </c>
      <c r="W61" s="4" t="str">
        <f t="shared" si="10"/>
        <v>-</v>
      </c>
      <c r="X61" t="e">
        <f t="shared" si="11"/>
        <v>#VALUE!</v>
      </c>
      <c r="Y61" t="e">
        <f t="shared" si="12"/>
        <v>#VALUE!</v>
      </c>
      <c r="Z61">
        <f t="shared" si="13"/>
        <v>0</v>
      </c>
      <c r="AA61">
        <f t="shared" si="14"/>
        <v>1</v>
      </c>
    </row>
    <row r="62" spans="1:27" hidden="1" x14ac:dyDescent="0.3">
      <c r="A62" s="7">
        <v>2</v>
      </c>
      <c r="B62" s="7">
        <v>5</v>
      </c>
      <c r="C62" s="7">
        <v>174</v>
      </c>
      <c r="D62" s="7">
        <v>2</v>
      </c>
      <c r="E62" s="7">
        <v>1</v>
      </c>
      <c r="F62">
        <v>450</v>
      </c>
      <c r="G62">
        <v>0</v>
      </c>
      <c r="H62" s="1">
        <v>1651836904994</v>
      </c>
      <c r="I62" s="1">
        <v>1651836912390</v>
      </c>
      <c r="J62">
        <v>0</v>
      </c>
      <c r="K62" s="1">
        <f t="shared" si="0"/>
        <v>1651836904.994</v>
      </c>
      <c r="L62" s="3">
        <f t="shared" si="1"/>
        <v>44687.482696689811</v>
      </c>
      <c r="M62" s="2">
        <f t="shared" si="2"/>
        <v>44687.482696689811</v>
      </c>
      <c r="N62" s="1">
        <f t="shared" si="3"/>
        <v>1651836912.3900001</v>
      </c>
      <c r="O62" s="2">
        <f t="shared" si="4"/>
        <v>44687.48278229167</v>
      </c>
      <c r="P62" s="1">
        <f t="shared" si="5"/>
        <v>7.3960001468658447</v>
      </c>
      <c r="Q62">
        <f>VLOOKUP(C62,houses!A$1:E$201,2,TRUE)</f>
        <v>600</v>
      </c>
      <c r="R62">
        <f>VLOOKUP(C62,houses!A$1:E$201,3,TRUE)</f>
        <v>550</v>
      </c>
      <c r="S62">
        <f t="shared" si="6"/>
        <v>50</v>
      </c>
      <c r="T62" s="4">
        <f t="shared" si="7"/>
        <v>8.3333333333333329E-2</v>
      </c>
      <c r="U62" t="str">
        <f t="shared" si="8"/>
        <v>Positive</v>
      </c>
      <c r="V62" t="str">
        <f t="shared" si="9"/>
        <v>-</v>
      </c>
      <c r="W62" s="4" t="str">
        <f t="shared" si="10"/>
        <v>-</v>
      </c>
      <c r="X62" t="e">
        <f t="shared" si="11"/>
        <v>#VALUE!</v>
      </c>
      <c r="Y62" t="e">
        <f t="shared" si="12"/>
        <v>#VALUE!</v>
      </c>
      <c r="Z62">
        <f t="shared" si="13"/>
        <v>0</v>
      </c>
      <c r="AA62">
        <f t="shared" si="14"/>
        <v>1</v>
      </c>
    </row>
    <row r="63" spans="1:27" hidden="1" x14ac:dyDescent="0.3">
      <c r="A63" s="7">
        <v>2</v>
      </c>
      <c r="B63" s="7">
        <v>6</v>
      </c>
      <c r="C63" s="7">
        <v>187</v>
      </c>
      <c r="D63" s="7">
        <v>2</v>
      </c>
      <c r="E63" s="7">
        <v>1</v>
      </c>
      <c r="F63">
        <v>1295</v>
      </c>
      <c r="G63">
        <v>0</v>
      </c>
      <c r="H63" s="1">
        <v>1651836912438</v>
      </c>
      <c r="I63" s="1">
        <v>1651836917244</v>
      </c>
      <c r="J63">
        <v>0</v>
      </c>
      <c r="K63" s="1">
        <f t="shared" si="0"/>
        <v>1651836912.438</v>
      </c>
      <c r="L63" s="3">
        <f t="shared" si="1"/>
        <v>44687.482782847219</v>
      </c>
      <c r="M63" s="2">
        <f t="shared" si="2"/>
        <v>44687.482782847219</v>
      </c>
      <c r="N63" s="1">
        <f t="shared" si="3"/>
        <v>1651836917.244</v>
      </c>
      <c r="O63" s="2">
        <f t="shared" si="4"/>
        <v>44687.48283847222</v>
      </c>
      <c r="P63" s="1">
        <f t="shared" si="5"/>
        <v>4.8059999942779541</v>
      </c>
      <c r="Q63">
        <f>VLOOKUP(C63,houses!A$1:E$201,2,TRUE)</f>
        <v>1550</v>
      </c>
      <c r="R63">
        <f>VLOOKUP(C63,houses!A$1:E$201,3,TRUE)</f>
        <v>1304</v>
      </c>
      <c r="S63">
        <f t="shared" si="6"/>
        <v>246</v>
      </c>
      <c r="T63" s="4">
        <f t="shared" si="7"/>
        <v>0.15870967741935485</v>
      </c>
      <c r="U63" t="str">
        <f t="shared" si="8"/>
        <v>Positive</v>
      </c>
      <c r="V63" t="str">
        <f t="shared" si="9"/>
        <v>-</v>
      </c>
      <c r="W63" s="4" t="str">
        <f t="shared" si="10"/>
        <v>-</v>
      </c>
      <c r="X63" t="e">
        <f t="shared" si="11"/>
        <v>#VALUE!</v>
      </c>
      <c r="Y63" t="e">
        <f t="shared" si="12"/>
        <v>#VALUE!</v>
      </c>
      <c r="Z63">
        <f t="shared" si="13"/>
        <v>0</v>
      </c>
      <c r="AA63">
        <f t="shared" si="14"/>
        <v>1</v>
      </c>
    </row>
    <row r="64" spans="1:27" hidden="1" x14ac:dyDescent="0.3">
      <c r="A64" s="7">
        <v>2</v>
      </c>
      <c r="B64" s="7">
        <v>7</v>
      </c>
      <c r="C64" s="7">
        <v>46</v>
      </c>
      <c r="D64" s="7">
        <v>2</v>
      </c>
      <c r="E64" s="7">
        <v>1</v>
      </c>
      <c r="F64">
        <v>510</v>
      </c>
      <c r="G64">
        <v>0</v>
      </c>
      <c r="H64" s="1">
        <v>1651836917299</v>
      </c>
      <c r="I64" s="1">
        <v>1651836925475</v>
      </c>
      <c r="J64">
        <v>0</v>
      </c>
      <c r="K64" s="1">
        <f t="shared" si="0"/>
        <v>1651836917.299</v>
      </c>
      <c r="L64" s="3">
        <f t="shared" si="1"/>
        <v>44687.482839108794</v>
      </c>
      <c r="M64" s="2">
        <f t="shared" si="2"/>
        <v>44687.482839108794</v>
      </c>
      <c r="N64" s="1">
        <f t="shared" si="3"/>
        <v>1651836925.4749999</v>
      </c>
      <c r="O64" s="2">
        <f t="shared" si="4"/>
        <v>44687.482933738429</v>
      </c>
      <c r="P64" s="1">
        <f t="shared" si="5"/>
        <v>8.1759998798370361</v>
      </c>
      <c r="Q64">
        <f>VLOOKUP(C64,houses!A$1:E$201,2,TRUE)</f>
        <v>480</v>
      </c>
      <c r="R64">
        <f>VLOOKUP(C64,houses!A$1:E$201,3,TRUE)</f>
        <v>542</v>
      </c>
      <c r="S64">
        <f t="shared" si="6"/>
        <v>62</v>
      </c>
      <c r="T64" s="4">
        <f t="shared" si="7"/>
        <v>0.12916666666666668</v>
      </c>
      <c r="U64" t="str">
        <f t="shared" si="8"/>
        <v>Negative</v>
      </c>
      <c r="V64" t="str">
        <f t="shared" si="9"/>
        <v>-</v>
      </c>
      <c r="W64" s="4" t="str">
        <f t="shared" si="10"/>
        <v>-</v>
      </c>
      <c r="X64" t="e">
        <f t="shared" si="11"/>
        <v>#VALUE!</v>
      </c>
      <c r="Y64" t="e">
        <f t="shared" si="12"/>
        <v>#VALUE!</v>
      </c>
      <c r="Z64">
        <f t="shared" si="13"/>
        <v>0</v>
      </c>
      <c r="AA64">
        <f t="shared" si="14"/>
        <v>1</v>
      </c>
    </row>
    <row r="65" spans="1:27" hidden="1" x14ac:dyDescent="0.3">
      <c r="A65" s="7">
        <v>2</v>
      </c>
      <c r="B65" s="7">
        <v>8</v>
      </c>
      <c r="C65" s="7">
        <v>66</v>
      </c>
      <c r="D65" s="7">
        <v>2</v>
      </c>
      <c r="E65" s="7">
        <v>1</v>
      </c>
      <c r="F65">
        <v>670</v>
      </c>
      <c r="G65">
        <v>0</v>
      </c>
      <c r="H65" s="1">
        <v>1651836925520</v>
      </c>
      <c r="I65" s="1">
        <v>1651836935153</v>
      </c>
      <c r="J65">
        <v>0</v>
      </c>
      <c r="K65" s="1">
        <f t="shared" si="0"/>
        <v>1651836925.52</v>
      </c>
      <c r="L65" s="3">
        <f t="shared" si="1"/>
        <v>44687.482934259257</v>
      </c>
      <c r="M65" s="2">
        <f t="shared" si="2"/>
        <v>44687.482934259257</v>
      </c>
      <c r="N65" s="1">
        <f t="shared" si="3"/>
        <v>1651836935.1530001</v>
      </c>
      <c r="O65" s="2">
        <f t="shared" si="4"/>
        <v>44687.48304575232</v>
      </c>
      <c r="P65" s="1">
        <f t="shared" si="5"/>
        <v>9.6330001354217529</v>
      </c>
      <c r="Q65">
        <f>VLOOKUP(C65,houses!A$1:E$201,2,TRUE)</f>
        <v>590</v>
      </c>
      <c r="R65">
        <f>VLOOKUP(C65,houses!A$1:E$201,3,TRUE)</f>
        <v>587</v>
      </c>
      <c r="S65">
        <f t="shared" si="6"/>
        <v>3</v>
      </c>
      <c r="T65" s="4">
        <f t="shared" si="7"/>
        <v>5.084745762711864E-3</v>
      </c>
      <c r="U65" t="str">
        <f t="shared" si="8"/>
        <v>Positive</v>
      </c>
      <c r="V65" t="str">
        <f t="shared" si="9"/>
        <v>-</v>
      </c>
      <c r="W65" s="4" t="str">
        <f t="shared" si="10"/>
        <v>-</v>
      </c>
      <c r="X65" t="e">
        <f t="shared" si="11"/>
        <v>#VALUE!</v>
      </c>
      <c r="Y65" t="e">
        <f t="shared" si="12"/>
        <v>#VALUE!</v>
      </c>
      <c r="Z65">
        <f t="shared" si="13"/>
        <v>0</v>
      </c>
      <c r="AA65">
        <f t="shared" si="14"/>
        <v>1</v>
      </c>
    </row>
    <row r="66" spans="1:27" hidden="1" x14ac:dyDescent="0.3">
      <c r="A66" s="7">
        <v>2</v>
      </c>
      <c r="B66" s="7">
        <v>9</v>
      </c>
      <c r="C66" s="7">
        <v>102</v>
      </c>
      <c r="D66" s="7">
        <v>2</v>
      </c>
      <c r="E66" s="7">
        <v>1</v>
      </c>
      <c r="F66">
        <v>465</v>
      </c>
      <c r="G66">
        <v>0</v>
      </c>
      <c r="H66" s="1">
        <v>1651836935210</v>
      </c>
      <c r="I66" s="1">
        <v>1651836939795</v>
      </c>
      <c r="J66">
        <v>0</v>
      </c>
      <c r="K66" s="1">
        <f t="shared" si="0"/>
        <v>1651836935.21</v>
      </c>
      <c r="L66" s="3">
        <f t="shared" si="1"/>
        <v>44687.483046412039</v>
      </c>
      <c r="M66" s="2">
        <f t="shared" si="2"/>
        <v>44687.483046412039</v>
      </c>
      <c r="N66" s="1">
        <f t="shared" si="3"/>
        <v>1651836939.7950001</v>
      </c>
      <c r="O66" s="2">
        <f t="shared" si="4"/>
        <v>44687.48309947917</v>
      </c>
      <c r="P66" s="1">
        <f t="shared" si="5"/>
        <v>4.5850000381469727</v>
      </c>
      <c r="Q66">
        <f>VLOOKUP(C66,houses!A$1:E$201,2,TRUE)</f>
        <v>435</v>
      </c>
      <c r="R66">
        <f>VLOOKUP(C66,houses!A$1:E$201,3,TRUE)</f>
        <v>540</v>
      </c>
      <c r="S66">
        <f t="shared" si="6"/>
        <v>105</v>
      </c>
      <c r="T66" s="4">
        <f t="shared" si="7"/>
        <v>0.2413793103448276</v>
      </c>
      <c r="U66" t="str">
        <f t="shared" si="8"/>
        <v>Negative</v>
      </c>
      <c r="V66" t="str">
        <f t="shared" si="9"/>
        <v>-</v>
      </c>
      <c r="W66" s="4" t="str">
        <f t="shared" si="10"/>
        <v>-</v>
      </c>
      <c r="X66" t="e">
        <f t="shared" si="11"/>
        <v>#VALUE!</v>
      </c>
      <c r="Y66" t="e">
        <f t="shared" si="12"/>
        <v>#VALUE!</v>
      </c>
      <c r="Z66">
        <f t="shared" si="13"/>
        <v>0</v>
      </c>
      <c r="AA66">
        <f t="shared" si="14"/>
        <v>1</v>
      </c>
    </row>
    <row r="67" spans="1:27" hidden="1" x14ac:dyDescent="0.3">
      <c r="A67" s="7">
        <v>2</v>
      </c>
      <c r="B67" s="7">
        <v>10</v>
      </c>
      <c r="C67" s="7">
        <v>175</v>
      </c>
      <c r="D67" s="7">
        <v>2</v>
      </c>
      <c r="E67" s="7">
        <v>1</v>
      </c>
      <c r="F67">
        <v>505</v>
      </c>
      <c r="G67">
        <v>0</v>
      </c>
      <c r="H67" s="1">
        <v>1651836939843</v>
      </c>
      <c r="I67" s="1">
        <v>1651836942876</v>
      </c>
      <c r="J67">
        <v>0</v>
      </c>
      <c r="K67" s="1">
        <f t="shared" ref="K67:K130" si="15">H67/1000</f>
        <v>1651836939.8429999</v>
      </c>
      <c r="L67" s="3">
        <f t="shared" ref="L67:L130" si="16">(((K67/60)/60)/24)+DATE(1970,1,1)</f>
        <v>44687.483100034719</v>
      </c>
      <c r="M67" s="2">
        <f t="shared" ref="M67:M130" si="17">(((K67/60)/60)/24)+DATE(1970,1,1)</f>
        <v>44687.483100034719</v>
      </c>
      <c r="N67" s="1">
        <f t="shared" ref="N67:N130" si="18">I67/1000</f>
        <v>1651836942.8759999</v>
      </c>
      <c r="O67" s="2">
        <f t="shared" ref="O67:O130" si="19">(((N67/60)/60)/24)+DATE(1970,1,1)</f>
        <v>44687.483135138886</v>
      </c>
      <c r="P67" s="1">
        <f t="shared" ref="P67:P130" si="20">N67-K67</f>
        <v>3.0329999923706055</v>
      </c>
      <c r="Q67">
        <f>VLOOKUP(C67,houses!A$1:E$201,2,TRUE)</f>
        <v>500</v>
      </c>
      <c r="R67">
        <f>VLOOKUP(C67,houses!A$1:E$201,3,TRUE)</f>
        <v>531</v>
      </c>
      <c r="S67">
        <f t="shared" ref="S67:S130" si="21">ABS(Q67-R67)</f>
        <v>31</v>
      </c>
      <c r="T67" s="4">
        <f t="shared" ref="T67:T130" si="22">S67/Q67</f>
        <v>6.2E-2</v>
      </c>
      <c r="U67" t="str">
        <f t="shared" ref="U67:U130" si="23">IF((Q67-R67)&gt;0, "Positive", "Negative")</f>
        <v>Negative</v>
      </c>
      <c r="V67" t="str">
        <f t="shared" ref="V67:V130" si="24">IF(G67=0, "-", G67-F67)</f>
        <v>-</v>
      </c>
      <c r="W67" s="4" t="str">
        <f t="shared" ref="W67:W130" si="25">IF(G67=0, "-", V67/F67)</f>
        <v>-</v>
      </c>
      <c r="X67" t="e">
        <f t="shared" ref="X67:X130" si="26">ABS(V67)</f>
        <v>#VALUE!</v>
      </c>
      <c r="Y67" t="e">
        <f t="shared" ref="Y67:Y130" si="27">ABS(W67)</f>
        <v>#VALUE!</v>
      </c>
      <c r="Z67">
        <f t="shared" ref="Z67:Z130" si="28">IF(J67=7,1,IF(J67=6,2,IF(J67=5,3,IF(J67=4,4,IF(J67=3,5,IF(J67=2,6,IF(J67=1,7,0)))))))</f>
        <v>0</v>
      </c>
      <c r="AA67">
        <f t="shared" ref="AA67:AA130" si="29">3^Z67</f>
        <v>1</v>
      </c>
    </row>
    <row r="68" spans="1:27" hidden="1" x14ac:dyDescent="0.3">
      <c r="A68" s="7">
        <v>2</v>
      </c>
      <c r="B68" s="7">
        <v>11</v>
      </c>
      <c r="C68" s="7">
        <v>63</v>
      </c>
      <c r="D68" s="7">
        <v>2</v>
      </c>
      <c r="E68" s="7">
        <v>1</v>
      </c>
      <c r="F68">
        <v>1175</v>
      </c>
      <c r="G68">
        <v>0</v>
      </c>
      <c r="H68" s="1">
        <v>1651836942942</v>
      </c>
      <c r="I68" s="1">
        <v>1651836948377</v>
      </c>
      <c r="J68">
        <v>0</v>
      </c>
      <c r="K68" s="1">
        <f t="shared" si="15"/>
        <v>1651836942.9419999</v>
      </c>
      <c r="L68" s="3">
        <f t="shared" si="16"/>
        <v>44687.483135902774</v>
      </c>
      <c r="M68" s="2">
        <f t="shared" si="17"/>
        <v>44687.483135902774</v>
      </c>
      <c r="N68" s="1">
        <f t="shared" si="18"/>
        <v>1651836948.3770001</v>
      </c>
      <c r="O68" s="2">
        <f t="shared" si="19"/>
        <v>44687.483198807873</v>
      </c>
      <c r="P68" s="1">
        <f t="shared" si="20"/>
        <v>5.4350001811981201</v>
      </c>
      <c r="Q68">
        <f>VLOOKUP(C68,houses!A$1:E$201,2,TRUE)</f>
        <v>1300</v>
      </c>
      <c r="R68">
        <f>VLOOKUP(C68,houses!A$1:E$201,3,TRUE)</f>
        <v>1147</v>
      </c>
      <c r="S68">
        <f t="shared" si="21"/>
        <v>153</v>
      </c>
      <c r="T68" s="4">
        <f t="shared" si="22"/>
        <v>0.11769230769230769</v>
      </c>
      <c r="U68" t="str">
        <f t="shared" si="23"/>
        <v>Positive</v>
      </c>
      <c r="V68" t="str">
        <f t="shared" si="24"/>
        <v>-</v>
      </c>
      <c r="W68" s="4" t="str">
        <f t="shared" si="25"/>
        <v>-</v>
      </c>
      <c r="X68" t="e">
        <f t="shared" si="26"/>
        <v>#VALUE!</v>
      </c>
      <c r="Y68" t="e">
        <f t="shared" si="27"/>
        <v>#VALUE!</v>
      </c>
      <c r="Z68">
        <f t="shared" si="28"/>
        <v>0</v>
      </c>
      <c r="AA68">
        <f t="shared" si="29"/>
        <v>1</v>
      </c>
    </row>
    <row r="69" spans="1:27" hidden="1" x14ac:dyDescent="0.3">
      <c r="A69" s="7">
        <v>2</v>
      </c>
      <c r="B69" s="7">
        <v>12</v>
      </c>
      <c r="C69" s="7">
        <v>31</v>
      </c>
      <c r="D69" s="7">
        <v>2</v>
      </c>
      <c r="E69" s="7">
        <v>1</v>
      </c>
      <c r="F69">
        <v>460</v>
      </c>
      <c r="G69">
        <v>0</v>
      </c>
      <c r="H69" s="1">
        <v>1651836948421</v>
      </c>
      <c r="I69" s="1">
        <v>1651836953008</v>
      </c>
      <c r="J69">
        <v>0</v>
      </c>
      <c r="K69" s="1">
        <f t="shared" si="15"/>
        <v>1651836948.421</v>
      </c>
      <c r="L69" s="3">
        <f t="shared" si="16"/>
        <v>44687.483199317125</v>
      </c>
      <c r="M69" s="2">
        <f t="shared" si="17"/>
        <v>44687.483199317125</v>
      </c>
      <c r="N69" s="1">
        <f t="shared" si="18"/>
        <v>1651836953.0079999</v>
      </c>
      <c r="O69" s="2">
        <f t="shared" si="19"/>
        <v>44687.483252407401</v>
      </c>
      <c r="P69" s="1">
        <f t="shared" si="20"/>
        <v>4.5869998931884766</v>
      </c>
      <c r="Q69">
        <f>VLOOKUP(C69,houses!A$1:E$201,2,TRUE)</f>
        <v>550</v>
      </c>
      <c r="R69">
        <f>VLOOKUP(C69,houses!A$1:E$201,3,TRUE)</f>
        <v>539</v>
      </c>
      <c r="S69">
        <f t="shared" si="21"/>
        <v>11</v>
      </c>
      <c r="T69" s="4">
        <f t="shared" si="22"/>
        <v>0.02</v>
      </c>
      <c r="U69" t="str">
        <f t="shared" si="23"/>
        <v>Positive</v>
      </c>
      <c r="V69" t="str">
        <f t="shared" si="24"/>
        <v>-</v>
      </c>
      <c r="W69" s="4" t="str">
        <f t="shared" si="25"/>
        <v>-</v>
      </c>
      <c r="X69" t="e">
        <f t="shared" si="26"/>
        <v>#VALUE!</v>
      </c>
      <c r="Y69" t="e">
        <f t="shared" si="27"/>
        <v>#VALUE!</v>
      </c>
      <c r="Z69">
        <f t="shared" si="28"/>
        <v>0</v>
      </c>
      <c r="AA69">
        <f t="shared" si="29"/>
        <v>1</v>
      </c>
    </row>
    <row r="70" spans="1:27" hidden="1" x14ac:dyDescent="0.3">
      <c r="A70" s="7">
        <v>2</v>
      </c>
      <c r="B70" s="7">
        <v>13</v>
      </c>
      <c r="C70" s="7">
        <v>30</v>
      </c>
      <c r="D70" s="7">
        <v>2</v>
      </c>
      <c r="E70" s="7">
        <v>1</v>
      </c>
      <c r="F70">
        <v>405</v>
      </c>
      <c r="G70">
        <v>0</v>
      </c>
      <c r="H70" s="1">
        <v>1651836953049</v>
      </c>
      <c r="I70" s="1">
        <v>1651836958022</v>
      </c>
      <c r="J70">
        <v>0</v>
      </c>
      <c r="K70" s="1">
        <f t="shared" si="15"/>
        <v>1651836953.049</v>
      </c>
      <c r="L70" s="3">
        <f t="shared" si="16"/>
        <v>44687.483252881946</v>
      </c>
      <c r="M70" s="2">
        <f t="shared" si="17"/>
        <v>44687.483252881946</v>
      </c>
      <c r="N70" s="1">
        <f t="shared" si="18"/>
        <v>1651836958.0220001</v>
      </c>
      <c r="O70" s="2">
        <f t="shared" si="19"/>
        <v>44687.483310439813</v>
      </c>
      <c r="P70" s="1">
        <f t="shared" si="20"/>
        <v>4.9730000495910645</v>
      </c>
      <c r="Q70">
        <f>VLOOKUP(C70,houses!A$1:E$201,2,TRUE)</f>
        <v>450</v>
      </c>
      <c r="R70">
        <f>VLOOKUP(C70,houses!A$1:E$201,3,TRUE)</f>
        <v>424</v>
      </c>
      <c r="S70">
        <f t="shared" si="21"/>
        <v>26</v>
      </c>
      <c r="T70" s="4">
        <f t="shared" si="22"/>
        <v>5.7777777777777775E-2</v>
      </c>
      <c r="U70" t="str">
        <f t="shared" si="23"/>
        <v>Positive</v>
      </c>
      <c r="V70" t="str">
        <f t="shared" si="24"/>
        <v>-</v>
      </c>
      <c r="W70" s="4" t="str">
        <f t="shared" si="25"/>
        <v>-</v>
      </c>
      <c r="X70" t="e">
        <f t="shared" si="26"/>
        <v>#VALUE!</v>
      </c>
      <c r="Y70" t="e">
        <f t="shared" si="27"/>
        <v>#VALUE!</v>
      </c>
      <c r="Z70">
        <f t="shared" si="28"/>
        <v>0</v>
      </c>
      <c r="AA70">
        <f t="shared" si="29"/>
        <v>1</v>
      </c>
    </row>
    <row r="71" spans="1:27" hidden="1" x14ac:dyDescent="0.3">
      <c r="A71" s="7">
        <v>2</v>
      </c>
      <c r="B71" s="7">
        <v>14</v>
      </c>
      <c r="C71" s="7">
        <v>80</v>
      </c>
      <c r="D71" s="7">
        <v>2</v>
      </c>
      <c r="E71" s="7">
        <v>1</v>
      </c>
      <c r="F71">
        <v>440</v>
      </c>
      <c r="G71">
        <v>0</v>
      </c>
      <c r="H71" s="1">
        <v>1651836958064</v>
      </c>
      <c r="I71" s="1">
        <v>1651836961171</v>
      </c>
      <c r="J71">
        <v>0</v>
      </c>
      <c r="K71" s="1">
        <f t="shared" si="15"/>
        <v>1651836958.0639999</v>
      </c>
      <c r="L71" s="3">
        <f t="shared" si="16"/>
        <v>44687.48331092592</v>
      </c>
      <c r="M71" s="2">
        <f t="shared" si="17"/>
        <v>44687.48331092592</v>
      </c>
      <c r="N71" s="1">
        <f t="shared" si="18"/>
        <v>1651836961.171</v>
      </c>
      <c r="O71" s="2">
        <f t="shared" si="19"/>
        <v>44687.483346886569</v>
      </c>
      <c r="P71" s="1">
        <f t="shared" si="20"/>
        <v>3.1070001125335693</v>
      </c>
      <c r="Q71">
        <f>VLOOKUP(C71,houses!A$1:E$201,2,TRUE)</f>
        <v>340</v>
      </c>
      <c r="R71">
        <f>VLOOKUP(C71,houses!A$1:E$201,3,TRUE)</f>
        <v>497</v>
      </c>
      <c r="S71">
        <f t="shared" si="21"/>
        <v>157</v>
      </c>
      <c r="T71" s="4">
        <f t="shared" si="22"/>
        <v>0.46176470588235297</v>
      </c>
      <c r="U71" t="str">
        <f t="shared" si="23"/>
        <v>Negative</v>
      </c>
      <c r="V71" t="str">
        <f t="shared" si="24"/>
        <v>-</v>
      </c>
      <c r="W71" s="4" t="str">
        <f t="shared" si="25"/>
        <v>-</v>
      </c>
      <c r="X71" t="e">
        <f t="shared" si="26"/>
        <v>#VALUE!</v>
      </c>
      <c r="Y71" t="e">
        <f t="shared" si="27"/>
        <v>#VALUE!</v>
      </c>
      <c r="Z71">
        <f t="shared" si="28"/>
        <v>0</v>
      </c>
      <c r="AA71">
        <f t="shared" si="29"/>
        <v>1</v>
      </c>
    </row>
    <row r="72" spans="1:27" hidden="1" x14ac:dyDescent="0.3">
      <c r="A72" s="7">
        <v>2</v>
      </c>
      <c r="B72" s="7">
        <v>0</v>
      </c>
      <c r="C72" s="7">
        <v>112</v>
      </c>
      <c r="D72" s="7">
        <v>2</v>
      </c>
      <c r="E72" s="7">
        <v>2</v>
      </c>
      <c r="F72">
        <v>925</v>
      </c>
      <c r="G72">
        <v>1200</v>
      </c>
      <c r="H72" s="1">
        <v>1651836976916</v>
      </c>
      <c r="I72" s="1">
        <v>1651836992393</v>
      </c>
      <c r="J72">
        <v>0</v>
      </c>
      <c r="K72" s="1">
        <f t="shared" si="15"/>
        <v>1651836976.9159999</v>
      </c>
      <c r="L72" s="3">
        <f t="shared" si="16"/>
        <v>44687.483529120364</v>
      </c>
      <c r="M72" s="2">
        <f t="shared" si="17"/>
        <v>44687.483529120364</v>
      </c>
      <c r="N72" s="1">
        <f t="shared" si="18"/>
        <v>1651836992.3929999</v>
      </c>
      <c r="O72" s="2">
        <f t="shared" si="19"/>
        <v>44687.483708252315</v>
      </c>
      <c r="P72" s="1">
        <f t="shared" si="20"/>
        <v>15.476999998092651</v>
      </c>
      <c r="Q72">
        <f>VLOOKUP(C72,houses!A$1:E$201,2,TRUE)</f>
        <v>820</v>
      </c>
      <c r="R72">
        <f>VLOOKUP(C72,houses!A$1:E$201,3,TRUE)</f>
        <v>847</v>
      </c>
      <c r="S72">
        <f t="shared" si="21"/>
        <v>27</v>
      </c>
      <c r="T72" s="4">
        <f t="shared" si="22"/>
        <v>3.2926829268292684E-2</v>
      </c>
      <c r="U72" t="str">
        <f t="shared" si="23"/>
        <v>Negative</v>
      </c>
      <c r="V72">
        <f t="shared" si="24"/>
        <v>275</v>
      </c>
      <c r="W72" s="4">
        <f t="shared" si="25"/>
        <v>0.29729729729729731</v>
      </c>
      <c r="X72">
        <f t="shared" si="26"/>
        <v>275</v>
      </c>
      <c r="Y72">
        <f t="shared" si="27"/>
        <v>0.29729729729729731</v>
      </c>
      <c r="Z72">
        <f t="shared" si="28"/>
        <v>0</v>
      </c>
      <c r="AA72">
        <f t="shared" si="29"/>
        <v>1</v>
      </c>
    </row>
    <row r="73" spans="1:27" hidden="1" x14ac:dyDescent="0.3">
      <c r="A73" s="7">
        <v>2</v>
      </c>
      <c r="B73" s="7">
        <v>1</v>
      </c>
      <c r="C73" s="7">
        <v>81</v>
      </c>
      <c r="D73" s="7">
        <v>2</v>
      </c>
      <c r="E73" s="7">
        <v>2</v>
      </c>
      <c r="F73">
        <v>790</v>
      </c>
      <c r="G73">
        <v>1000</v>
      </c>
      <c r="H73" s="1">
        <v>1651836992438</v>
      </c>
      <c r="I73" s="1">
        <v>1651837010506</v>
      </c>
      <c r="J73">
        <v>0</v>
      </c>
      <c r="K73" s="1">
        <f t="shared" si="15"/>
        <v>1651836992.438</v>
      </c>
      <c r="L73" s="3">
        <f t="shared" si="16"/>
        <v>44687.483708773143</v>
      </c>
      <c r="M73" s="2">
        <f t="shared" si="17"/>
        <v>44687.483708773143</v>
      </c>
      <c r="N73" s="1">
        <f t="shared" si="18"/>
        <v>1651837010.506</v>
      </c>
      <c r="O73" s="2">
        <f t="shared" si="19"/>
        <v>44687.483917893522</v>
      </c>
      <c r="P73" s="1">
        <f t="shared" si="20"/>
        <v>18.068000078201294</v>
      </c>
      <c r="Q73">
        <f>VLOOKUP(C73,houses!A$1:E$201,2,TRUE)</f>
        <v>715</v>
      </c>
      <c r="R73">
        <f>VLOOKUP(C73,houses!A$1:E$201,3,TRUE)</f>
        <v>787</v>
      </c>
      <c r="S73">
        <f t="shared" si="21"/>
        <v>72</v>
      </c>
      <c r="T73" s="4">
        <f t="shared" si="22"/>
        <v>0.10069930069930071</v>
      </c>
      <c r="U73" t="str">
        <f t="shared" si="23"/>
        <v>Negative</v>
      </c>
      <c r="V73">
        <f t="shared" si="24"/>
        <v>210</v>
      </c>
      <c r="W73" s="4">
        <f t="shared" si="25"/>
        <v>0.26582278481012656</v>
      </c>
      <c r="X73">
        <f t="shared" si="26"/>
        <v>210</v>
      </c>
      <c r="Y73">
        <f t="shared" si="27"/>
        <v>0.26582278481012656</v>
      </c>
      <c r="Z73">
        <f t="shared" si="28"/>
        <v>0</v>
      </c>
      <c r="AA73">
        <f t="shared" si="29"/>
        <v>1</v>
      </c>
    </row>
    <row r="74" spans="1:27" hidden="1" x14ac:dyDescent="0.3">
      <c r="A74" s="7">
        <v>2</v>
      </c>
      <c r="B74" s="7">
        <v>2</v>
      </c>
      <c r="C74" s="7">
        <v>93</v>
      </c>
      <c r="D74" s="7">
        <v>2</v>
      </c>
      <c r="E74" s="7">
        <v>2</v>
      </c>
      <c r="F74">
        <v>640</v>
      </c>
      <c r="G74">
        <v>1300</v>
      </c>
      <c r="H74" s="1">
        <v>1651837010559</v>
      </c>
      <c r="I74" s="1">
        <v>1651837027327</v>
      </c>
      <c r="J74">
        <v>0</v>
      </c>
      <c r="K74" s="1">
        <f t="shared" si="15"/>
        <v>1651837010.559</v>
      </c>
      <c r="L74" s="3">
        <f t="shared" si="16"/>
        <v>44687.483918506943</v>
      </c>
      <c r="M74" s="2">
        <f t="shared" si="17"/>
        <v>44687.483918506943</v>
      </c>
      <c r="N74" s="1">
        <f t="shared" si="18"/>
        <v>1651837027.3269999</v>
      </c>
      <c r="O74" s="2">
        <f t="shared" si="19"/>
        <v>44687.48411258102</v>
      </c>
      <c r="P74" s="1">
        <f t="shared" si="20"/>
        <v>16.767999887466431</v>
      </c>
      <c r="Q74">
        <f>VLOOKUP(C74,houses!A$1:E$201,2,TRUE)</f>
        <v>850</v>
      </c>
      <c r="R74">
        <f>VLOOKUP(C74,houses!A$1:E$201,3,TRUE)</f>
        <v>725</v>
      </c>
      <c r="S74">
        <f t="shared" si="21"/>
        <v>125</v>
      </c>
      <c r="T74" s="4">
        <f t="shared" si="22"/>
        <v>0.14705882352941177</v>
      </c>
      <c r="U74" t="str">
        <f t="shared" si="23"/>
        <v>Positive</v>
      </c>
      <c r="V74">
        <f t="shared" si="24"/>
        <v>660</v>
      </c>
      <c r="W74" s="4">
        <f t="shared" si="25"/>
        <v>1.03125</v>
      </c>
      <c r="X74">
        <f t="shared" si="26"/>
        <v>660</v>
      </c>
      <c r="Y74">
        <f t="shared" si="27"/>
        <v>1.03125</v>
      </c>
      <c r="Z74">
        <f t="shared" si="28"/>
        <v>0</v>
      </c>
      <c r="AA74">
        <f t="shared" si="29"/>
        <v>1</v>
      </c>
    </row>
    <row r="75" spans="1:27" hidden="1" x14ac:dyDescent="0.3">
      <c r="A75" s="7">
        <v>2</v>
      </c>
      <c r="B75" s="7">
        <v>3</v>
      </c>
      <c r="C75" s="7">
        <v>125</v>
      </c>
      <c r="D75" s="7">
        <v>2</v>
      </c>
      <c r="E75" s="7">
        <v>2</v>
      </c>
      <c r="F75">
        <v>925</v>
      </c>
      <c r="G75">
        <v>750</v>
      </c>
      <c r="H75" s="1">
        <v>1651837027408</v>
      </c>
      <c r="I75" s="1">
        <v>1651837037760</v>
      </c>
      <c r="J75">
        <v>0</v>
      </c>
      <c r="K75" s="1">
        <f t="shared" si="15"/>
        <v>1651837027.408</v>
      </c>
      <c r="L75" s="3">
        <f t="shared" si="16"/>
        <v>44687.48411351852</v>
      </c>
      <c r="M75" s="2">
        <f t="shared" si="17"/>
        <v>44687.48411351852</v>
      </c>
      <c r="N75" s="1">
        <f t="shared" si="18"/>
        <v>1651837037.76</v>
      </c>
      <c r="O75" s="2">
        <f t="shared" si="19"/>
        <v>44687.484233333336</v>
      </c>
      <c r="P75" s="1">
        <f t="shared" si="20"/>
        <v>10.351999998092651</v>
      </c>
      <c r="Q75">
        <f>VLOOKUP(C75,houses!A$1:E$201,2,TRUE)</f>
        <v>820</v>
      </c>
      <c r="R75">
        <f>VLOOKUP(C75,houses!A$1:E$201,3,TRUE)</f>
        <v>812</v>
      </c>
      <c r="S75">
        <f t="shared" si="21"/>
        <v>8</v>
      </c>
      <c r="T75" s="4">
        <f t="shared" si="22"/>
        <v>9.7560975609756097E-3</v>
      </c>
      <c r="U75" t="str">
        <f t="shared" si="23"/>
        <v>Positive</v>
      </c>
      <c r="V75">
        <f t="shared" si="24"/>
        <v>-175</v>
      </c>
      <c r="W75" s="4">
        <f t="shared" si="25"/>
        <v>-0.1891891891891892</v>
      </c>
      <c r="X75">
        <f t="shared" si="26"/>
        <v>175</v>
      </c>
      <c r="Y75">
        <f t="shared" si="27"/>
        <v>0.1891891891891892</v>
      </c>
      <c r="Z75">
        <f t="shared" si="28"/>
        <v>0</v>
      </c>
      <c r="AA75">
        <f t="shared" si="29"/>
        <v>1</v>
      </c>
    </row>
    <row r="76" spans="1:27" hidden="1" x14ac:dyDescent="0.3">
      <c r="A76" s="7">
        <v>2</v>
      </c>
      <c r="B76" s="7">
        <v>4</v>
      </c>
      <c r="C76" s="7">
        <v>182</v>
      </c>
      <c r="D76" s="7">
        <v>2</v>
      </c>
      <c r="E76" s="7">
        <v>2</v>
      </c>
      <c r="F76">
        <v>635</v>
      </c>
      <c r="G76">
        <v>650</v>
      </c>
      <c r="H76" s="1">
        <v>1651837037810</v>
      </c>
      <c r="I76" s="1">
        <v>1651837049871</v>
      </c>
      <c r="J76">
        <v>0</v>
      </c>
      <c r="K76" s="1">
        <f t="shared" si="15"/>
        <v>1651837037.8099999</v>
      </c>
      <c r="L76" s="3">
        <f t="shared" si="16"/>
        <v>44687.484233912037</v>
      </c>
      <c r="M76" s="2">
        <f t="shared" si="17"/>
        <v>44687.484233912037</v>
      </c>
      <c r="N76" s="1">
        <f t="shared" si="18"/>
        <v>1651837049.8710001</v>
      </c>
      <c r="O76" s="2">
        <f t="shared" si="19"/>
        <v>44687.484373506944</v>
      </c>
      <c r="P76" s="1">
        <f t="shared" si="20"/>
        <v>12.061000108718872</v>
      </c>
      <c r="Q76">
        <f>VLOOKUP(C76,houses!A$1:E$201,2,TRUE)</f>
        <v>545</v>
      </c>
      <c r="R76">
        <f>VLOOKUP(C76,houses!A$1:E$201,3,TRUE)</f>
        <v>645</v>
      </c>
      <c r="S76">
        <f t="shared" si="21"/>
        <v>100</v>
      </c>
      <c r="T76" s="4">
        <f t="shared" si="22"/>
        <v>0.1834862385321101</v>
      </c>
      <c r="U76" t="str">
        <f t="shared" si="23"/>
        <v>Negative</v>
      </c>
      <c r="V76">
        <f t="shared" si="24"/>
        <v>15</v>
      </c>
      <c r="W76" s="4">
        <f t="shared" si="25"/>
        <v>2.3622047244094488E-2</v>
      </c>
      <c r="X76">
        <f t="shared" si="26"/>
        <v>15</v>
      </c>
      <c r="Y76">
        <f t="shared" si="27"/>
        <v>2.3622047244094488E-2</v>
      </c>
      <c r="Z76">
        <f t="shared" si="28"/>
        <v>0</v>
      </c>
      <c r="AA76">
        <f t="shared" si="29"/>
        <v>1</v>
      </c>
    </row>
    <row r="77" spans="1:27" hidden="1" x14ac:dyDescent="0.3">
      <c r="A77" s="7">
        <v>2</v>
      </c>
      <c r="B77" s="7">
        <v>5</v>
      </c>
      <c r="C77" s="7">
        <v>135</v>
      </c>
      <c r="D77" s="7">
        <v>2</v>
      </c>
      <c r="E77" s="7">
        <v>2</v>
      </c>
      <c r="F77">
        <v>995</v>
      </c>
      <c r="G77">
        <v>1100</v>
      </c>
      <c r="H77" s="1">
        <v>1651837049924</v>
      </c>
      <c r="I77" s="1">
        <v>1651837061456</v>
      </c>
      <c r="J77">
        <v>0</v>
      </c>
      <c r="K77" s="1">
        <f t="shared" si="15"/>
        <v>1651837049.924</v>
      </c>
      <c r="L77" s="3">
        <f t="shared" si="16"/>
        <v>44687.484374120366</v>
      </c>
      <c r="M77" s="2">
        <f t="shared" si="17"/>
        <v>44687.484374120366</v>
      </c>
      <c r="N77" s="1">
        <f t="shared" si="18"/>
        <v>1651837061.4560001</v>
      </c>
      <c r="O77" s="2">
        <f t="shared" si="19"/>
        <v>44687.484507592599</v>
      </c>
      <c r="P77" s="1">
        <f t="shared" si="20"/>
        <v>11.532000064849854</v>
      </c>
      <c r="Q77">
        <f>VLOOKUP(C77,houses!A$1:E$201,2,TRUE)</f>
        <v>1085</v>
      </c>
      <c r="R77">
        <f>VLOOKUP(C77,houses!A$1:E$201,3,TRUE)</f>
        <v>995</v>
      </c>
      <c r="S77">
        <f t="shared" si="21"/>
        <v>90</v>
      </c>
      <c r="T77" s="4">
        <f t="shared" si="22"/>
        <v>8.294930875576037E-2</v>
      </c>
      <c r="U77" t="str">
        <f t="shared" si="23"/>
        <v>Positive</v>
      </c>
      <c r="V77">
        <f t="shared" si="24"/>
        <v>105</v>
      </c>
      <c r="W77" s="4">
        <f t="shared" si="25"/>
        <v>0.10552763819095477</v>
      </c>
      <c r="X77">
        <f t="shared" si="26"/>
        <v>105</v>
      </c>
      <c r="Y77">
        <f t="shared" si="27"/>
        <v>0.10552763819095477</v>
      </c>
      <c r="Z77">
        <f t="shared" si="28"/>
        <v>0</v>
      </c>
      <c r="AA77">
        <f t="shared" si="29"/>
        <v>1</v>
      </c>
    </row>
    <row r="78" spans="1:27" hidden="1" x14ac:dyDescent="0.3">
      <c r="A78" s="7">
        <v>2</v>
      </c>
      <c r="B78" s="7">
        <v>6</v>
      </c>
      <c r="C78" s="7">
        <v>0</v>
      </c>
      <c r="D78" s="7">
        <v>2</v>
      </c>
      <c r="E78" s="7">
        <v>2</v>
      </c>
      <c r="F78">
        <v>630</v>
      </c>
      <c r="G78">
        <v>900</v>
      </c>
      <c r="H78" s="1">
        <v>1651837061529</v>
      </c>
      <c r="I78" s="1">
        <v>1651837080590</v>
      </c>
      <c r="J78">
        <v>0</v>
      </c>
      <c r="K78" s="1">
        <f t="shared" si="15"/>
        <v>1651837061.529</v>
      </c>
      <c r="L78" s="3">
        <f t="shared" si="16"/>
        <v>44687.484508437497</v>
      </c>
      <c r="M78" s="2">
        <f t="shared" si="17"/>
        <v>44687.484508437497</v>
      </c>
      <c r="N78" s="1">
        <f t="shared" si="18"/>
        <v>1651837080.5899999</v>
      </c>
      <c r="O78" s="2">
        <f t="shared" si="19"/>
        <v>44687.484729050921</v>
      </c>
      <c r="P78" s="1">
        <f t="shared" si="20"/>
        <v>19.060999870300293</v>
      </c>
      <c r="Q78">
        <f>VLOOKUP(C78,houses!A$1:E$201,2,TRUE)</f>
        <v>1600</v>
      </c>
      <c r="R78">
        <f>VLOOKUP(C78,houses!A$1:E$201,3,TRUE)</f>
        <v>773</v>
      </c>
      <c r="S78">
        <f t="shared" si="21"/>
        <v>827</v>
      </c>
      <c r="T78" s="4">
        <f t="shared" si="22"/>
        <v>0.51687499999999997</v>
      </c>
      <c r="U78" t="str">
        <f t="shared" si="23"/>
        <v>Positive</v>
      </c>
      <c r="V78">
        <f t="shared" si="24"/>
        <v>270</v>
      </c>
      <c r="W78" s="4">
        <f t="shared" si="25"/>
        <v>0.42857142857142855</v>
      </c>
      <c r="X78">
        <f t="shared" si="26"/>
        <v>270</v>
      </c>
      <c r="Y78">
        <f t="shared" si="27"/>
        <v>0.42857142857142855</v>
      </c>
      <c r="Z78">
        <f t="shared" si="28"/>
        <v>0</v>
      </c>
      <c r="AA78">
        <f t="shared" si="29"/>
        <v>1</v>
      </c>
    </row>
    <row r="79" spans="1:27" hidden="1" x14ac:dyDescent="0.3">
      <c r="A79" s="7">
        <v>2</v>
      </c>
      <c r="B79" s="7">
        <v>7</v>
      </c>
      <c r="C79" s="7">
        <v>197</v>
      </c>
      <c r="D79" s="7">
        <v>2</v>
      </c>
      <c r="E79" s="7">
        <v>2</v>
      </c>
      <c r="F79">
        <v>555</v>
      </c>
      <c r="G79">
        <v>550</v>
      </c>
      <c r="H79" s="1">
        <v>1651837080639</v>
      </c>
      <c r="I79" s="1">
        <v>1651837091714</v>
      </c>
      <c r="J79">
        <v>0</v>
      </c>
      <c r="K79" s="1">
        <f t="shared" si="15"/>
        <v>1651837080.6389999</v>
      </c>
      <c r="L79" s="3">
        <f t="shared" si="16"/>
        <v>44687.484729618052</v>
      </c>
      <c r="M79" s="2">
        <f t="shared" si="17"/>
        <v>44687.484729618052</v>
      </c>
      <c r="N79" s="1">
        <f t="shared" si="18"/>
        <v>1651837091.714</v>
      </c>
      <c r="O79" s="2">
        <f t="shared" si="19"/>
        <v>44687.484857800926</v>
      </c>
      <c r="P79" s="1">
        <f t="shared" si="20"/>
        <v>11.075000047683716</v>
      </c>
      <c r="Q79">
        <f>VLOOKUP(C79,houses!A$1:E$201,2,TRUE)</f>
        <v>635</v>
      </c>
      <c r="R79">
        <f>VLOOKUP(C79,houses!A$1:E$201,3,TRUE)</f>
        <v>621</v>
      </c>
      <c r="S79">
        <f t="shared" si="21"/>
        <v>14</v>
      </c>
      <c r="T79" s="4">
        <f t="shared" si="22"/>
        <v>2.2047244094488189E-2</v>
      </c>
      <c r="U79" t="str">
        <f t="shared" si="23"/>
        <v>Positive</v>
      </c>
      <c r="V79">
        <f t="shared" si="24"/>
        <v>-5</v>
      </c>
      <c r="W79" s="4">
        <f t="shared" si="25"/>
        <v>-9.0090090090090089E-3</v>
      </c>
      <c r="X79">
        <f t="shared" si="26"/>
        <v>5</v>
      </c>
      <c r="Y79">
        <f t="shared" si="27"/>
        <v>9.0090090090090089E-3</v>
      </c>
      <c r="Z79">
        <f t="shared" si="28"/>
        <v>0</v>
      </c>
      <c r="AA79">
        <f t="shared" si="29"/>
        <v>1</v>
      </c>
    </row>
    <row r="80" spans="1:27" hidden="1" x14ac:dyDescent="0.3">
      <c r="A80" s="7">
        <v>2</v>
      </c>
      <c r="B80" s="7">
        <v>8</v>
      </c>
      <c r="C80" s="7">
        <v>155</v>
      </c>
      <c r="D80" s="7">
        <v>2</v>
      </c>
      <c r="E80" s="7">
        <v>2</v>
      </c>
      <c r="F80">
        <v>435</v>
      </c>
      <c r="G80">
        <v>430</v>
      </c>
      <c r="H80" s="1">
        <v>1651837091761</v>
      </c>
      <c r="I80" s="1">
        <v>1651837098646</v>
      </c>
      <c r="J80">
        <v>0</v>
      </c>
      <c r="K80" s="1">
        <f t="shared" si="15"/>
        <v>1651837091.7609999</v>
      </c>
      <c r="L80" s="3">
        <f t="shared" si="16"/>
        <v>44687.484858344906</v>
      </c>
      <c r="M80" s="2">
        <f t="shared" si="17"/>
        <v>44687.484858344906</v>
      </c>
      <c r="N80" s="1">
        <f t="shared" si="18"/>
        <v>1651837098.6459999</v>
      </c>
      <c r="O80" s="2">
        <f t="shared" si="19"/>
        <v>44687.484938032401</v>
      </c>
      <c r="P80" s="1">
        <f t="shared" si="20"/>
        <v>6.8849999904632568</v>
      </c>
      <c r="Q80">
        <f>VLOOKUP(C80,houses!A$1:E$201,2,TRUE)</f>
        <v>450</v>
      </c>
      <c r="R80">
        <f>VLOOKUP(C80,houses!A$1:E$201,3,TRUE)</f>
        <v>471</v>
      </c>
      <c r="S80">
        <f t="shared" si="21"/>
        <v>21</v>
      </c>
      <c r="T80" s="4">
        <f t="shared" si="22"/>
        <v>4.6666666666666669E-2</v>
      </c>
      <c r="U80" t="str">
        <f t="shared" si="23"/>
        <v>Negative</v>
      </c>
      <c r="V80">
        <f t="shared" si="24"/>
        <v>-5</v>
      </c>
      <c r="W80" s="4">
        <f t="shared" si="25"/>
        <v>-1.1494252873563218E-2</v>
      </c>
      <c r="X80">
        <f t="shared" si="26"/>
        <v>5</v>
      </c>
      <c r="Y80">
        <f t="shared" si="27"/>
        <v>1.1494252873563218E-2</v>
      </c>
      <c r="Z80">
        <f t="shared" si="28"/>
        <v>0</v>
      </c>
      <c r="AA80">
        <f t="shared" si="29"/>
        <v>1</v>
      </c>
    </row>
    <row r="81" spans="1:27" hidden="1" x14ac:dyDescent="0.3">
      <c r="A81" s="7">
        <v>2</v>
      </c>
      <c r="B81" s="7">
        <v>9</v>
      </c>
      <c r="C81" s="7">
        <v>86</v>
      </c>
      <c r="D81" s="7">
        <v>2</v>
      </c>
      <c r="E81" s="7">
        <v>2</v>
      </c>
      <c r="F81">
        <v>875</v>
      </c>
      <c r="G81">
        <v>1300</v>
      </c>
      <c r="H81" s="1">
        <v>1651837098949</v>
      </c>
      <c r="I81" s="1">
        <v>1651837112700</v>
      </c>
      <c r="J81">
        <v>0</v>
      </c>
      <c r="K81" s="1">
        <f t="shared" si="15"/>
        <v>1651837098.9489999</v>
      </c>
      <c r="L81" s="3">
        <f t="shared" si="16"/>
        <v>44687.484941539355</v>
      </c>
      <c r="M81" s="2">
        <f t="shared" si="17"/>
        <v>44687.484941539355</v>
      </c>
      <c r="N81" s="1">
        <f t="shared" si="18"/>
        <v>1651837112.7</v>
      </c>
      <c r="O81" s="2">
        <f t="shared" si="19"/>
        <v>44687.485100694445</v>
      </c>
      <c r="P81" s="1">
        <f t="shared" si="20"/>
        <v>13.751000165939331</v>
      </c>
      <c r="Q81">
        <f>VLOOKUP(C81,houses!A$1:E$201,2,TRUE)</f>
        <v>850</v>
      </c>
      <c r="R81">
        <f>VLOOKUP(C81,houses!A$1:E$201,3,TRUE)</f>
        <v>936</v>
      </c>
      <c r="S81">
        <f t="shared" si="21"/>
        <v>86</v>
      </c>
      <c r="T81" s="4">
        <f t="shared" si="22"/>
        <v>0.1011764705882353</v>
      </c>
      <c r="U81" t="str">
        <f t="shared" si="23"/>
        <v>Negative</v>
      </c>
      <c r="V81">
        <f t="shared" si="24"/>
        <v>425</v>
      </c>
      <c r="W81" s="4">
        <f t="shared" si="25"/>
        <v>0.48571428571428571</v>
      </c>
      <c r="X81">
        <f t="shared" si="26"/>
        <v>425</v>
      </c>
      <c r="Y81">
        <f t="shared" si="27"/>
        <v>0.48571428571428571</v>
      </c>
      <c r="Z81">
        <f t="shared" si="28"/>
        <v>0</v>
      </c>
      <c r="AA81">
        <f t="shared" si="29"/>
        <v>1</v>
      </c>
    </row>
    <row r="82" spans="1:27" hidden="1" x14ac:dyDescent="0.3">
      <c r="A82" s="7">
        <v>2</v>
      </c>
      <c r="B82" s="7">
        <v>10</v>
      </c>
      <c r="C82" s="7">
        <v>110</v>
      </c>
      <c r="D82" s="7">
        <v>2</v>
      </c>
      <c r="E82" s="7">
        <v>2</v>
      </c>
      <c r="F82">
        <v>755</v>
      </c>
      <c r="G82">
        <v>700</v>
      </c>
      <c r="H82" s="1">
        <v>1651837112750</v>
      </c>
      <c r="I82" s="1">
        <v>1651837143723</v>
      </c>
      <c r="J82">
        <v>0</v>
      </c>
      <c r="K82" s="1">
        <f t="shared" si="15"/>
        <v>1651837112.75</v>
      </c>
      <c r="L82" s="3">
        <f t="shared" si="16"/>
        <v>44687.485101273152</v>
      </c>
      <c r="M82" s="2">
        <f t="shared" si="17"/>
        <v>44687.485101273152</v>
      </c>
      <c r="N82" s="1">
        <f t="shared" si="18"/>
        <v>1651837143.723</v>
      </c>
      <c r="O82" s="2">
        <f t="shared" si="19"/>
        <v>44687.48545975695</v>
      </c>
      <c r="P82" s="1">
        <f t="shared" si="20"/>
        <v>30.973000049591064</v>
      </c>
      <c r="Q82">
        <f>VLOOKUP(C82,houses!A$1:E$201,2,TRUE)</f>
        <v>758</v>
      </c>
      <c r="R82">
        <f>VLOOKUP(C82,houses!A$1:E$201,3,TRUE)</f>
        <v>784</v>
      </c>
      <c r="S82">
        <f t="shared" si="21"/>
        <v>26</v>
      </c>
      <c r="T82" s="4">
        <f t="shared" si="22"/>
        <v>3.430079155672823E-2</v>
      </c>
      <c r="U82" t="str">
        <f t="shared" si="23"/>
        <v>Negative</v>
      </c>
      <c r="V82">
        <f t="shared" si="24"/>
        <v>-55</v>
      </c>
      <c r="W82" s="4">
        <f t="shared" si="25"/>
        <v>-7.2847682119205295E-2</v>
      </c>
      <c r="X82">
        <f t="shared" si="26"/>
        <v>55</v>
      </c>
      <c r="Y82">
        <f t="shared" si="27"/>
        <v>7.2847682119205295E-2</v>
      </c>
      <c r="Z82">
        <f t="shared" si="28"/>
        <v>0</v>
      </c>
      <c r="AA82">
        <f t="shared" si="29"/>
        <v>1</v>
      </c>
    </row>
    <row r="83" spans="1:27" hidden="1" x14ac:dyDescent="0.3">
      <c r="A83" s="7">
        <v>2</v>
      </c>
      <c r="B83" s="7">
        <v>11</v>
      </c>
      <c r="C83" s="7">
        <v>190</v>
      </c>
      <c r="D83" s="7">
        <v>2</v>
      </c>
      <c r="E83" s="7">
        <v>2</v>
      </c>
      <c r="F83">
        <v>795</v>
      </c>
      <c r="G83">
        <v>1000</v>
      </c>
      <c r="H83" s="1">
        <v>1651837143769</v>
      </c>
      <c r="I83" s="1">
        <v>1651837153590</v>
      </c>
      <c r="J83">
        <v>0</v>
      </c>
      <c r="K83" s="1">
        <f t="shared" si="15"/>
        <v>1651837143.7690001</v>
      </c>
      <c r="L83" s="3">
        <f t="shared" si="16"/>
        <v>44687.485460289354</v>
      </c>
      <c r="M83" s="2">
        <f t="shared" si="17"/>
        <v>44687.485460289354</v>
      </c>
      <c r="N83" s="1">
        <f t="shared" si="18"/>
        <v>1651837153.5899999</v>
      </c>
      <c r="O83" s="2">
        <f t="shared" si="19"/>
        <v>44687.485573958329</v>
      </c>
      <c r="P83" s="1">
        <f t="shared" si="20"/>
        <v>9.8209998607635498</v>
      </c>
      <c r="Q83">
        <f>VLOOKUP(C83,houses!A$1:E$201,2,TRUE)</f>
        <v>750</v>
      </c>
      <c r="R83">
        <f>VLOOKUP(C83,houses!A$1:E$201,3,TRUE)</f>
        <v>871</v>
      </c>
      <c r="S83">
        <f t="shared" si="21"/>
        <v>121</v>
      </c>
      <c r="T83" s="4">
        <f t="shared" si="22"/>
        <v>0.16133333333333333</v>
      </c>
      <c r="U83" t="str">
        <f t="shared" si="23"/>
        <v>Negative</v>
      </c>
      <c r="V83">
        <f t="shared" si="24"/>
        <v>205</v>
      </c>
      <c r="W83" s="4">
        <f t="shared" si="25"/>
        <v>0.25786163522012578</v>
      </c>
      <c r="X83">
        <f t="shared" si="26"/>
        <v>205</v>
      </c>
      <c r="Y83">
        <f t="shared" si="27"/>
        <v>0.25786163522012578</v>
      </c>
      <c r="Z83">
        <f t="shared" si="28"/>
        <v>0</v>
      </c>
      <c r="AA83">
        <f t="shared" si="29"/>
        <v>1</v>
      </c>
    </row>
    <row r="84" spans="1:27" hidden="1" x14ac:dyDescent="0.3">
      <c r="A84" s="7">
        <v>2</v>
      </c>
      <c r="B84" s="7">
        <v>12</v>
      </c>
      <c r="C84" s="7">
        <v>120</v>
      </c>
      <c r="D84" s="7">
        <v>2</v>
      </c>
      <c r="E84" s="7">
        <v>2</v>
      </c>
      <c r="F84">
        <v>490</v>
      </c>
      <c r="G84">
        <v>550</v>
      </c>
      <c r="H84" s="1">
        <v>1651837153637</v>
      </c>
      <c r="I84" s="1">
        <v>1651837160228</v>
      </c>
      <c r="J84">
        <v>0</v>
      </c>
      <c r="K84" s="1">
        <f t="shared" si="15"/>
        <v>1651837153.6370001</v>
      </c>
      <c r="L84" s="3">
        <f t="shared" si="16"/>
        <v>44687.485574502316</v>
      </c>
      <c r="M84" s="2">
        <f t="shared" si="17"/>
        <v>44687.485574502316</v>
      </c>
      <c r="N84" s="1">
        <f t="shared" si="18"/>
        <v>1651837160.2279999</v>
      </c>
      <c r="O84" s="2">
        <f t="shared" si="19"/>
        <v>44687.485650787043</v>
      </c>
      <c r="P84" s="1">
        <f t="shared" si="20"/>
        <v>6.5909998416900635</v>
      </c>
      <c r="Q84">
        <f>VLOOKUP(C84,houses!A$1:E$201,2,TRUE)</f>
        <v>522</v>
      </c>
      <c r="R84">
        <f>VLOOKUP(C84,houses!A$1:E$201,3,TRUE)</f>
        <v>553</v>
      </c>
      <c r="S84">
        <f t="shared" si="21"/>
        <v>31</v>
      </c>
      <c r="T84" s="4">
        <f t="shared" si="22"/>
        <v>5.938697318007663E-2</v>
      </c>
      <c r="U84" t="str">
        <f t="shared" si="23"/>
        <v>Negative</v>
      </c>
      <c r="V84">
        <f t="shared" si="24"/>
        <v>60</v>
      </c>
      <c r="W84" s="4">
        <f t="shared" si="25"/>
        <v>0.12244897959183673</v>
      </c>
      <c r="X84">
        <f t="shared" si="26"/>
        <v>60</v>
      </c>
      <c r="Y84">
        <f t="shared" si="27"/>
        <v>0.12244897959183673</v>
      </c>
      <c r="Z84">
        <f t="shared" si="28"/>
        <v>0</v>
      </c>
      <c r="AA84">
        <f t="shared" si="29"/>
        <v>1</v>
      </c>
    </row>
    <row r="85" spans="1:27" hidden="1" x14ac:dyDescent="0.3">
      <c r="A85" s="7">
        <v>2</v>
      </c>
      <c r="B85" s="7">
        <v>13</v>
      </c>
      <c r="C85" s="7">
        <v>164</v>
      </c>
      <c r="D85" s="7">
        <v>2</v>
      </c>
      <c r="E85" s="7">
        <v>2</v>
      </c>
      <c r="F85">
        <v>1180</v>
      </c>
      <c r="G85">
        <v>1350</v>
      </c>
      <c r="H85" s="1">
        <v>1651837160309</v>
      </c>
      <c r="I85" s="1">
        <v>1651837168650</v>
      </c>
      <c r="J85">
        <v>0</v>
      </c>
      <c r="K85" s="1">
        <f t="shared" si="15"/>
        <v>1651837160.309</v>
      </c>
      <c r="L85" s="3">
        <f t="shared" si="16"/>
        <v>44687.485651724535</v>
      </c>
      <c r="M85" s="2">
        <f t="shared" si="17"/>
        <v>44687.485651724535</v>
      </c>
      <c r="N85" s="1">
        <f t="shared" si="18"/>
        <v>1651837168.6500001</v>
      </c>
      <c r="O85" s="2">
        <f t="shared" si="19"/>
        <v>44687.485748263891</v>
      </c>
      <c r="P85" s="1">
        <f t="shared" si="20"/>
        <v>8.3410000801086426</v>
      </c>
      <c r="Q85">
        <f>VLOOKUP(C85,houses!A$1:E$201,2,TRUE)</f>
        <v>1150</v>
      </c>
      <c r="R85">
        <f>VLOOKUP(C85,houses!A$1:E$201,3,TRUE)</f>
        <v>1414</v>
      </c>
      <c r="S85">
        <f t="shared" si="21"/>
        <v>264</v>
      </c>
      <c r="T85" s="4">
        <f t="shared" si="22"/>
        <v>0.22956521739130434</v>
      </c>
      <c r="U85" t="str">
        <f t="shared" si="23"/>
        <v>Negative</v>
      </c>
      <c r="V85">
        <f t="shared" si="24"/>
        <v>170</v>
      </c>
      <c r="W85" s="4">
        <f t="shared" si="25"/>
        <v>0.1440677966101695</v>
      </c>
      <c r="X85">
        <f t="shared" si="26"/>
        <v>170</v>
      </c>
      <c r="Y85">
        <f t="shared" si="27"/>
        <v>0.1440677966101695</v>
      </c>
      <c r="Z85">
        <f t="shared" si="28"/>
        <v>0</v>
      </c>
      <c r="AA85">
        <f t="shared" si="29"/>
        <v>1</v>
      </c>
    </row>
    <row r="86" spans="1:27" hidden="1" x14ac:dyDescent="0.3">
      <c r="A86" s="7">
        <v>2</v>
      </c>
      <c r="B86" s="7">
        <v>14</v>
      </c>
      <c r="C86" s="7">
        <v>165</v>
      </c>
      <c r="D86" s="7">
        <v>2</v>
      </c>
      <c r="E86" s="7">
        <v>2</v>
      </c>
      <c r="F86">
        <v>470</v>
      </c>
      <c r="G86">
        <v>550</v>
      </c>
      <c r="H86" s="1">
        <v>1651837168740</v>
      </c>
      <c r="I86" s="1">
        <v>1651837175885</v>
      </c>
      <c r="J86">
        <v>0</v>
      </c>
      <c r="K86" s="1">
        <f t="shared" si="15"/>
        <v>1651837168.74</v>
      </c>
      <c r="L86" s="3">
        <f t="shared" si="16"/>
        <v>44687.485749305553</v>
      </c>
      <c r="M86" s="2">
        <f t="shared" si="17"/>
        <v>44687.485749305553</v>
      </c>
      <c r="N86" s="1">
        <f t="shared" si="18"/>
        <v>1651837175.885</v>
      </c>
      <c r="O86" s="2">
        <f t="shared" si="19"/>
        <v>44687.48583200232</v>
      </c>
      <c r="P86" s="1">
        <f t="shared" si="20"/>
        <v>7.1449999809265137</v>
      </c>
      <c r="Q86">
        <f>VLOOKUP(C86,houses!A$1:E$201,2,TRUE)</f>
        <v>605</v>
      </c>
      <c r="R86">
        <f>VLOOKUP(C86,houses!A$1:E$201,3,TRUE)</f>
        <v>544</v>
      </c>
      <c r="S86">
        <f t="shared" si="21"/>
        <v>61</v>
      </c>
      <c r="T86" s="4">
        <f t="shared" si="22"/>
        <v>0.10082644628099173</v>
      </c>
      <c r="U86" t="str">
        <f t="shared" si="23"/>
        <v>Positive</v>
      </c>
      <c r="V86">
        <f t="shared" si="24"/>
        <v>80</v>
      </c>
      <c r="W86" s="4">
        <f t="shared" si="25"/>
        <v>0.1702127659574468</v>
      </c>
      <c r="X86">
        <f t="shared" si="26"/>
        <v>80</v>
      </c>
      <c r="Y86">
        <f t="shared" si="27"/>
        <v>0.1702127659574468</v>
      </c>
      <c r="Z86">
        <f t="shared" si="28"/>
        <v>0</v>
      </c>
      <c r="AA86">
        <f t="shared" si="29"/>
        <v>1</v>
      </c>
    </row>
    <row r="87" spans="1:27" hidden="1" x14ac:dyDescent="0.3">
      <c r="A87" s="7">
        <v>2</v>
      </c>
      <c r="B87" s="7">
        <v>15</v>
      </c>
      <c r="C87" s="7">
        <v>11</v>
      </c>
      <c r="D87" s="7">
        <v>2</v>
      </c>
      <c r="E87" s="7">
        <v>2</v>
      </c>
      <c r="F87">
        <v>1380</v>
      </c>
      <c r="G87">
        <v>1000</v>
      </c>
      <c r="H87" s="1">
        <v>1651837175938</v>
      </c>
      <c r="I87" s="1">
        <v>1651837184185</v>
      </c>
      <c r="J87">
        <v>0</v>
      </c>
      <c r="K87" s="1">
        <f t="shared" si="15"/>
        <v>1651837175.938</v>
      </c>
      <c r="L87" s="3">
        <f t="shared" si="16"/>
        <v>44687.485832615741</v>
      </c>
      <c r="M87" s="2">
        <f t="shared" si="17"/>
        <v>44687.485832615741</v>
      </c>
      <c r="N87" s="1">
        <f t="shared" si="18"/>
        <v>1651837184.1849999</v>
      </c>
      <c r="O87" s="2">
        <f t="shared" si="19"/>
        <v>44687.485928067123</v>
      </c>
      <c r="P87" s="1">
        <f t="shared" si="20"/>
        <v>8.246999979019165</v>
      </c>
      <c r="Q87">
        <f>VLOOKUP(C87,houses!A$1:E$201,2,TRUE)</f>
        <v>2000</v>
      </c>
      <c r="R87">
        <f>VLOOKUP(C87,houses!A$1:E$201,3,TRUE)</f>
        <v>1486</v>
      </c>
      <c r="S87">
        <f t="shared" si="21"/>
        <v>514</v>
      </c>
      <c r="T87" s="4">
        <f t="shared" si="22"/>
        <v>0.25700000000000001</v>
      </c>
      <c r="U87" t="str">
        <f t="shared" si="23"/>
        <v>Positive</v>
      </c>
      <c r="V87">
        <f t="shared" si="24"/>
        <v>-380</v>
      </c>
      <c r="W87" s="4">
        <f t="shared" si="25"/>
        <v>-0.27536231884057971</v>
      </c>
      <c r="X87">
        <f t="shared" si="26"/>
        <v>380</v>
      </c>
      <c r="Y87">
        <f t="shared" si="27"/>
        <v>0.27536231884057971</v>
      </c>
      <c r="Z87">
        <f t="shared" si="28"/>
        <v>0</v>
      </c>
      <c r="AA87">
        <f t="shared" si="29"/>
        <v>1</v>
      </c>
    </row>
    <row r="88" spans="1:27" hidden="1" x14ac:dyDescent="0.3">
      <c r="A88" s="7">
        <v>2</v>
      </c>
      <c r="B88" s="7">
        <v>16</v>
      </c>
      <c r="C88" s="7">
        <v>42</v>
      </c>
      <c r="D88" s="7">
        <v>2</v>
      </c>
      <c r="E88" s="7">
        <v>2</v>
      </c>
      <c r="F88">
        <v>815</v>
      </c>
      <c r="G88">
        <v>900</v>
      </c>
      <c r="H88" s="1">
        <v>1651837184233</v>
      </c>
      <c r="I88" s="1">
        <v>1651837191952</v>
      </c>
      <c r="J88">
        <v>0</v>
      </c>
      <c r="K88" s="1">
        <f t="shared" si="15"/>
        <v>1651837184.233</v>
      </c>
      <c r="L88" s="3">
        <f t="shared" si="16"/>
        <v>44687.485928622686</v>
      </c>
      <c r="M88" s="2">
        <f t="shared" si="17"/>
        <v>44687.485928622686</v>
      </c>
      <c r="N88" s="1">
        <f t="shared" si="18"/>
        <v>1651837191.9519999</v>
      </c>
      <c r="O88" s="2">
        <f t="shared" si="19"/>
        <v>44687.486017962961</v>
      </c>
      <c r="P88" s="1">
        <f t="shared" si="20"/>
        <v>7.7189998626708984</v>
      </c>
      <c r="Q88">
        <f>VLOOKUP(C88,houses!A$1:E$201,2,TRUE)</f>
        <v>700</v>
      </c>
      <c r="R88">
        <f>VLOOKUP(C88,houses!A$1:E$201,3,TRUE)</f>
        <v>795</v>
      </c>
      <c r="S88">
        <f t="shared" si="21"/>
        <v>95</v>
      </c>
      <c r="T88" s="4">
        <f t="shared" si="22"/>
        <v>0.1357142857142857</v>
      </c>
      <c r="U88" t="str">
        <f t="shared" si="23"/>
        <v>Negative</v>
      </c>
      <c r="V88">
        <f t="shared" si="24"/>
        <v>85</v>
      </c>
      <c r="W88" s="4">
        <f t="shared" si="25"/>
        <v>0.10429447852760736</v>
      </c>
      <c r="X88">
        <f t="shared" si="26"/>
        <v>85</v>
      </c>
      <c r="Y88">
        <f t="shared" si="27"/>
        <v>0.10429447852760736</v>
      </c>
      <c r="Z88">
        <f t="shared" si="28"/>
        <v>0</v>
      </c>
      <c r="AA88">
        <f t="shared" si="29"/>
        <v>1</v>
      </c>
    </row>
    <row r="89" spans="1:27" hidden="1" x14ac:dyDescent="0.3">
      <c r="A89" s="7">
        <v>2</v>
      </c>
      <c r="B89" s="7">
        <v>17</v>
      </c>
      <c r="C89" s="7">
        <v>54</v>
      </c>
      <c r="D89" s="7">
        <v>2</v>
      </c>
      <c r="E89" s="7">
        <v>2</v>
      </c>
      <c r="F89">
        <v>1020</v>
      </c>
      <c r="G89">
        <v>850</v>
      </c>
      <c r="H89" s="1">
        <v>1651837192008</v>
      </c>
      <c r="I89" s="1">
        <v>1651837210655</v>
      </c>
      <c r="J89">
        <v>0</v>
      </c>
      <c r="K89" s="1">
        <f t="shared" si="15"/>
        <v>1651837192.0079999</v>
      </c>
      <c r="L89" s="3">
        <f t="shared" si="16"/>
        <v>44687.486018611111</v>
      </c>
      <c r="M89" s="2">
        <f t="shared" si="17"/>
        <v>44687.486018611111</v>
      </c>
      <c r="N89" s="1">
        <f t="shared" si="18"/>
        <v>1651837210.655</v>
      </c>
      <c r="O89" s="2">
        <f t="shared" si="19"/>
        <v>44687.486234432872</v>
      </c>
      <c r="P89" s="1">
        <f t="shared" si="20"/>
        <v>18.647000074386597</v>
      </c>
      <c r="Q89">
        <f>VLOOKUP(C89,houses!A$1:E$201,2,TRUE)</f>
        <v>901</v>
      </c>
      <c r="R89">
        <f>VLOOKUP(C89,houses!A$1:E$201,3,TRUE)</f>
        <v>1167</v>
      </c>
      <c r="S89">
        <f t="shared" si="21"/>
        <v>266</v>
      </c>
      <c r="T89" s="4">
        <f t="shared" si="22"/>
        <v>0.29522752497225307</v>
      </c>
      <c r="U89" t="str">
        <f t="shared" si="23"/>
        <v>Negative</v>
      </c>
      <c r="V89">
        <f t="shared" si="24"/>
        <v>-170</v>
      </c>
      <c r="W89" s="4">
        <f t="shared" si="25"/>
        <v>-0.16666666666666666</v>
      </c>
      <c r="X89">
        <f t="shared" si="26"/>
        <v>170</v>
      </c>
      <c r="Y89">
        <f t="shared" si="27"/>
        <v>0.16666666666666666</v>
      </c>
      <c r="Z89">
        <f t="shared" si="28"/>
        <v>0</v>
      </c>
      <c r="AA89">
        <f t="shared" si="29"/>
        <v>1</v>
      </c>
    </row>
    <row r="90" spans="1:27" hidden="1" x14ac:dyDescent="0.3">
      <c r="A90" s="7">
        <v>2</v>
      </c>
      <c r="B90" s="7">
        <v>18</v>
      </c>
      <c r="C90" s="7">
        <v>28</v>
      </c>
      <c r="D90" s="7">
        <v>2</v>
      </c>
      <c r="E90" s="7">
        <v>2</v>
      </c>
      <c r="F90">
        <v>980</v>
      </c>
      <c r="G90">
        <v>950</v>
      </c>
      <c r="H90" s="1">
        <v>1651837210704</v>
      </c>
      <c r="I90" s="1">
        <v>1651837219189</v>
      </c>
      <c r="J90">
        <v>0</v>
      </c>
      <c r="K90" s="1">
        <f t="shared" si="15"/>
        <v>1651837210.704</v>
      </c>
      <c r="L90" s="3">
        <f t="shared" si="16"/>
        <v>44687.486235000004</v>
      </c>
      <c r="M90" s="2">
        <f t="shared" si="17"/>
        <v>44687.486235000004</v>
      </c>
      <c r="N90" s="1">
        <f t="shared" si="18"/>
        <v>1651837219.1889999</v>
      </c>
      <c r="O90" s="2">
        <f t="shared" si="19"/>
        <v>44687.486333206019</v>
      </c>
      <c r="P90" s="1">
        <f t="shared" si="20"/>
        <v>8.4849998950958252</v>
      </c>
      <c r="Q90">
        <f>VLOOKUP(C90,houses!A$1:E$201,2,TRUE)</f>
        <v>846</v>
      </c>
      <c r="R90">
        <f>VLOOKUP(C90,houses!A$1:E$201,3,TRUE)</f>
        <v>905</v>
      </c>
      <c r="S90">
        <f t="shared" si="21"/>
        <v>59</v>
      </c>
      <c r="T90" s="4">
        <f t="shared" si="22"/>
        <v>6.9739952718676126E-2</v>
      </c>
      <c r="U90" t="str">
        <f t="shared" si="23"/>
        <v>Negative</v>
      </c>
      <c r="V90">
        <f t="shared" si="24"/>
        <v>-30</v>
      </c>
      <c r="W90" s="4">
        <f t="shared" si="25"/>
        <v>-3.0612244897959183E-2</v>
      </c>
      <c r="X90">
        <f t="shared" si="26"/>
        <v>30</v>
      </c>
      <c r="Y90">
        <f t="shared" si="27"/>
        <v>3.0612244897959183E-2</v>
      </c>
      <c r="Z90">
        <f t="shared" si="28"/>
        <v>0</v>
      </c>
      <c r="AA90">
        <f t="shared" si="29"/>
        <v>1</v>
      </c>
    </row>
    <row r="91" spans="1:27" hidden="1" x14ac:dyDescent="0.3">
      <c r="A91" s="7">
        <v>2</v>
      </c>
      <c r="B91" s="7">
        <v>19</v>
      </c>
      <c r="C91" s="7">
        <v>133</v>
      </c>
      <c r="D91" s="7">
        <v>2</v>
      </c>
      <c r="E91" s="7">
        <v>2</v>
      </c>
      <c r="F91">
        <v>410</v>
      </c>
      <c r="G91">
        <v>350</v>
      </c>
      <c r="H91" s="1">
        <v>1651837219245</v>
      </c>
      <c r="I91" s="1">
        <v>1651837225466</v>
      </c>
      <c r="J91">
        <v>0</v>
      </c>
      <c r="K91" s="1">
        <f t="shared" si="15"/>
        <v>1651837219.2449999</v>
      </c>
      <c r="L91" s="3">
        <f t="shared" si="16"/>
        <v>44687.486333854162</v>
      </c>
      <c r="M91" s="2">
        <f t="shared" si="17"/>
        <v>44687.486333854162</v>
      </c>
      <c r="N91" s="1">
        <f t="shared" si="18"/>
        <v>1651837225.4660001</v>
      </c>
      <c r="O91" s="2">
        <f t="shared" si="19"/>
        <v>44687.486405856485</v>
      </c>
      <c r="P91" s="1">
        <f t="shared" si="20"/>
        <v>6.2210001945495605</v>
      </c>
      <c r="Q91">
        <f>VLOOKUP(C91,houses!A$1:E$201,2,TRUE)</f>
        <v>470</v>
      </c>
      <c r="R91">
        <f>VLOOKUP(C91,houses!A$1:E$201,3,TRUE)</f>
        <v>703</v>
      </c>
      <c r="S91">
        <f t="shared" si="21"/>
        <v>233</v>
      </c>
      <c r="T91" s="4">
        <f t="shared" si="22"/>
        <v>0.49574468085106382</v>
      </c>
      <c r="U91" t="str">
        <f t="shared" si="23"/>
        <v>Negative</v>
      </c>
      <c r="V91">
        <f t="shared" si="24"/>
        <v>-60</v>
      </c>
      <c r="W91" s="4">
        <f t="shared" si="25"/>
        <v>-0.14634146341463414</v>
      </c>
      <c r="X91">
        <f t="shared" si="26"/>
        <v>60</v>
      </c>
      <c r="Y91">
        <f t="shared" si="27"/>
        <v>0.14634146341463414</v>
      </c>
      <c r="Z91">
        <f t="shared" si="28"/>
        <v>0</v>
      </c>
      <c r="AA91">
        <f t="shared" si="29"/>
        <v>1</v>
      </c>
    </row>
    <row r="92" spans="1:27" hidden="1" x14ac:dyDescent="0.3">
      <c r="A92" s="7">
        <v>2</v>
      </c>
      <c r="B92" s="7">
        <v>0</v>
      </c>
      <c r="C92" s="7">
        <v>94</v>
      </c>
      <c r="D92" s="7">
        <v>2</v>
      </c>
      <c r="E92" s="7">
        <v>3</v>
      </c>
      <c r="F92">
        <v>530</v>
      </c>
      <c r="G92">
        <v>600</v>
      </c>
      <c r="H92" s="1">
        <v>1651837241076</v>
      </c>
      <c r="I92" s="1">
        <v>1651837263335</v>
      </c>
      <c r="J92">
        <v>7</v>
      </c>
      <c r="K92" s="1">
        <f t="shared" si="15"/>
        <v>1651837241.076</v>
      </c>
      <c r="L92" s="3">
        <f t="shared" si="16"/>
        <v>44687.486586527782</v>
      </c>
      <c r="M92" s="2">
        <f t="shared" si="17"/>
        <v>44687.486586527782</v>
      </c>
      <c r="N92" s="1">
        <f t="shared" si="18"/>
        <v>1651837263.335</v>
      </c>
      <c r="O92" s="2">
        <f t="shared" si="19"/>
        <v>44687.486844155093</v>
      </c>
      <c r="P92" s="1">
        <f t="shared" si="20"/>
        <v>22.259000062942505</v>
      </c>
      <c r="Q92">
        <f>VLOOKUP(C92,houses!A$1:E$201,2,TRUE)</f>
        <v>500</v>
      </c>
      <c r="R92">
        <f>VLOOKUP(C92,houses!A$1:E$201,3,TRUE)</f>
        <v>582</v>
      </c>
      <c r="S92">
        <f t="shared" si="21"/>
        <v>82</v>
      </c>
      <c r="T92" s="4">
        <f t="shared" si="22"/>
        <v>0.16400000000000001</v>
      </c>
      <c r="U92" t="str">
        <f t="shared" si="23"/>
        <v>Negative</v>
      </c>
      <c r="V92">
        <f t="shared" si="24"/>
        <v>70</v>
      </c>
      <c r="W92" s="4">
        <f t="shared" si="25"/>
        <v>0.13207547169811321</v>
      </c>
      <c r="X92">
        <f t="shared" si="26"/>
        <v>70</v>
      </c>
      <c r="Y92" s="4">
        <f t="shared" si="27"/>
        <v>0.13207547169811321</v>
      </c>
      <c r="Z92">
        <f t="shared" si="28"/>
        <v>1</v>
      </c>
      <c r="AA92">
        <f t="shared" si="29"/>
        <v>3</v>
      </c>
    </row>
    <row r="93" spans="1:27" hidden="1" x14ac:dyDescent="0.3">
      <c r="A93" s="7">
        <v>2</v>
      </c>
      <c r="B93" s="7">
        <v>1</v>
      </c>
      <c r="C93" s="7">
        <v>13</v>
      </c>
      <c r="D93" s="7">
        <v>2</v>
      </c>
      <c r="E93" s="7">
        <v>3</v>
      </c>
      <c r="F93">
        <v>335</v>
      </c>
      <c r="G93">
        <v>350</v>
      </c>
      <c r="H93" s="1">
        <v>1651837263413</v>
      </c>
      <c r="I93" s="1">
        <v>1651837275251</v>
      </c>
      <c r="J93">
        <v>7</v>
      </c>
      <c r="K93" s="1">
        <f t="shared" si="15"/>
        <v>1651837263.4130001</v>
      </c>
      <c r="L93" s="3">
        <f t="shared" si="16"/>
        <v>44687.486845057872</v>
      </c>
      <c r="M93" s="2">
        <f t="shared" si="17"/>
        <v>44687.486845057872</v>
      </c>
      <c r="N93" s="1">
        <f t="shared" si="18"/>
        <v>1651837275.2509999</v>
      </c>
      <c r="O93" s="2">
        <f t="shared" si="19"/>
        <v>44687.486982071758</v>
      </c>
      <c r="P93" s="1">
        <f t="shared" si="20"/>
        <v>11.837999820709229</v>
      </c>
      <c r="Q93">
        <f>VLOOKUP(C93,houses!A$1:E$201,2,TRUE)</f>
        <v>285</v>
      </c>
      <c r="R93">
        <f>VLOOKUP(C93,houses!A$1:E$201,3,TRUE)</f>
        <v>70</v>
      </c>
      <c r="S93">
        <f t="shared" si="21"/>
        <v>215</v>
      </c>
      <c r="T93" s="4">
        <f t="shared" si="22"/>
        <v>0.75438596491228072</v>
      </c>
      <c r="U93" t="str">
        <f t="shared" si="23"/>
        <v>Positive</v>
      </c>
      <c r="V93">
        <f t="shared" si="24"/>
        <v>15</v>
      </c>
      <c r="W93" s="4">
        <f t="shared" si="25"/>
        <v>4.4776119402985072E-2</v>
      </c>
      <c r="X93">
        <f t="shared" si="26"/>
        <v>15</v>
      </c>
      <c r="Y93" s="4">
        <f t="shared" si="27"/>
        <v>4.4776119402985072E-2</v>
      </c>
      <c r="Z93">
        <f t="shared" si="28"/>
        <v>1</v>
      </c>
      <c r="AA93">
        <f t="shared" si="29"/>
        <v>3</v>
      </c>
    </row>
    <row r="94" spans="1:27" hidden="1" x14ac:dyDescent="0.3">
      <c r="A94" s="7">
        <v>2</v>
      </c>
      <c r="B94" s="7">
        <v>2</v>
      </c>
      <c r="C94" s="7">
        <v>76</v>
      </c>
      <c r="D94" s="7">
        <v>2</v>
      </c>
      <c r="E94" s="7">
        <v>3</v>
      </c>
      <c r="F94">
        <v>780</v>
      </c>
      <c r="G94">
        <v>750</v>
      </c>
      <c r="H94" s="1">
        <v>1651837275298</v>
      </c>
      <c r="I94" s="1">
        <v>1651837293997</v>
      </c>
      <c r="J94">
        <v>7</v>
      </c>
      <c r="K94" s="1">
        <f t="shared" si="15"/>
        <v>1651837275.2980001</v>
      </c>
      <c r="L94" s="3">
        <f t="shared" si="16"/>
        <v>44687.486982615737</v>
      </c>
      <c r="M94" s="2">
        <f t="shared" si="17"/>
        <v>44687.486982615737</v>
      </c>
      <c r="N94" s="1">
        <f t="shared" si="18"/>
        <v>1651837293.997</v>
      </c>
      <c r="O94" s="2">
        <f t="shared" si="19"/>
        <v>44687.487199039351</v>
      </c>
      <c r="P94" s="1">
        <f t="shared" si="20"/>
        <v>18.698999881744385</v>
      </c>
      <c r="Q94">
        <f>VLOOKUP(C94,houses!A$1:E$201,2,TRUE)</f>
        <v>495</v>
      </c>
      <c r="R94">
        <f>VLOOKUP(C94,houses!A$1:E$201,3,TRUE)</f>
        <v>596</v>
      </c>
      <c r="S94">
        <f t="shared" si="21"/>
        <v>101</v>
      </c>
      <c r="T94" s="4">
        <f t="shared" si="22"/>
        <v>0.20404040404040405</v>
      </c>
      <c r="U94" t="str">
        <f t="shared" si="23"/>
        <v>Negative</v>
      </c>
      <c r="V94">
        <f t="shared" si="24"/>
        <v>-30</v>
      </c>
      <c r="W94" s="4">
        <f t="shared" si="25"/>
        <v>-3.8461538461538464E-2</v>
      </c>
      <c r="X94">
        <f t="shared" si="26"/>
        <v>30</v>
      </c>
      <c r="Y94" s="4">
        <f t="shared" si="27"/>
        <v>3.8461538461538464E-2</v>
      </c>
      <c r="Z94">
        <f t="shared" si="28"/>
        <v>1</v>
      </c>
      <c r="AA94">
        <f t="shared" si="29"/>
        <v>3</v>
      </c>
    </row>
    <row r="95" spans="1:27" hidden="1" x14ac:dyDescent="0.3">
      <c r="A95" s="7">
        <v>2</v>
      </c>
      <c r="B95" s="7">
        <v>3</v>
      </c>
      <c r="C95" s="7">
        <v>169</v>
      </c>
      <c r="D95" s="7">
        <v>2</v>
      </c>
      <c r="E95" s="7">
        <v>3</v>
      </c>
      <c r="F95">
        <v>530</v>
      </c>
      <c r="G95">
        <v>600</v>
      </c>
      <c r="H95" s="1">
        <v>1651837294040</v>
      </c>
      <c r="I95" s="1">
        <v>1651837313316</v>
      </c>
      <c r="J95">
        <v>7</v>
      </c>
      <c r="K95" s="1">
        <f t="shared" si="15"/>
        <v>1651837294.04</v>
      </c>
      <c r="L95" s="3">
        <f t="shared" si="16"/>
        <v>44687.487199537034</v>
      </c>
      <c r="M95" s="2">
        <f t="shared" si="17"/>
        <v>44687.487199537034</v>
      </c>
      <c r="N95" s="1">
        <f t="shared" si="18"/>
        <v>1651837313.316</v>
      </c>
      <c r="O95" s="2">
        <f t="shared" si="19"/>
        <v>44687.487422638893</v>
      </c>
      <c r="P95" s="1">
        <f t="shared" si="20"/>
        <v>19.276000022888184</v>
      </c>
      <c r="Q95">
        <f>VLOOKUP(C95,houses!A$1:E$201,2,TRUE)</f>
        <v>675</v>
      </c>
      <c r="R95">
        <f>VLOOKUP(C95,houses!A$1:E$201,3,TRUE)</f>
        <v>592</v>
      </c>
      <c r="S95">
        <f t="shared" si="21"/>
        <v>83</v>
      </c>
      <c r="T95" s="4">
        <f t="shared" si="22"/>
        <v>0.12296296296296297</v>
      </c>
      <c r="U95" t="str">
        <f t="shared" si="23"/>
        <v>Positive</v>
      </c>
      <c r="V95">
        <f t="shared" si="24"/>
        <v>70</v>
      </c>
      <c r="W95" s="4">
        <f t="shared" si="25"/>
        <v>0.13207547169811321</v>
      </c>
      <c r="X95">
        <f t="shared" si="26"/>
        <v>70</v>
      </c>
      <c r="Y95" s="4">
        <f t="shared" si="27"/>
        <v>0.13207547169811321</v>
      </c>
      <c r="Z95">
        <f t="shared" si="28"/>
        <v>1</v>
      </c>
      <c r="AA95">
        <f t="shared" si="29"/>
        <v>3</v>
      </c>
    </row>
    <row r="96" spans="1:27" hidden="1" x14ac:dyDescent="0.3">
      <c r="A96" s="7">
        <v>2</v>
      </c>
      <c r="B96" s="7">
        <v>4</v>
      </c>
      <c r="C96" s="7">
        <v>172</v>
      </c>
      <c r="D96" s="7">
        <v>2</v>
      </c>
      <c r="E96" s="7">
        <v>3</v>
      </c>
      <c r="F96">
        <v>565</v>
      </c>
      <c r="G96">
        <v>800</v>
      </c>
      <c r="H96" s="1">
        <v>1651837313363</v>
      </c>
      <c r="I96" s="1">
        <v>1651837344474</v>
      </c>
      <c r="J96">
        <v>4</v>
      </c>
      <c r="K96" s="1">
        <f t="shared" si="15"/>
        <v>1651837313.3629999</v>
      </c>
      <c r="L96" s="3">
        <f t="shared" si="16"/>
        <v>44687.487423182873</v>
      </c>
      <c r="M96" s="2">
        <f t="shared" si="17"/>
        <v>44687.487423182873</v>
      </c>
      <c r="N96" s="1">
        <f t="shared" si="18"/>
        <v>1651837344.474</v>
      </c>
      <c r="O96" s="2">
        <f t="shared" si="19"/>
        <v>44687.487783263889</v>
      </c>
      <c r="P96" s="1">
        <f t="shared" si="20"/>
        <v>31.111000061035156</v>
      </c>
      <c r="Q96">
        <f>VLOOKUP(C96,houses!A$1:E$201,2,TRUE)</f>
        <v>550</v>
      </c>
      <c r="R96">
        <f>VLOOKUP(C96,houses!A$1:E$201,3,TRUE)</f>
        <v>642</v>
      </c>
      <c r="S96">
        <f t="shared" si="21"/>
        <v>92</v>
      </c>
      <c r="T96" s="4">
        <f t="shared" si="22"/>
        <v>0.16727272727272727</v>
      </c>
      <c r="U96" t="str">
        <f t="shared" si="23"/>
        <v>Negative</v>
      </c>
      <c r="V96">
        <f t="shared" si="24"/>
        <v>235</v>
      </c>
      <c r="W96" s="4">
        <f t="shared" si="25"/>
        <v>0.41592920353982299</v>
      </c>
      <c r="X96">
        <f t="shared" si="26"/>
        <v>235</v>
      </c>
      <c r="Y96" s="4">
        <f t="shared" si="27"/>
        <v>0.41592920353982299</v>
      </c>
      <c r="Z96">
        <f t="shared" si="28"/>
        <v>4</v>
      </c>
      <c r="AA96">
        <f t="shared" si="29"/>
        <v>81</v>
      </c>
    </row>
    <row r="97" spans="1:27" hidden="1" x14ac:dyDescent="0.3">
      <c r="A97" s="7">
        <v>2</v>
      </c>
      <c r="B97" s="7">
        <v>5</v>
      </c>
      <c r="C97" s="7">
        <v>177</v>
      </c>
      <c r="D97" s="7">
        <v>2</v>
      </c>
      <c r="E97" s="7">
        <v>3</v>
      </c>
      <c r="F97">
        <v>400</v>
      </c>
      <c r="G97">
        <v>350</v>
      </c>
      <c r="H97" s="1">
        <v>1651837344528</v>
      </c>
      <c r="I97" s="1">
        <v>1651837355973</v>
      </c>
      <c r="J97">
        <v>7</v>
      </c>
      <c r="K97" s="1">
        <f t="shared" si="15"/>
        <v>1651837344.5280001</v>
      </c>
      <c r="L97" s="3">
        <f t="shared" si="16"/>
        <v>44687.487783888893</v>
      </c>
      <c r="M97" s="2">
        <f t="shared" si="17"/>
        <v>44687.487783888893</v>
      </c>
      <c r="N97" s="1">
        <f t="shared" si="18"/>
        <v>1651837355.973</v>
      </c>
      <c r="O97" s="2">
        <f t="shared" si="19"/>
        <v>44687.487916354163</v>
      </c>
      <c r="P97" s="1">
        <f t="shared" si="20"/>
        <v>11.444999933242798</v>
      </c>
      <c r="Q97">
        <f>VLOOKUP(C97,houses!A$1:E$201,2,TRUE)</f>
        <v>405</v>
      </c>
      <c r="R97">
        <f>VLOOKUP(C97,houses!A$1:E$201,3,TRUE)</f>
        <v>415</v>
      </c>
      <c r="S97">
        <f t="shared" si="21"/>
        <v>10</v>
      </c>
      <c r="T97" s="4">
        <f t="shared" si="22"/>
        <v>2.4691358024691357E-2</v>
      </c>
      <c r="U97" t="str">
        <f t="shared" si="23"/>
        <v>Negative</v>
      </c>
      <c r="V97">
        <f t="shared" si="24"/>
        <v>-50</v>
      </c>
      <c r="W97" s="4">
        <f t="shared" si="25"/>
        <v>-0.125</v>
      </c>
      <c r="X97">
        <f t="shared" si="26"/>
        <v>50</v>
      </c>
      <c r="Y97" s="4">
        <f t="shared" si="27"/>
        <v>0.125</v>
      </c>
      <c r="Z97">
        <f t="shared" si="28"/>
        <v>1</v>
      </c>
      <c r="AA97">
        <f t="shared" si="29"/>
        <v>3</v>
      </c>
    </row>
    <row r="98" spans="1:27" hidden="1" x14ac:dyDescent="0.3">
      <c r="A98" s="7">
        <v>2</v>
      </c>
      <c r="B98" s="7">
        <v>6</v>
      </c>
      <c r="C98" s="7">
        <v>44</v>
      </c>
      <c r="D98" s="7">
        <v>2</v>
      </c>
      <c r="E98" s="7">
        <v>3</v>
      </c>
      <c r="F98">
        <v>745</v>
      </c>
      <c r="G98">
        <v>650</v>
      </c>
      <c r="H98" s="1">
        <v>1651837356034</v>
      </c>
      <c r="I98" s="1">
        <v>1651837373306</v>
      </c>
      <c r="J98">
        <v>6</v>
      </c>
      <c r="K98" s="1">
        <f t="shared" si="15"/>
        <v>1651837356.0339999</v>
      </c>
      <c r="L98" s="3">
        <f t="shared" si="16"/>
        <v>44687.487917060185</v>
      </c>
      <c r="M98" s="2">
        <f t="shared" si="17"/>
        <v>44687.487917060185</v>
      </c>
      <c r="N98" s="1">
        <f t="shared" si="18"/>
        <v>1651837373.306</v>
      </c>
      <c r="O98" s="2">
        <f t="shared" si="19"/>
        <v>44687.488116967594</v>
      </c>
      <c r="P98" s="1">
        <f t="shared" si="20"/>
        <v>17.272000074386597</v>
      </c>
      <c r="Q98">
        <f>VLOOKUP(C98,houses!A$1:E$201,2,TRUE)</f>
        <v>750</v>
      </c>
      <c r="R98">
        <f>VLOOKUP(C98,houses!A$1:E$201,3,TRUE)</f>
        <v>776</v>
      </c>
      <c r="S98">
        <f t="shared" si="21"/>
        <v>26</v>
      </c>
      <c r="T98" s="4">
        <f t="shared" si="22"/>
        <v>3.4666666666666665E-2</v>
      </c>
      <c r="U98" t="str">
        <f t="shared" si="23"/>
        <v>Negative</v>
      </c>
      <c r="V98">
        <f t="shared" si="24"/>
        <v>-95</v>
      </c>
      <c r="W98" s="4">
        <f t="shared" si="25"/>
        <v>-0.12751677852348994</v>
      </c>
      <c r="X98">
        <f t="shared" si="26"/>
        <v>95</v>
      </c>
      <c r="Y98" s="4">
        <f t="shared" si="27"/>
        <v>0.12751677852348994</v>
      </c>
      <c r="Z98">
        <f t="shared" si="28"/>
        <v>2</v>
      </c>
      <c r="AA98">
        <f t="shared" si="29"/>
        <v>9</v>
      </c>
    </row>
    <row r="99" spans="1:27" hidden="1" x14ac:dyDescent="0.3">
      <c r="A99" s="7">
        <v>2</v>
      </c>
      <c r="B99" s="7">
        <v>7</v>
      </c>
      <c r="C99" s="7">
        <v>10</v>
      </c>
      <c r="D99" s="7">
        <v>2</v>
      </c>
      <c r="E99" s="7">
        <v>3</v>
      </c>
      <c r="F99">
        <v>660</v>
      </c>
      <c r="G99">
        <v>800</v>
      </c>
      <c r="H99" s="1">
        <v>1651837373362</v>
      </c>
      <c r="I99" s="1">
        <v>1651837387766</v>
      </c>
      <c r="J99">
        <v>3</v>
      </c>
      <c r="K99" s="1">
        <f t="shared" si="15"/>
        <v>1651837373.362</v>
      </c>
      <c r="L99" s="3">
        <f t="shared" si="16"/>
        <v>44687.488117615736</v>
      </c>
      <c r="M99" s="2">
        <f t="shared" si="17"/>
        <v>44687.488117615736</v>
      </c>
      <c r="N99" s="1">
        <f t="shared" si="18"/>
        <v>1651837387.766</v>
      </c>
      <c r="O99" s="2">
        <f t="shared" si="19"/>
        <v>44687.488284328705</v>
      </c>
      <c r="P99" s="1">
        <f t="shared" si="20"/>
        <v>14.404000043869019</v>
      </c>
      <c r="Q99">
        <f>VLOOKUP(C99,houses!A$1:E$201,2,TRUE)</f>
        <v>700</v>
      </c>
      <c r="R99">
        <f>VLOOKUP(C99,houses!A$1:E$201,3,TRUE)</f>
        <v>631</v>
      </c>
      <c r="S99">
        <f t="shared" si="21"/>
        <v>69</v>
      </c>
      <c r="T99" s="4">
        <f t="shared" si="22"/>
        <v>9.8571428571428574E-2</v>
      </c>
      <c r="U99" t="str">
        <f t="shared" si="23"/>
        <v>Positive</v>
      </c>
      <c r="V99">
        <f t="shared" si="24"/>
        <v>140</v>
      </c>
      <c r="W99" s="4">
        <f t="shared" si="25"/>
        <v>0.21212121212121213</v>
      </c>
      <c r="X99">
        <f t="shared" si="26"/>
        <v>140</v>
      </c>
      <c r="Y99" s="4">
        <f t="shared" si="27"/>
        <v>0.21212121212121213</v>
      </c>
      <c r="Z99">
        <f t="shared" si="28"/>
        <v>5</v>
      </c>
      <c r="AA99">
        <f t="shared" si="29"/>
        <v>243</v>
      </c>
    </row>
    <row r="100" spans="1:27" hidden="1" x14ac:dyDescent="0.3">
      <c r="A100" s="7">
        <v>2</v>
      </c>
      <c r="B100" s="7">
        <v>8</v>
      </c>
      <c r="C100" s="7">
        <v>85</v>
      </c>
      <c r="D100" s="7">
        <v>2</v>
      </c>
      <c r="E100" s="7">
        <v>3</v>
      </c>
      <c r="F100">
        <v>320</v>
      </c>
      <c r="G100">
        <v>400</v>
      </c>
      <c r="H100" s="1">
        <v>1651837387816</v>
      </c>
      <c r="I100" s="1">
        <v>1651837399512</v>
      </c>
      <c r="J100">
        <v>6</v>
      </c>
      <c r="K100" s="1">
        <f t="shared" si="15"/>
        <v>1651837387.816</v>
      </c>
      <c r="L100" s="3">
        <f t="shared" si="16"/>
        <v>44687.488284907406</v>
      </c>
      <c r="M100" s="2">
        <f t="shared" si="17"/>
        <v>44687.488284907406</v>
      </c>
      <c r="N100" s="1">
        <f t="shared" si="18"/>
        <v>1651837399.5120001</v>
      </c>
      <c r="O100" s="2">
        <f t="shared" si="19"/>
        <v>44687.488420277776</v>
      </c>
      <c r="P100" s="1">
        <f t="shared" si="20"/>
        <v>11.696000099182129</v>
      </c>
      <c r="Q100">
        <f>VLOOKUP(C100,houses!A$1:E$201,2,TRUE)</f>
        <v>380</v>
      </c>
      <c r="R100">
        <f>VLOOKUP(C100,houses!A$1:E$201,3,TRUE)</f>
        <v>137</v>
      </c>
      <c r="S100">
        <f t="shared" si="21"/>
        <v>243</v>
      </c>
      <c r="T100" s="4">
        <f t="shared" si="22"/>
        <v>0.63947368421052631</v>
      </c>
      <c r="U100" t="str">
        <f t="shared" si="23"/>
        <v>Positive</v>
      </c>
      <c r="V100">
        <f t="shared" si="24"/>
        <v>80</v>
      </c>
      <c r="W100" s="4">
        <f t="shared" si="25"/>
        <v>0.25</v>
      </c>
      <c r="X100">
        <f t="shared" si="26"/>
        <v>80</v>
      </c>
      <c r="Y100" s="4">
        <f t="shared" si="27"/>
        <v>0.25</v>
      </c>
      <c r="Z100">
        <f t="shared" si="28"/>
        <v>2</v>
      </c>
      <c r="AA100">
        <f t="shared" si="29"/>
        <v>9</v>
      </c>
    </row>
    <row r="101" spans="1:27" hidden="1" x14ac:dyDescent="0.3">
      <c r="A101" s="7">
        <v>2</v>
      </c>
      <c r="B101" s="7">
        <v>9</v>
      </c>
      <c r="C101" s="7">
        <v>84</v>
      </c>
      <c r="D101" s="7">
        <v>2</v>
      </c>
      <c r="E101" s="7">
        <v>3</v>
      </c>
      <c r="F101">
        <v>910</v>
      </c>
      <c r="G101">
        <v>850</v>
      </c>
      <c r="H101" s="1">
        <v>1651837399568</v>
      </c>
      <c r="I101" s="1">
        <v>1651837435432</v>
      </c>
      <c r="J101">
        <v>7</v>
      </c>
      <c r="K101" s="1">
        <f t="shared" si="15"/>
        <v>1651837399.5680001</v>
      </c>
      <c r="L101" s="3">
        <f t="shared" si="16"/>
        <v>44687.488420925925</v>
      </c>
      <c r="M101" s="2">
        <f t="shared" si="17"/>
        <v>44687.488420925925</v>
      </c>
      <c r="N101" s="1">
        <f t="shared" si="18"/>
        <v>1651837435.4319999</v>
      </c>
      <c r="O101" s="2">
        <f t="shared" si="19"/>
        <v>44687.488836018514</v>
      </c>
      <c r="P101" s="1">
        <f t="shared" si="20"/>
        <v>35.863999843597412</v>
      </c>
      <c r="Q101">
        <f>VLOOKUP(C101,houses!A$1:E$201,2,TRUE)</f>
        <v>1385</v>
      </c>
      <c r="R101">
        <f>VLOOKUP(C101,houses!A$1:E$201,3,TRUE)</f>
        <v>1031</v>
      </c>
      <c r="S101">
        <f t="shared" si="21"/>
        <v>354</v>
      </c>
      <c r="T101" s="4">
        <f t="shared" si="22"/>
        <v>0.25559566787003613</v>
      </c>
      <c r="U101" t="str">
        <f t="shared" si="23"/>
        <v>Positive</v>
      </c>
      <c r="V101">
        <f t="shared" si="24"/>
        <v>-60</v>
      </c>
      <c r="W101" s="4">
        <f t="shared" si="25"/>
        <v>-6.5934065934065936E-2</v>
      </c>
      <c r="X101">
        <f t="shared" si="26"/>
        <v>60</v>
      </c>
      <c r="Y101" s="4">
        <f t="shared" si="27"/>
        <v>6.5934065934065936E-2</v>
      </c>
      <c r="Z101">
        <f t="shared" si="28"/>
        <v>1</v>
      </c>
      <c r="AA101">
        <f t="shared" si="29"/>
        <v>3</v>
      </c>
    </row>
    <row r="102" spans="1:27" hidden="1" x14ac:dyDescent="0.3">
      <c r="A102" s="7">
        <v>2</v>
      </c>
      <c r="B102" s="7">
        <v>10</v>
      </c>
      <c r="C102" s="7">
        <v>129</v>
      </c>
      <c r="D102" s="7">
        <v>2</v>
      </c>
      <c r="E102" s="7">
        <v>3</v>
      </c>
      <c r="F102">
        <v>755</v>
      </c>
      <c r="G102">
        <v>700</v>
      </c>
      <c r="H102" s="1">
        <v>1651837435483</v>
      </c>
      <c r="I102" s="1">
        <v>1651837454982</v>
      </c>
      <c r="J102">
        <v>7</v>
      </c>
      <c r="K102" s="1">
        <f t="shared" si="15"/>
        <v>1651837435.483</v>
      </c>
      <c r="L102" s="3">
        <f t="shared" si="16"/>
        <v>44687.488836608798</v>
      </c>
      <c r="M102" s="2">
        <f t="shared" si="17"/>
        <v>44687.488836608798</v>
      </c>
      <c r="N102" s="1">
        <f t="shared" si="18"/>
        <v>1651837454.9820001</v>
      </c>
      <c r="O102" s="2">
        <f t="shared" si="19"/>
        <v>44687.489062291672</v>
      </c>
      <c r="P102" s="1">
        <f t="shared" si="20"/>
        <v>19.499000072479248</v>
      </c>
      <c r="Q102">
        <f>VLOOKUP(C102,houses!A$1:E$201,2,TRUE)</f>
        <v>605</v>
      </c>
      <c r="R102">
        <f>VLOOKUP(C102,houses!A$1:E$201,3,TRUE)</f>
        <v>685</v>
      </c>
      <c r="S102">
        <f t="shared" si="21"/>
        <v>80</v>
      </c>
      <c r="T102" s="4">
        <f t="shared" si="22"/>
        <v>0.13223140495867769</v>
      </c>
      <c r="U102" t="str">
        <f t="shared" si="23"/>
        <v>Negative</v>
      </c>
      <c r="V102">
        <f t="shared" si="24"/>
        <v>-55</v>
      </c>
      <c r="W102" s="4">
        <f t="shared" si="25"/>
        <v>-7.2847682119205295E-2</v>
      </c>
      <c r="X102">
        <f t="shared" si="26"/>
        <v>55</v>
      </c>
      <c r="Y102" s="4">
        <f t="shared" si="27"/>
        <v>7.2847682119205295E-2</v>
      </c>
      <c r="Z102">
        <f t="shared" si="28"/>
        <v>1</v>
      </c>
      <c r="AA102">
        <f t="shared" si="29"/>
        <v>3</v>
      </c>
    </row>
    <row r="103" spans="1:27" hidden="1" x14ac:dyDescent="0.3">
      <c r="A103" s="7">
        <v>2</v>
      </c>
      <c r="B103" s="7">
        <v>11</v>
      </c>
      <c r="C103" s="7">
        <v>64</v>
      </c>
      <c r="D103" s="7">
        <v>2</v>
      </c>
      <c r="E103" s="7">
        <v>3</v>
      </c>
      <c r="F103">
        <v>1030</v>
      </c>
      <c r="G103">
        <v>1000</v>
      </c>
      <c r="H103" s="1">
        <v>1651837455046</v>
      </c>
      <c r="I103" s="1">
        <v>1651837472532</v>
      </c>
      <c r="J103">
        <v>7</v>
      </c>
      <c r="K103" s="1">
        <f t="shared" si="15"/>
        <v>1651837455.046</v>
      </c>
      <c r="L103" s="3">
        <f t="shared" si="16"/>
        <v>44687.489063032408</v>
      </c>
      <c r="M103" s="2">
        <f t="shared" si="17"/>
        <v>44687.489063032408</v>
      </c>
      <c r="N103" s="1">
        <f t="shared" si="18"/>
        <v>1651837472.5320001</v>
      </c>
      <c r="O103" s="2">
        <f t="shared" si="19"/>
        <v>44687.489265416669</v>
      </c>
      <c r="P103" s="1">
        <f t="shared" si="20"/>
        <v>17.486000061035156</v>
      </c>
      <c r="Q103">
        <f>VLOOKUP(C103,houses!A$1:E$201,2,TRUE)</f>
        <v>930</v>
      </c>
      <c r="R103">
        <f>VLOOKUP(C103,houses!A$1:E$201,3,TRUE)</f>
        <v>1076</v>
      </c>
      <c r="S103">
        <f t="shared" si="21"/>
        <v>146</v>
      </c>
      <c r="T103" s="4">
        <f t="shared" si="22"/>
        <v>0.15698924731182795</v>
      </c>
      <c r="U103" t="str">
        <f t="shared" si="23"/>
        <v>Negative</v>
      </c>
      <c r="V103">
        <f t="shared" si="24"/>
        <v>-30</v>
      </c>
      <c r="W103" s="4">
        <f t="shared" si="25"/>
        <v>-2.9126213592233011E-2</v>
      </c>
      <c r="X103">
        <f t="shared" si="26"/>
        <v>30</v>
      </c>
      <c r="Y103" s="4">
        <f t="shared" si="27"/>
        <v>2.9126213592233011E-2</v>
      </c>
      <c r="Z103">
        <f t="shared" si="28"/>
        <v>1</v>
      </c>
      <c r="AA103">
        <f t="shared" si="29"/>
        <v>3</v>
      </c>
    </row>
    <row r="104" spans="1:27" hidden="1" x14ac:dyDescent="0.3">
      <c r="A104" s="7">
        <v>2</v>
      </c>
      <c r="B104" s="7">
        <v>12</v>
      </c>
      <c r="C104" s="7">
        <v>6</v>
      </c>
      <c r="D104" s="7">
        <v>2</v>
      </c>
      <c r="E104" s="7">
        <v>3</v>
      </c>
      <c r="F104">
        <v>485</v>
      </c>
      <c r="G104">
        <v>550</v>
      </c>
      <c r="H104" s="1">
        <v>1651837472583</v>
      </c>
      <c r="I104" s="1">
        <v>1651837487000</v>
      </c>
      <c r="J104">
        <v>6</v>
      </c>
      <c r="K104" s="1">
        <f t="shared" si="15"/>
        <v>1651837472.5829999</v>
      </c>
      <c r="L104" s="3">
        <f t="shared" si="16"/>
        <v>44687.489266006945</v>
      </c>
      <c r="M104" s="2">
        <f t="shared" si="17"/>
        <v>44687.489266006945</v>
      </c>
      <c r="N104" s="1">
        <f t="shared" si="18"/>
        <v>1651837487</v>
      </c>
      <c r="O104" s="2">
        <f t="shared" si="19"/>
        <v>44687.489432870367</v>
      </c>
      <c r="P104" s="1">
        <f t="shared" si="20"/>
        <v>14.41700005531311</v>
      </c>
      <c r="Q104">
        <f>VLOOKUP(C104,houses!A$1:E$201,2,TRUE)</f>
        <v>450</v>
      </c>
      <c r="R104">
        <f>VLOOKUP(C104,houses!A$1:E$201,3,TRUE)</f>
        <v>445</v>
      </c>
      <c r="S104">
        <f t="shared" si="21"/>
        <v>5</v>
      </c>
      <c r="T104" s="4">
        <f t="shared" si="22"/>
        <v>1.1111111111111112E-2</v>
      </c>
      <c r="U104" t="str">
        <f t="shared" si="23"/>
        <v>Positive</v>
      </c>
      <c r="V104">
        <f t="shared" si="24"/>
        <v>65</v>
      </c>
      <c r="W104" s="4">
        <f t="shared" si="25"/>
        <v>0.13402061855670103</v>
      </c>
      <c r="X104">
        <f t="shared" si="26"/>
        <v>65</v>
      </c>
      <c r="Y104" s="4">
        <f t="shared" si="27"/>
        <v>0.13402061855670103</v>
      </c>
      <c r="Z104">
        <f t="shared" si="28"/>
        <v>2</v>
      </c>
      <c r="AA104">
        <f t="shared" si="29"/>
        <v>9</v>
      </c>
    </row>
    <row r="105" spans="1:27" hidden="1" x14ac:dyDescent="0.3">
      <c r="A105" s="7">
        <v>2</v>
      </c>
      <c r="B105" s="7">
        <v>13</v>
      </c>
      <c r="C105" s="7">
        <v>38</v>
      </c>
      <c r="D105" s="7">
        <v>2</v>
      </c>
      <c r="E105" s="7">
        <v>3</v>
      </c>
      <c r="F105">
        <v>665</v>
      </c>
      <c r="G105">
        <v>750</v>
      </c>
      <c r="H105" s="1">
        <v>1651837487077</v>
      </c>
      <c r="I105" s="1">
        <v>1651837500149</v>
      </c>
      <c r="J105">
        <v>6</v>
      </c>
      <c r="K105" s="1">
        <f t="shared" si="15"/>
        <v>1651837487.0769999</v>
      </c>
      <c r="L105" s="3">
        <f t="shared" si="16"/>
        <v>44687.48943376157</v>
      </c>
      <c r="M105" s="2">
        <f t="shared" si="17"/>
        <v>44687.48943376157</v>
      </c>
      <c r="N105" s="1">
        <f t="shared" si="18"/>
        <v>1651837500.1489999</v>
      </c>
      <c r="O105" s="2">
        <f t="shared" si="19"/>
        <v>44687.489585057869</v>
      </c>
      <c r="P105" s="1">
        <f t="shared" si="20"/>
        <v>13.072000026702881</v>
      </c>
      <c r="Q105">
        <f>VLOOKUP(C105,houses!A$1:E$201,2,TRUE)</f>
        <v>960</v>
      </c>
      <c r="R105">
        <f>VLOOKUP(C105,houses!A$1:E$201,3,TRUE)</f>
        <v>746</v>
      </c>
      <c r="S105">
        <f t="shared" si="21"/>
        <v>214</v>
      </c>
      <c r="T105" s="4">
        <f t="shared" si="22"/>
        <v>0.22291666666666668</v>
      </c>
      <c r="U105" t="str">
        <f t="shared" si="23"/>
        <v>Positive</v>
      </c>
      <c r="V105">
        <f t="shared" si="24"/>
        <v>85</v>
      </c>
      <c r="W105" s="4">
        <f t="shared" si="25"/>
        <v>0.12781954887218044</v>
      </c>
      <c r="X105">
        <f t="shared" si="26"/>
        <v>85</v>
      </c>
      <c r="Y105" s="4">
        <f t="shared" si="27"/>
        <v>0.12781954887218044</v>
      </c>
      <c r="Z105">
        <f t="shared" si="28"/>
        <v>2</v>
      </c>
      <c r="AA105">
        <f t="shared" si="29"/>
        <v>9</v>
      </c>
    </row>
    <row r="106" spans="1:27" hidden="1" x14ac:dyDescent="0.3">
      <c r="A106" s="7">
        <v>2</v>
      </c>
      <c r="B106" s="7">
        <v>14</v>
      </c>
      <c r="C106" s="7">
        <v>50</v>
      </c>
      <c r="D106" s="7">
        <v>2</v>
      </c>
      <c r="E106" s="7">
        <v>3</v>
      </c>
      <c r="F106">
        <v>300</v>
      </c>
      <c r="G106">
        <v>350</v>
      </c>
      <c r="H106" s="1">
        <v>1651837500210</v>
      </c>
      <c r="I106" s="1">
        <v>1651837512516</v>
      </c>
      <c r="J106">
        <v>7</v>
      </c>
      <c r="K106" s="1">
        <f t="shared" si="15"/>
        <v>1651837500.21</v>
      </c>
      <c r="L106" s="3">
        <f t="shared" si="16"/>
        <v>44687.489585763891</v>
      </c>
      <c r="M106" s="2">
        <f t="shared" si="17"/>
        <v>44687.489585763891</v>
      </c>
      <c r="N106" s="1">
        <f t="shared" si="18"/>
        <v>1651837512.516</v>
      </c>
      <c r="O106" s="2">
        <f t="shared" si="19"/>
        <v>44687.489728194443</v>
      </c>
      <c r="P106" s="1">
        <f t="shared" si="20"/>
        <v>12.305999994277954</v>
      </c>
      <c r="Q106">
        <f>VLOOKUP(C106,houses!A$1:E$201,2,TRUE)</f>
        <v>320</v>
      </c>
      <c r="R106">
        <f>VLOOKUP(C106,houses!A$1:E$201,3,TRUE)</f>
        <v>178</v>
      </c>
      <c r="S106">
        <f t="shared" si="21"/>
        <v>142</v>
      </c>
      <c r="T106" s="4">
        <f t="shared" si="22"/>
        <v>0.44374999999999998</v>
      </c>
      <c r="U106" t="str">
        <f t="shared" si="23"/>
        <v>Positive</v>
      </c>
      <c r="V106">
        <f t="shared" si="24"/>
        <v>50</v>
      </c>
      <c r="W106" s="4">
        <f t="shared" si="25"/>
        <v>0.16666666666666666</v>
      </c>
      <c r="X106">
        <f t="shared" si="26"/>
        <v>50</v>
      </c>
      <c r="Y106" s="4">
        <f t="shared" si="27"/>
        <v>0.16666666666666666</v>
      </c>
      <c r="Z106">
        <f t="shared" si="28"/>
        <v>1</v>
      </c>
      <c r="AA106">
        <f t="shared" si="29"/>
        <v>3</v>
      </c>
    </row>
    <row r="107" spans="1:27" hidden="1" x14ac:dyDescent="0.3">
      <c r="A107" s="7">
        <v>2</v>
      </c>
      <c r="B107" s="7">
        <v>15</v>
      </c>
      <c r="C107" s="7">
        <v>72</v>
      </c>
      <c r="D107" s="7">
        <v>2</v>
      </c>
      <c r="E107" s="7">
        <v>3</v>
      </c>
      <c r="F107">
        <v>750</v>
      </c>
      <c r="G107">
        <v>950</v>
      </c>
      <c r="H107" s="1">
        <v>1651837512566</v>
      </c>
      <c r="I107" s="1">
        <v>1651837525458</v>
      </c>
      <c r="J107">
        <v>3</v>
      </c>
      <c r="K107" s="1">
        <f t="shared" si="15"/>
        <v>1651837512.566</v>
      </c>
      <c r="L107" s="3">
        <f t="shared" si="16"/>
        <v>44687.489728773144</v>
      </c>
      <c r="M107" s="2">
        <f t="shared" si="17"/>
        <v>44687.489728773144</v>
      </c>
      <c r="N107" s="1">
        <f t="shared" si="18"/>
        <v>1651837525.4579999</v>
      </c>
      <c r="O107" s="2">
        <f t="shared" si="19"/>
        <v>44687.489877986111</v>
      </c>
      <c r="P107" s="1">
        <f t="shared" si="20"/>
        <v>12.891999959945679</v>
      </c>
      <c r="Q107">
        <f>VLOOKUP(C107,houses!A$1:E$201,2,TRUE)</f>
        <v>806</v>
      </c>
      <c r="R107">
        <f>VLOOKUP(C107,houses!A$1:E$201,3,TRUE)</f>
        <v>887</v>
      </c>
      <c r="S107">
        <f t="shared" si="21"/>
        <v>81</v>
      </c>
      <c r="T107" s="4">
        <f t="shared" si="22"/>
        <v>0.10049627791563276</v>
      </c>
      <c r="U107" t="str">
        <f t="shared" si="23"/>
        <v>Negative</v>
      </c>
      <c r="V107">
        <f t="shared" si="24"/>
        <v>200</v>
      </c>
      <c r="W107" s="4">
        <f t="shared" si="25"/>
        <v>0.26666666666666666</v>
      </c>
      <c r="X107">
        <f t="shared" si="26"/>
        <v>200</v>
      </c>
      <c r="Y107" s="4">
        <f t="shared" si="27"/>
        <v>0.26666666666666666</v>
      </c>
      <c r="Z107">
        <f t="shared" si="28"/>
        <v>5</v>
      </c>
      <c r="AA107">
        <f t="shared" si="29"/>
        <v>243</v>
      </c>
    </row>
    <row r="108" spans="1:27" hidden="1" x14ac:dyDescent="0.3">
      <c r="A108" s="7">
        <v>2</v>
      </c>
      <c r="B108" s="7">
        <v>16</v>
      </c>
      <c r="C108" s="7">
        <v>139</v>
      </c>
      <c r="D108" s="7">
        <v>2</v>
      </c>
      <c r="E108" s="7">
        <v>3</v>
      </c>
      <c r="F108">
        <v>455</v>
      </c>
      <c r="G108">
        <v>350</v>
      </c>
      <c r="H108" s="1">
        <v>1651837525525</v>
      </c>
      <c r="I108" s="1">
        <v>1651837535857</v>
      </c>
      <c r="J108">
        <v>4</v>
      </c>
      <c r="K108" s="1">
        <f t="shared" si="15"/>
        <v>1651837525.5250001</v>
      </c>
      <c r="L108" s="3">
        <f t="shared" si="16"/>
        <v>44687.489878761575</v>
      </c>
      <c r="M108" s="2">
        <f t="shared" si="17"/>
        <v>44687.489878761575</v>
      </c>
      <c r="N108" s="1">
        <f t="shared" si="18"/>
        <v>1651837535.8570001</v>
      </c>
      <c r="O108" s="2">
        <f t="shared" si="19"/>
        <v>44687.489998344914</v>
      </c>
      <c r="P108" s="1">
        <f t="shared" si="20"/>
        <v>10.332000017166138</v>
      </c>
      <c r="Q108">
        <f>VLOOKUP(C108,houses!A$1:E$201,2,TRUE)</f>
        <v>490</v>
      </c>
      <c r="R108">
        <f>VLOOKUP(C108,houses!A$1:E$201,3,TRUE)</f>
        <v>535</v>
      </c>
      <c r="S108">
        <f t="shared" si="21"/>
        <v>45</v>
      </c>
      <c r="T108" s="4">
        <f t="shared" si="22"/>
        <v>9.1836734693877556E-2</v>
      </c>
      <c r="U108" t="str">
        <f t="shared" si="23"/>
        <v>Negative</v>
      </c>
      <c r="V108">
        <f t="shared" si="24"/>
        <v>-105</v>
      </c>
      <c r="W108" s="4">
        <f t="shared" si="25"/>
        <v>-0.23076923076923078</v>
      </c>
      <c r="X108">
        <f t="shared" si="26"/>
        <v>105</v>
      </c>
      <c r="Y108" s="4">
        <f t="shared" si="27"/>
        <v>0.23076923076923078</v>
      </c>
      <c r="Z108">
        <f t="shared" si="28"/>
        <v>4</v>
      </c>
      <c r="AA108">
        <f t="shared" si="29"/>
        <v>81</v>
      </c>
    </row>
    <row r="109" spans="1:27" hidden="1" x14ac:dyDescent="0.3">
      <c r="A109" s="7">
        <v>2</v>
      </c>
      <c r="B109" s="7">
        <v>17</v>
      </c>
      <c r="C109" s="7">
        <v>27</v>
      </c>
      <c r="D109" s="7">
        <v>2</v>
      </c>
      <c r="E109" s="7">
        <v>3</v>
      </c>
      <c r="F109">
        <v>580</v>
      </c>
      <c r="G109">
        <v>450</v>
      </c>
      <c r="H109" s="1">
        <v>1651837536173</v>
      </c>
      <c r="I109" s="1">
        <v>1651837548123</v>
      </c>
      <c r="J109">
        <v>5</v>
      </c>
      <c r="K109" s="1">
        <f t="shared" si="15"/>
        <v>1651837536.1730001</v>
      </c>
      <c r="L109" s="3">
        <f t="shared" si="16"/>
        <v>44687.49000200232</v>
      </c>
      <c r="M109" s="2">
        <f t="shared" si="17"/>
        <v>44687.49000200232</v>
      </c>
      <c r="N109" s="1">
        <f t="shared" si="18"/>
        <v>1651837548.1229999</v>
      </c>
      <c r="O109" s="2">
        <f t="shared" si="19"/>
        <v>44687.490140312497</v>
      </c>
      <c r="P109" s="1">
        <f t="shared" si="20"/>
        <v>11.949999809265137</v>
      </c>
      <c r="Q109">
        <f>VLOOKUP(C109,houses!A$1:E$201,2,TRUE)</f>
        <v>528</v>
      </c>
      <c r="R109">
        <f>VLOOKUP(C109,houses!A$1:E$201,3,TRUE)</f>
        <v>412</v>
      </c>
      <c r="S109">
        <f t="shared" si="21"/>
        <v>116</v>
      </c>
      <c r="T109" s="4">
        <f t="shared" si="22"/>
        <v>0.2196969696969697</v>
      </c>
      <c r="U109" t="str">
        <f t="shared" si="23"/>
        <v>Positive</v>
      </c>
      <c r="V109">
        <f t="shared" si="24"/>
        <v>-130</v>
      </c>
      <c r="W109" s="4">
        <f t="shared" si="25"/>
        <v>-0.22413793103448276</v>
      </c>
      <c r="X109">
        <f t="shared" si="26"/>
        <v>130</v>
      </c>
      <c r="Y109" s="4">
        <f t="shared" si="27"/>
        <v>0.22413793103448276</v>
      </c>
      <c r="Z109">
        <f t="shared" si="28"/>
        <v>3</v>
      </c>
      <c r="AA109">
        <f t="shared" si="29"/>
        <v>27</v>
      </c>
    </row>
    <row r="110" spans="1:27" hidden="1" x14ac:dyDescent="0.3">
      <c r="A110" s="7">
        <v>2</v>
      </c>
      <c r="B110" s="7">
        <v>18</v>
      </c>
      <c r="C110" s="7">
        <v>149</v>
      </c>
      <c r="D110" s="7">
        <v>2</v>
      </c>
      <c r="E110" s="7">
        <v>3</v>
      </c>
      <c r="F110">
        <v>440</v>
      </c>
      <c r="G110">
        <v>350</v>
      </c>
      <c r="H110" s="1">
        <v>1651837548190</v>
      </c>
      <c r="I110" s="1">
        <v>1651837557352</v>
      </c>
      <c r="J110">
        <v>6</v>
      </c>
      <c r="K110" s="1">
        <f t="shared" si="15"/>
        <v>1651837548.1900001</v>
      </c>
      <c r="L110" s="3">
        <f t="shared" si="16"/>
        <v>44687.490141087968</v>
      </c>
      <c r="M110" s="2">
        <f t="shared" si="17"/>
        <v>44687.490141087968</v>
      </c>
      <c r="N110" s="1">
        <f t="shared" si="18"/>
        <v>1651837557.352</v>
      </c>
      <c r="O110" s="2">
        <f t="shared" si="19"/>
        <v>44687.49024712963</v>
      </c>
      <c r="P110" s="1">
        <f t="shared" si="20"/>
        <v>9.1619999408721924</v>
      </c>
      <c r="Q110">
        <f>VLOOKUP(C110,houses!A$1:E$201,2,TRUE)</f>
        <v>430</v>
      </c>
      <c r="R110">
        <f>VLOOKUP(C110,houses!A$1:E$201,3,TRUE)</f>
        <v>362</v>
      </c>
      <c r="S110">
        <f t="shared" si="21"/>
        <v>68</v>
      </c>
      <c r="T110" s="4">
        <f t="shared" si="22"/>
        <v>0.15813953488372093</v>
      </c>
      <c r="U110" t="str">
        <f t="shared" si="23"/>
        <v>Positive</v>
      </c>
      <c r="V110">
        <f t="shared" si="24"/>
        <v>-90</v>
      </c>
      <c r="W110" s="4">
        <f t="shared" si="25"/>
        <v>-0.20454545454545456</v>
      </c>
      <c r="X110">
        <f t="shared" si="26"/>
        <v>90</v>
      </c>
      <c r="Y110" s="4">
        <f t="shared" si="27"/>
        <v>0.20454545454545456</v>
      </c>
      <c r="Z110">
        <f t="shared" si="28"/>
        <v>2</v>
      </c>
      <c r="AA110">
        <f t="shared" si="29"/>
        <v>9</v>
      </c>
    </row>
    <row r="111" spans="1:27" hidden="1" x14ac:dyDescent="0.3">
      <c r="A111" s="7">
        <v>2</v>
      </c>
      <c r="B111" s="7">
        <v>19</v>
      </c>
      <c r="C111" s="7">
        <v>45</v>
      </c>
      <c r="D111" s="7">
        <v>2</v>
      </c>
      <c r="E111" s="7">
        <v>3</v>
      </c>
      <c r="F111">
        <v>870</v>
      </c>
      <c r="G111">
        <v>850</v>
      </c>
      <c r="H111" s="1">
        <v>1651837557403</v>
      </c>
      <c r="I111" s="1">
        <v>1651837580566</v>
      </c>
      <c r="J111">
        <v>7</v>
      </c>
      <c r="K111" s="1">
        <f t="shared" si="15"/>
        <v>1651837557.4030001</v>
      </c>
      <c r="L111" s="3">
        <f t="shared" si="16"/>
        <v>44687.490247719907</v>
      </c>
      <c r="M111" s="2">
        <f t="shared" si="17"/>
        <v>44687.490247719907</v>
      </c>
      <c r="N111" s="1">
        <f t="shared" si="18"/>
        <v>1651837580.566</v>
      </c>
      <c r="O111" s="2">
        <f t="shared" si="19"/>
        <v>44687.490515810183</v>
      </c>
      <c r="P111" s="1">
        <f t="shared" si="20"/>
        <v>23.162999868392944</v>
      </c>
      <c r="Q111">
        <f>VLOOKUP(C111,houses!A$1:E$201,2,TRUE)</f>
        <v>870</v>
      </c>
      <c r="R111">
        <f>VLOOKUP(C111,houses!A$1:E$201,3,TRUE)</f>
        <v>906</v>
      </c>
      <c r="S111">
        <f t="shared" si="21"/>
        <v>36</v>
      </c>
      <c r="T111" s="4">
        <f t="shared" si="22"/>
        <v>4.1379310344827586E-2</v>
      </c>
      <c r="U111" t="str">
        <f t="shared" si="23"/>
        <v>Negative</v>
      </c>
      <c r="V111">
        <f t="shared" si="24"/>
        <v>-20</v>
      </c>
      <c r="W111" s="4">
        <f t="shared" si="25"/>
        <v>-2.2988505747126436E-2</v>
      </c>
      <c r="X111">
        <f t="shared" si="26"/>
        <v>20</v>
      </c>
      <c r="Y111" s="4">
        <f t="shared" si="27"/>
        <v>2.2988505747126436E-2</v>
      </c>
      <c r="Z111">
        <f t="shared" si="28"/>
        <v>1</v>
      </c>
      <c r="AA111">
        <f t="shared" si="29"/>
        <v>3</v>
      </c>
    </row>
    <row r="112" spans="1:27" hidden="1" x14ac:dyDescent="0.3">
      <c r="A112" s="7">
        <v>4</v>
      </c>
      <c r="B112" s="7">
        <v>0</v>
      </c>
      <c r="C112" s="7">
        <v>179</v>
      </c>
      <c r="D112" s="7">
        <v>1</v>
      </c>
      <c r="E112" s="7">
        <v>1</v>
      </c>
      <c r="F112">
        <v>417</v>
      </c>
      <c r="G112">
        <v>0</v>
      </c>
      <c r="H112" s="1">
        <v>1651837990115</v>
      </c>
      <c r="I112" s="1">
        <v>1651838032932</v>
      </c>
      <c r="J112">
        <v>0</v>
      </c>
      <c r="K112" s="1">
        <f t="shared" si="15"/>
        <v>1651837990.115</v>
      </c>
      <c r="L112" s="3">
        <f t="shared" si="16"/>
        <v>44687.495255960646</v>
      </c>
      <c r="M112" s="2">
        <f t="shared" si="17"/>
        <v>44687.495255960646</v>
      </c>
      <c r="N112" s="1">
        <f t="shared" si="18"/>
        <v>1651838032.9319999</v>
      </c>
      <c r="O112" s="2">
        <f t="shared" si="19"/>
        <v>44687.495751527778</v>
      </c>
      <c r="P112" s="1">
        <f t="shared" si="20"/>
        <v>42.816999912261963</v>
      </c>
      <c r="Q112">
        <f>VLOOKUP(C112,houses!A$1:E$201,2,TRUE)</f>
        <v>417</v>
      </c>
      <c r="R112">
        <f>VLOOKUP(C112,houses!A$1:E$201,3,TRUE)</f>
        <v>571</v>
      </c>
      <c r="S112">
        <f t="shared" si="21"/>
        <v>154</v>
      </c>
      <c r="T112" s="4">
        <f t="shared" si="22"/>
        <v>0.36930455635491605</v>
      </c>
      <c r="U112" t="str">
        <f t="shared" si="23"/>
        <v>Negative</v>
      </c>
      <c r="V112" t="str">
        <f t="shared" si="24"/>
        <v>-</v>
      </c>
      <c r="W112" s="4" t="str">
        <f t="shared" si="25"/>
        <v>-</v>
      </c>
      <c r="X112" t="e">
        <f t="shared" si="26"/>
        <v>#VALUE!</v>
      </c>
      <c r="Y112" t="e">
        <f t="shared" si="27"/>
        <v>#VALUE!</v>
      </c>
      <c r="Z112">
        <f t="shared" si="28"/>
        <v>0</v>
      </c>
      <c r="AA112">
        <f t="shared" si="29"/>
        <v>1</v>
      </c>
    </row>
    <row r="113" spans="1:27" hidden="1" x14ac:dyDescent="0.3">
      <c r="A113" s="7">
        <v>4</v>
      </c>
      <c r="B113" s="7">
        <v>1</v>
      </c>
      <c r="C113" s="7">
        <v>73</v>
      </c>
      <c r="D113" s="7">
        <v>1</v>
      </c>
      <c r="E113" s="7">
        <v>1</v>
      </c>
      <c r="F113">
        <v>630</v>
      </c>
      <c r="G113">
        <v>0</v>
      </c>
      <c r="H113" s="1">
        <v>1651838033001</v>
      </c>
      <c r="I113" s="1">
        <v>1651838063506</v>
      </c>
      <c r="J113">
        <v>0</v>
      </c>
      <c r="K113" s="1">
        <f t="shared" si="15"/>
        <v>1651838033.0009999</v>
      </c>
      <c r="L113" s="3">
        <f t="shared" si="16"/>
        <v>44687.495752326387</v>
      </c>
      <c r="M113" s="2">
        <f t="shared" si="17"/>
        <v>44687.495752326387</v>
      </c>
      <c r="N113" s="1">
        <f t="shared" si="18"/>
        <v>1651838063.506</v>
      </c>
      <c r="O113" s="2">
        <f t="shared" si="19"/>
        <v>44687.496105393519</v>
      </c>
      <c r="P113" s="1">
        <f t="shared" si="20"/>
        <v>30.505000114440918</v>
      </c>
      <c r="Q113">
        <f>VLOOKUP(C113,houses!A$1:E$201,2,TRUE)</f>
        <v>630</v>
      </c>
      <c r="R113">
        <f>VLOOKUP(C113,houses!A$1:E$201,3,TRUE)</f>
        <v>871</v>
      </c>
      <c r="S113">
        <f t="shared" si="21"/>
        <v>241</v>
      </c>
      <c r="T113" s="4">
        <f t="shared" si="22"/>
        <v>0.38253968253968251</v>
      </c>
      <c r="U113" t="str">
        <f t="shared" si="23"/>
        <v>Negative</v>
      </c>
      <c r="V113" t="str">
        <f t="shared" si="24"/>
        <v>-</v>
      </c>
      <c r="W113" s="4" t="str">
        <f t="shared" si="25"/>
        <v>-</v>
      </c>
      <c r="X113" t="e">
        <f t="shared" si="26"/>
        <v>#VALUE!</v>
      </c>
      <c r="Y113" t="e">
        <f t="shared" si="27"/>
        <v>#VALUE!</v>
      </c>
      <c r="Z113">
        <f t="shared" si="28"/>
        <v>0</v>
      </c>
      <c r="AA113">
        <f t="shared" si="29"/>
        <v>1</v>
      </c>
    </row>
    <row r="114" spans="1:27" hidden="1" x14ac:dyDescent="0.3">
      <c r="A114" s="7">
        <v>4</v>
      </c>
      <c r="B114" s="7">
        <v>2</v>
      </c>
      <c r="C114" s="7">
        <v>153</v>
      </c>
      <c r="D114" s="7">
        <v>1</v>
      </c>
      <c r="E114" s="7">
        <v>1</v>
      </c>
      <c r="F114">
        <v>570</v>
      </c>
      <c r="G114">
        <v>0</v>
      </c>
      <c r="H114" s="1">
        <v>1651838063591</v>
      </c>
      <c r="I114" s="1">
        <v>1651838087993</v>
      </c>
      <c r="J114">
        <v>0</v>
      </c>
      <c r="K114" s="1">
        <f t="shared" si="15"/>
        <v>1651838063.5910001</v>
      </c>
      <c r="L114" s="3">
        <f t="shared" si="16"/>
        <v>44687.496106377315</v>
      </c>
      <c r="M114" s="2">
        <f t="shared" si="17"/>
        <v>44687.496106377315</v>
      </c>
      <c r="N114" s="1">
        <f t="shared" si="18"/>
        <v>1651838087.993</v>
      </c>
      <c r="O114" s="2">
        <f t="shared" si="19"/>
        <v>44687.496388807864</v>
      </c>
      <c r="P114" s="1">
        <f t="shared" si="20"/>
        <v>24.401999950408936</v>
      </c>
      <c r="Q114">
        <f>VLOOKUP(C114,houses!A$1:E$201,2,TRUE)</f>
        <v>570</v>
      </c>
      <c r="R114">
        <f>VLOOKUP(C114,houses!A$1:E$201,3,TRUE)</f>
        <v>607</v>
      </c>
      <c r="S114">
        <f t="shared" si="21"/>
        <v>37</v>
      </c>
      <c r="T114" s="4">
        <f t="shared" si="22"/>
        <v>6.491228070175438E-2</v>
      </c>
      <c r="U114" t="str">
        <f t="shared" si="23"/>
        <v>Negative</v>
      </c>
      <c r="V114" t="str">
        <f t="shared" si="24"/>
        <v>-</v>
      </c>
      <c r="W114" s="4" t="str">
        <f t="shared" si="25"/>
        <v>-</v>
      </c>
      <c r="X114" t="e">
        <f t="shared" si="26"/>
        <v>#VALUE!</v>
      </c>
      <c r="Y114" t="e">
        <f t="shared" si="27"/>
        <v>#VALUE!</v>
      </c>
      <c r="Z114">
        <f t="shared" si="28"/>
        <v>0</v>
      </c>
      <c r="AA114">
        <f t="shared" si="29"/>
        <v>1</v>
      </c>
    </row>
    <row r="115" spans="1:27" hidden="1" x14ac:dyDescent="0.3">
      <c r="A115" s="7">
        <v>4</v>
      </c>
      <c r="B115" s="7">
        <v>3</v>
      </c>
      <c r="C115" s="7">
        <v>158</v>
      </c>
      <c r="D115" s="7">
        <v>1</v>
      </c>
      <c r="E115" s="7">
        <v>1</v>
      </c>
      <c r="F115">
        <v>985</v>
      </c>
      <c r="G115">
        <v>0</v>
      </c>
      <c r="H115" s="1">
        <v>1651838088065</v>
      </c>
      <c r="I115" s="1">
        <v>1651838128692</v>
      </c>
      <c r="J115">
        <v>0</v>
      </c>
      <c r="K115" s="1">
        <f t="shared" si="15"/>
        <v>1651838088.0650001</v>
      </c>
      <c r="L115" s="3">
        <f t="shared" si="16"/>
        <v>44687.496389641208</v>
      </c>
      <c r="M115" s="2">
        <f t="shared" si="17"/>
        <v>44687.496389641208</v>
      </c>
      <c r="N115" s="1">
        <f t="shared" si="18"/>
        <v>1651838128.6919999</v>
      </c>
      <c r="O115" s="2">
        <f t="shared" si="19"/>
        <v>44687.496859861116</v>
      </c>
      <c r="P115" s="1">
        <f t="shared" si="20"/>
        <v>40.626999855041504</v>
      </c>
      <c r="Q115">
        <f>VLOOKUP(C115,houses!A$1:E$201,2,TRUE)</f>
        <v>985</v>
      </c>
      <c r="R115">
        <f>VLOOKUP(C115,houses!A$1:E$201,3,TRUE)</f>
        <v>917</v>
      </c>
      <c r="S115">
        <f t="shared" si="21"/>
        <v>68</v>
      </c>
      <c r="T115" s="4">
        <f t="shared" si="22"/>
        <v>6.9035532994923862E-2</v>
      </c>
      <c r="U115" t="str">
        <f t="shared" si="23"/>
        <v>Positive</v>
      </c>
      <c r="V115" t="str">
        <f t="shared" si="24"/>
        <v>-</v>
      </c>
      <c r="W115" s="4" t="str">
        <f t="shared" si="25"/>
        <v>-</v>
      </c>
      <c r="X115" t="e">
        <f t="shared" si="26"/>
        <v>#VALUE!</v>
      </c>
      <c r="Y115" t="e">
        <f t="shared" si="27"/>
        <v>#VALUE!</v>
      </c>
      <c r="Z115">
        <f t="shared" si="28"/>
        <v>0</v>
      </c>
      <c r="AA115">
        <f t="shared" si="29"/>
        <v>1</v>
      </c>
    </row>
    <row r="116" spans="1:27" hidden="1" x14ac:dyDescent="0.3">
      <c r="A116" s="7">
        <v>4</v>
      </c>
      <c r="B116" s="7">
        <v>4</v>
      </c>
      <c r="C116" s="7">
        <v>32</v>
      </c>
      <c r="D116" s="7">
        <v>1</v>
      </c>
      <c r="E116" s="7">
        <v>1</v>
      </c>
      <c r="F116">
        <v>895</v>
      </c>
      <c r="G116">
        <v>0</v>
      </c>
      <c r="H116" s="1">
        <v>1651838128762</v>
      </c>
      <c r="I116" s="1">
        <v>1651838159291</v>
      </c>
      <c r="J116">
        <v>0</v>
      </c>
      <c r="K116" s="1">
        <f t="shared" si="15"/>
        <v>1651838128.7620001</v>
      </c>
      <c r="L116" s="3">
        <f t="shared" si="16"/>
        <v>44687.496860671294</v>
      </c>
      <c r="M116" s="2">
        <f t="shared" si="17"/>
        <v>44687.496860671294</v>
      </c>
      <c r="N116" s="1">
        <f t="shared" si="18"/>
        <v>1651838159.2909999</v>
      </c>
      <c r="O116" s="2">
        <f t="shared" si="19"/>
        <v>44687.497214016199</v>
      </c>
      <c r="P116" s="1">
        <f t="shared" si="20"/>
        <v>30.528999805450439</v>
      </c>
      <c r="Q116">
        <f>VLOOKUP(C116,houses!A$1:E$201,2,TRUE)</f>
        <v>895</v>
      </c>
      <c r="R116">
        <f>VLOOKUP(C116,houses!A$1:E$201,3,TRUE)</f>
        <v>888</v>
      </c>
      <c r="S116">
        <f t="shared" si="21"/>
        <v>7</v>
      </c>
      <c r="T116" s="4">
        <f t="shared" si="22"/>
        <v>7.82122905027933E-3</v>
      </c>
      <c r="U116" t="str">
        <f t="shared" si="23"/>
        <v>Positive</v>
      </c>
      <c r="V116" t="str">
        <f t="shared" si="24"/>
        <v>-</v>
      </c>
      <c r="W116" s="4" t="str">
        <f t="shared" si="25"/>
        <v>-</v>
      </c>
      <c r="X116" t="e">
        <f t="shared" si="26"/>
        <v>#VALUE!</v>
      </c>
      <c r="Y116" t="e">
        <f t="shared" si="27"/>
        <v>#VALUE!</v>
      </c>
      <c r="Z116">
        <f t="shared" si="28"/>
        <v>0</v>
      </c>
      <c r="AA116">
        <f t="shared" si="29"/>
        <v>1</v>
      </c>
    </row>
    <row r="117" spans="1:27" hidden="1" x14ac:dyDescent="0.3">
      <c r="A117" s="7">
        <v>4</v>
      </c>
      <c r="B117" s="7">
        <v>5</v>
      </c>
      <c r="C117" s="7">
        <v>174</v>
      </c>
      <c r="D117" s="7">
        <v>1</v>
      </c>
      <c r="E117" s="7">
        <v>1</v>
      </c>
      <c r="F117">
        <v>600</v>
      </c>
      <c r="G117">
        <v>0</v>
      </c>
      <c r="H117" s="1">
        <v>1651838159362</v>
      </c>
      <c r="I117" s="1">
        <v>1651838185396</v>
      </c>
      <c r="J117">
        <v>0</v>
      </c>
      <c r="K117" s="1">
        <f t="shared" si="15"/>
        <v>1651838159.362</v>
      </c>
      <c r="L117" s="3">
        <f t="shared" si="16"/>
        <v>44687.49721483796</v>
      </c>
      <c r="M117" s="2">
        <f t="shared" si="17"/>
        <v>44687.49721483796</v>
      </c>
      <c r="N117" s="1">
        <f t="shared" si="18"/>
        <v>1651838185.3959999</v>
      </c>
      <c r="O117" s="2">
        <f t="shared" si="19"/>
        <v>44687.497516157411</v>
      </c>
      <c r="P117" s="1">
        <f t="shared" si="20"/>
        <v>26.033999919891357</v>
      </c>
      <c r="Q117">
        <f>VLOOKUP(C117,houses!A$1:E$201,2,TRUE)</f>
        <v>600</v>
      </c>
      <c r="R117">
        <f>VLOOKUP(C117,houses!A$1:E$201,3,TRUE)</f>
        <v>550</v>
      </c>
      <c r="S117">
        <f t="shared" si="21"/>
        <v>50</v>
      </c>
      <c r="T117" s="4">
        <f t="shared" si="22"/>
        <v>8.3333333333333329E-2</v>
      </c>
      <c r="U117" t="str">
        <f t="shared" si="23"/>
        <v>Positive</v>
      </c>
      <c r="V117" t="str">
        <f t="shared" si="24"/>
        <v>-</v>
      </c>
      <c r="W117" s="4" t="str">
        <f t="shared" si="25"/>
        <v>-</v>
      </c>
      <c r="X117" t="e">
        <f t="shared" si="26"/>
        <v>#VALUE!</v>
      </c>
      <c r="Y117" t="e">
        <f t="shared" si="27"/>
        <v>#VALUE!</v>
      </c>
      <c r="Z117">
        <f t="shared" si="28"/>
        <v>0</v>
      </c>
      <c r="AA117">
        <f t="shared" si="29"/>
        <v>1</v>
      </c>
    </row>
    <row r="118" spans="1:27" hidden="1" x14ac:dyDescent="0.3">
      <c r="A118" s="7">
        <v>4</v>
      </c>
      <c r="B118" s="7">
        <v>6</v>
      </c>
      <c r="C118" s="7">
        <v>187</v>
      </c>
      <c r="D118" s="7">
        <v>1</v>
      </c>
      <c r="E118" s="7">
        <v>1</v>
      </c>
      <c r="F118">
        <v>1550</v>
      </c>
      <c r="G118">
        <v>0</v>
      </c>
      <c r="H118" s="1">
        <v>1651838185470</v>
      </c>
      <c r="I118" s="1">
        <v>1651838212133</v>
      </c>
      <c r="J118">
        <v>0</v>
      </c>
      <c r="K118" s="1">
        <f t="shared" si="15"/>
        <v>1651838185.47</v>
      </c>
      <c r="L118" s="3">
        <f t="shared" si="16"/>
        <v>44687.497517013893</v>
      </c>
      <c r="M118" s="2">
        <f t="shared" si="17"/>
        <v>44687.497517013893</v>
      </c>
      <c r="N118" s="1">
        <f t="shared" si="18"/>
        <v>1651838212.1329999</v>
      </c>
      <c r="O118" s="2">
        <f t="shared" si="19"/>
        <v>44687.49782561342</v>
      </c>
      <c r="P118" s="1">
        <f t="shared" si="20"/>
        <v>26.662999868392944</v>
      </c>
      <c r="Q118">
        <f>VLOOKUP(C118,houses!A$1:E$201,2,TRUE)</f>
        <v>1550</v>
      </c>
      <c r="R118">
        <f>VLOOKUP(C118,houses!A$1:E$201,3,TRUE)</f>
        <v>1304</v>
      </c>
      <c r="S118">
        <f t="shared" si="21"/>
        <v>246</v>
      </c>
      <c r="T118" s="4">
        <f t="shared" si="22"/>
        <v>0.15870967741935485</v>
      </c>
      <c r="U118" t="str">
        <f t="shared" si="23"/>
        <v>Positive</v>
      </c>
      <c r="V118" t="str">
        <f t="shared" si="24"/>
        <v>-</v>
      </c>
      <c r="W118" s="4" t="str">
        <f t="shared" si="25"/>
        <v>-</v>
      </c>
      <c r="X118" t="e">
        <f t="shared" si="26"/>
        <v>#VALUE!</v>
      </c>
      <c r="Y118" t="e">
        <f t="shared" si="27"/>
        <v>#VALUE!</v>
      </c>
      <c r="Z118">
        <f t="shared" si="28"/>
        <v>0</v>
      </c>
      <c r="AA118">
        <f t="shared" si="29"/>
        <v>1</v>
      </c>
    </row>
    <row r="119" spans="1:27" hidden="1" x14ac:dyDescent="0.3">
      <c r="A119" s="7">
        <v>4</v>
      </c>
      <c r="B119" s="7">
        <v>7</v>
      </c>
      <c r="C119" s="7">
        <v>46</v>
      </c>
      <c r="D119" s="7">
        <v>1</v>
      </c>
      <c r="E119" s="7">
        <v>1</v>
      </c>
      <c r="F119">
        <v>480</v>
      </c>
      <c r="G119">
        <v>0</v>
      </c>
      <c r="H119" s="1">
        <v>1651838212207</v>
      </c>
      <c r="I119" s="1">
        <v>1651838239038</v>
      </c>
      <c r="J119">
        <v>0</v>
      </c>
      <c r="K119" s="1">
        <f t="shared" si="15"/>
        <v>1651838212.207</v>
      </c>
      <c r="L119" s="3">
        <f t="shared" si="16"/>
        <v>44687.497826469902</v>
      </c>
      <c r="M119" s="2">
        <f t="shared" si="17"/>
        <v>44687.497826469902</v>
      </c>
      <c r="N119" s="1">
        <f t="shared" si="18"/>
        <v>1651838239.0380001</v>
      </c>
      <c r="O119" s="2">
        <f t="shared" si="19"/>
        <v>44687.498137013892</v>
      </c>
      <c r="P119" s="1">
        <f t="shared" si="20"/>
        <v>26.831000089645386</v>
      </c>
      <c r="Q119">
        <f>VLOOKUP(C119,houses!A$1:E$201,2,TRUE)</f>
        <v>480</v>
      </c>
      <c r="R119">
        <f>VLOOKUP(C119,houses!A$1:E$201,3,TRUE)</f>
        <v>542</v>
      </c>
      <c r="S119">
        <f t="shared" si="21"/>
        <v>62</v>
      </c>
      <c r="T119" s="4">
        <f t="shared" si="22"/>
        <v>0.12916666666666668</v>
      </c>
      <c r="U119" t="str">
        <f t="shared" si="23"/>
        <v>Negative</v>
      </c>
      <c r="V119" t="str">
        <f t="shared" si="24"/>
        <v>-</v>
      </c>
      <c r="W119" s="4" t="str">
        <f t="shared" si="25"/>
        <v>-</v>
      </c>
      <c r="X119" t="e">
        <f t="shared" si="26"/>
        <v>#VALUE!</v>
      </c>
      <c r="Y119" t="e">
        <f t="shared" si="27"/>
        <v>#VALUE!</v>
      </c>
      <c r="Z119">
        <f t="shared" si="28"/>
        <v>0</v>
      </c>
      <c r="AA119">
        <f t="shared" si="29"/>
        <v>1</v>
      </c>
    </row>
    <row r="120" spans="1:27" hidden="1" x14ac:dyDescent="0.3">
      <c r="A120" s="7">
        <v>4</v>
      </c>
      <c r="B120" s="7">
        <v>8</v>
      </c>
      <c r="C120" s="7">
        <v>66</v>
      </c>
      <c r="D120" s="7">
        <v>1</v>
      </c>
      <c r="E120" s="7">
        <v>1</v>
      </c>
      <c r="F120">
        <v>590</v>
      </c>
      <c r="G120">
        <v>0</v>
      </c>
      <c r="H120" s="1">
        <v>1651838239115</v>
      </c>
      <c r="I120" s="1">
        <v>1651838259980</v>
      </c>
      <c r="J120">
        <v>0</v>
      </c>
      <c r="K120" s="1">
        <f t="shared" si="15"/>
        <v>1651838239.115</v>
      </c>
      <c r="L120" s="3">
        <f t="shared" si="16"/>
        <v>44687.498137905088</v>
      </c>
      <c r="M120" s="2">
        <f t="shared" si="17"/>
        <v>44687.498137905088</v>
      </c>
      <c r="N120" s="1">
        <f t="shared" si="18"/>
        <v>1651838259.98</v>
      </c>
      <c r="O120" s="2">
        <f t="shared" si="19"/>
        <v>44687.498379398152</v>
      </c>
      <c r="P120" s="1">
        <f t="shared" si="20"/>
        <v>20.865000009536743</v>
      </c>
      <c r="Q120">
        <f>VLOOKUP(C120,houses!A$1:E$201,2,TRUE)</f>
        <v>590</v>
      </c>
      <c r="R120">
        <f>VLOOKUP(C120,houses!A$1:E$201,3,TRUE)</f>
        <v>587</v>
      </c>
      <c r="S120">
        <f t="shared" si="21"/>
        <v>3</v>
      </c>
      <c r="T120" s="4">
        <f t="shared" si="22"/>
        <v>5.084745762711864E-3</v>
      </c>
      <c r="U120" t="str">
        <f t="shared" si="23"/>
        <v>Positive</v>
      </c>
      <c r="V120" t="str">
        <f t="shared" si="24"/>
        <v>-</v>
      </c>
      <c r="W120" s="4" t="str">
        <f t="shared" si="25"/>
        <v>-</v>
      </c>
      <c r="X120" t="e">
        <f t="shared" si="26"/>
        <v>#VALUE!</v>
      </c>
      <c r="Y120" t="e">
        <f t="shared" si="27"/>
        <v>#VALUE!</v>
      </c>
      <c r="Z120">
        <f t="shared" si="28"/>
        <v>0</v>
      </c>
      <c r="AA120">
        <f t="shared" si="29"/>
        <v>1</v>
      </c>
    </row>
    <row r="121" spans="1:27" hidden="1" x14ac:dyDescent="0.3">
      <c r="A121" s="7">
        <v>4</v>
      </c>
      <c r="B121" s="7">
        <v>9</v>
      </c>
      <c r="C121" s="7">
        <v>102</v>
      </c>
      <c r="D121" s="7">
        <v>1</v>
      </c>
      <c r="E121" s="7">
        <v>1</v>
      </c>
      <c r="F121">
        <v>435</v>
      </c>
      <c r="G121">
        <v>0</v>
      </c>
      <c r="H121" s="1">
        <v>1651838260060</v>
      </c>
      <c r="I121" s="1">
        <v>1651838293568</v>
      </c>
      <c r="J121">
        <v>0</v>
      </c>
      <c r="K121" s="1">
        <f t="shared" si="15"/>
        <v>1651838260.0599999</v>
      </c>
      <c r="L121" s="3">
        <f t="shared" si="16"/>
        <v>44687.498380324076</v>
      </c>
      <c r="M121" s="2">
        <f t="shared" si="17"/>
        <v>44687.498380324076</v>
      </c>
      <c r="N121" s="1">
        <f t="shared" si="18"/>
        <v>1651838293.5680001</v>
      </c>
      <c r="O121" s="2">
        <f t="shared" si="19"/>
        <v>44687.498768148151</v>
      </c>
      <c r="P121" s="1">
        <f t="shared" si="20"/>
        <v>33.508000135421753</v>
      </c>
      <c r="Q121">
        <f>VLOOKUP(C121,houses!A$1:E$201,2,TRUE)</f>
        <v>435</v>
      </c>
      <c r="R121">
        <f>VLOOKUP(C121,houses!A$1:E$201,3,TRUE)</f>
        <v>540</v>
      </c>
      <c r="S121">
        <f t="shared" si="21"/>
        <v>105</v>
      </c>
      <c r="T121" s="4">
        <f t="shared" si="22"/>
        <v>0.2413793103448276</v>
      </c>
      <c r="U121" t="str">
        <f t="shared" si="23"/>
        <v>Negative</v>
      </c>
      <c r="V121" t="str">
        <f t="shared" si="24"/>
        <v>-</v>
      </c>
      <c r="W121" s="4" t="str">
        <f t="shared" si="25"/>
        <v>-</v>
      </c>
      <c r="X121" t="e">
        <f t="shared" si="26"/>
        <v>#VALUE!</v>
      </c>
      <c r="Y121" t="e">
        <f t="shared" si="27"/>
        <v>#VALUE!</v>
      </c>
      <c r="Z121">
        <f t="shared" si="28"/>
        <v>0</v>
      </c>
      <c r="AA121">
        <f t="shared" si="29"/>
        <v>1</v>
      </c>
    </row>
    <row r="122" spans="1:27" hidden="1" x14ac:dyDescent="0.3">
      <c r="A122" s="7">
        <v>4</v>
      </c>
      <c r="B122" s="7">
        <v>10</v>
      </c>
      <c r="C122" s="7">
        <v>175</v>
      </c>
      <c r="D122" s="7">
        <v>1</v>
      </c>
      <c r="E122" s="7">
        <v>1</v>
      </c>
      <c r="F122">
        <v>500</v>
      </c>
      <c r="G122">
        <v>0</v>
      </c>
      <c r="H122" s="1">
        <v>1651838293638</v>
      </c>
      <c r="I122" s="1">
        <v>1651838310588</v>
      </c>
      <c r="J122">
        <v>0</v>
      </c>
      <c r="K122" s="1">
        <f t="shared" si="15"/>
        <v>1651838293.638</v>
      </c>
      <c r="L122" s="3">
        <f t="shared" si="16"/>
        <v>44687.498768958336</v>
      </c>
      <c r="M122" s="2">
        <f t="shared" si="17"/>
        <v>44687.498768958336</v>
      </c>
      <c r="N122" s="1">
        <f t="shared" si="18"/>
        <v>1651838310.5880001</v>
      </c>
      <c r="O122" s="2">
        <f t="shared" si="19"/>
        <v>44687.49896513889</v>
      </c>
      <c r="P122" s="1">
        <f t="shared" si="20"/>
        <v>16.950000047683716</v>
      </c>
      <c r="Q122">
        <f>VLOOKUP(C122,houses!A$1:E$201,2,TRUE)</f>
        <v>500</v>
      </c>
      <c r="R122">
        <f>VLOOKUP(C122,houses!A$1:E$201,3,TRUE)</f>
        <v>531</v>
      </c>
      <c r="S122">
        <f t="shared" si="21"/>
        <v>31</v>
      </c>
      <c r="T122" s="4">
        <f t="shared" si="22"/>
        <v>6.2E-2</v>
      </c>
      <c r="U122" t="str">
        <f t="shared" si="23"/>
        <v>Negative</v>
      </c>
      <c r="V122" t="str">
        <f t="shared" si="24"/>
        <v>-</v>
      </c>
      <c r="W122" s="4" t="str">
        <f t="shared" si="25"/>
        <v>-</v>
      </c>
      <c r="X122" t="e">
        <f t="shared" si="26"/>
        <v>#VALUE!</v>
      </c>
      <c r="Y122" t="e">
        <f t="shared" si="27"/>
        <v>#VALUE!</v>
      </c>
      <c r="Z122">
        <f t="shared" si="28"/>
        <v>0</v>
      </c>
      <c r="AA122">
        <f t="shared" si="29"/>
        <v>1</v>
      </c>
    </row>
    <row r="123" spans="1:27" hidden="1" x14ac:dyDescent="0.3">
      <c r="A123" s="7">
        <v>4</v>
      </c>
      <c r="B123" s="7">
        <v>11</v>
      </c>
      <c r="C123" s="7">
        <v>63</v>
      </c>
      <c r="D123" s="7">
        <v>1</v>
      </c>
      <c r="E123" s="7">
        <v>1</v>
      </c>
      <c r="F123">
        <v>1300</v>
      </c>
      <c r="G123">
        <v>0</v>
      </c>
      <c r="H123" s="1">
        <v>1651838310659</v>
      </c>
      <c r="I123" s="1">
        <v>1651838351034</v>
      </c>
      <c r="J123">
        <v>0</v>
      </c>
      <c r="K123" s="1">
        <f t="shared" si="15"/>
        <v>1651838310.6589999</v>
      </c>
      <c r="L123" s="3">
        <f t="shared" si="16"/>
        <v>44687.498965960651</v>
      </c>
      <c r="M123" s="2">
        <f t="shared" si="17"/>
        <v>44687.498965960651</v>
      </c>
      <c r="N123" s="1">
        <f t="shared" si="18"/>
        <v>1651838351.0339999</v>
      </c>
      <c r="O123" s="2">
        <f t="shared" si="19"/>
        <v>44687.499433263889</v>
      </c>
      <c r="P123" s="1">
        <f t="shared" si="20"/>
        <v>40.375</v>
      </c>
      <c r="Q123">
        <f>VLOOKUP(C123,houses!A$1:E$201,2,TRUE)</f>
        <v>1300</v>
      </c>
      <c r="R123">
        <f>VLOOKUP(C123,houses!A$1:E$201,3,TRUE)</f>
        <v>1147</v>
      </c>
      <c r="S123">
        <f t="shared" si="21"/>
        <v>153</v>
      </c>
      <c r="T123" s="4">
        <f t="shared" si="22"/>
        <v>0.11769230769230769</v>
      </c>
      <c r="U123" t="str">
        <f t="shared" si="23"/>
        <v>Positive</v>
      </c>
      <c r="V123" t="str">
        <f t="shared" si="24"/>
        <v>-</v>
      </c>
      <c r="W123" s="4" t="str">
        <f t="shared" si="25"/>
        <v>-</v>
      </c>
      <c r="X123" t="e">
        <f t="shared" si="26"/>
        <v>#VALUE!</v>
      </c>
      <c r="Y123" t="e">
        <f t="shared" si="27"/>
        <v>#VALUE!</v>
      </c>
      <c r="Z123">
        <f t="shared" si="28"/>
        <v>0</v>
      </c>
      <c r="AA123">
        <f t="shared" si="29"/>
        <v>1</v>
      </c>
    </row>
    <row r="124" spans="1:27" hidden="1" x14ac:dyDescent="0.3">
      <c r="A124" s="7">
        <v>4</v>
      </c>
      <c r="B124" s="7">
        <v>12</v>
      </c>
      <c r="C124" s="7">
        <v>31</v>
      </c>
      <c r="D124" s="7">
        <v>1</v>
      </c>
      <c r="E124" s="7">
        <v>1</v>
      </c>
      <c r="F124">
        <v>550</v>
      </c>
      <c r="G124">
        <v>0</v>
      </c>
      <c r="H124" s="1">
        <v>1651838351103</v>
      </c>
      <c r="I124" s="1">
        <v>1651838383262</v>
      </c>
      <c r="J124">
        <v>0</v>
      </c>
      <c r="K124" s="1">
        <f t="shared" si="15"/>
        <v>1651838351.1029999</v>
      </c>
      <c r="L124" s="3">
        <f t="shared" si="16"/>
        <v>44687.499434062498</v>
      </c>
      <c r="M124" s="2">
        <f t="shared" si="17"/>
        <v>44687.499434062498</v>
      </c>
      <c r="N124" s="1">
        <f t="shared" si="18"/>
        <v>1651838383.2620001</v>
      </c>
      <c r="O124" s="2">
        <f t="shared" si="19"/>
        <v>44687.499806273147</v>
      </c>
      <c r="P124" s="1">
        <f t="shared" si="20"/>
        <v>32.159000158309937</v>
      </c>
      <c r="Q124">
        <f>VLOOKUP(C124,houses!A$1:E$201,2,TRUE)</f>
        <v>550</v>
      </c>
      <c r="R124">
        <f>VLOOKUP(C124,houses!A$1:E$201,3,TRUE)</f>
        <v>539</v>
      </c>
      <c r="S124">
        <f t="shared" si="21"/>
        <v>11</v>
      </c>
      <c r="T124" s="4">
        <f t="shared" si="22"/>
        <v>0.02</v>
      </c>
      <c r="U124" t="str">
        <f t="shared" si="23"/>
        <v>Positive</v>
      </c>
      <c r="V124" t="str">
        <f t="shared" si="24"/>
        <v>-</v>
      </c>
      <c r="W124" s="4" t="str">
        <f t="shared" si="25"/>
        <v>-</v>
      </c>
      <c r="X124" t="e">
        <f t="shared" si="26"/>
        <v>#VALUE!</v>
      </c>
      <c r="Y124" t="e">
        <f t="shared" si="27"/>
        <v>#VALUE!</v>
      </c>
      <c r="Z124">
        <f t="shared" si="28"/>
        <v>0</v>
      </c>
      <c r="AA124">
        <f t="shared" si="29"/>
        <v>1</v>
      </c>
    </row>
    <row r="125" spans="1:27" hidden="1" x14ac:dyDescent="0.3">
      <c r="A125" s="7">
        <v>4</v>
      </c>
      <c r="B125" s="7">
        <v>13</v>
      </c>
      <c r="C125" s="7">
        <v>30</v>
      </c>
      <c r="D125" s="7">
        <v>1</v>
      </c>
      <c r="E125" s="7">
        <v>1</v>
      </c>
      <c r="F125">
        <v>450</v>
      </c>
      <c r="G125">
        <v>0</v>
      </c>
      <c r="H125" s="1">
        <v>1651838383333</v>
      </c>
      <c r="I125" s="1">
        <v>1651838398714</v>
      </c>
      <c r="J125">
        <v>0</v>
      </c>
      <c r="K125" s="1">
        <f t="shared" si="15"/>
        <v>1651838383.3329999</v>
      </c>
      <c r="L125" s="3">
        <f t="shared" si="16"/>
        <v>44687.499807094908</v>
      </c>
      <c r="M125" s="2">
        <f t="shared" si="17"/>
        <v>44687.499807094908</v>
      </c>
      <c r="N125" s="1">
        <f t="shared" si="18"/>
        <v>1651838398.714</v>
      </c>
      <c r="O125" s="2">
        <f t="shared" si="19"/>
        <v>44687.499985115741</v>
      </c>
      <c r="P125" s="1">
        <f t="shared" si="20"/>
        <v>15.38100004196167</v>
      </c>
      <c r="Q125">
        <f>VLOOKUP(C125,houses!A$1:E$201,2,TRUE)</f>
        <v>450</v>
      </c>
      <c r="R125">
        <f>VLOOKUP(C125,houses!A$1:E$201,3,TRUE)</f>
        <v>424</v>
      </c>
      <c r="S125">
        <f t="shared" si="21"/>
        <v>26</v>
      </c>
      <c r="T125" s="4">
        <f t="shared" si="22"/>
        <v>5.7777777777777775E-2</v>
      </c>
      <c r="U125" t="str">
        <f t="shared" si="23"/>
        <v>Positive</v>
      </c>
      <c r="V125" t="str">
        <f t="shared" si="24"/>
        <v>-</v>
      </c>
      <c r="W125" s="4" t="str">
        <f t="shared" si="25"/>
        <v>-</v>
      </c>
      <c r="X125" t="e">
        <f t="shared" si="26"/>
        <v>#VALUE!</v>
      </c>
      <c r="Y125" t="e">
        <f t="shared" si="27"/>
        <v>#VALUE!</v>
      </c>
      <c r="Z125">
        <f t="shared" si="28"/>
        <v>0</v>
      </c>
      <c r="AA125">
        <f t="shared" si="29"/>
        <v>1</v>
      </c>
    </row>
    <row r="126" spans="1:27" hidden="1" x14ac:dyDescent="0.3">
      <c r="A126" s="7">
        <v>4</v>
      </c>
      <c r="B126" s="7">
        <v>14</v>
      </c>
      <c r="C126" s="7">
        <v>80</v>
      </c>
      <c r="D126" s="7">
        <v>1</v>
      </c>
      <c r="E126" s="7">
        <v>1</v>
      </c>
      <c r="F126">
        <v>340</v>
      </c>
      <c r="G126">
        <v>0</v>
      </c>
      <c r="H126" s="1">
        <v>1651838398789</v>
      </c>
      <c r="I126" s="1">
        <v>1651838425642</v>
      </c>
      <c r="J126">
        <v>0</v>
      </c>
      <c r="K126" s="1">
        <f t="shared" si="15"/>
        <v>1651838398.789</v>
      </c>
      <c r="L126" s="3">
        <f t="shared" si="16"/>
        <v>44687.499985983799</v>
      </c>
      <c r="M126" s="2">
        <f t="shared" si="17"/>
        <v>44687.499985983799</v>
      </c>
      <c r="N126" s="1">
        <f t="shared" si="18"/>
        <v>1651838425.642</v>
      </c>
      <c r="O126" s="2">
        <f t="shared" si="19"/>
        <v>44687.500296782411</v>
      </c>
      <c r="P126" s="1">
        <f t="shared" si="20"/>
        <v>26.852999925613403</v>
      </c>
      <c r="Q126">
        <f>VLOOKUP(C126,houses!A$1:E$201,2,TRUE)</f>
        <v>340</v>
      </c>
      <c r="R126">
        <f>VLOOKUP(C126,houses!A$1:E$201,3,TRUE)</f>
        <v>497</v>
      </c>
      <c r="S126">
        <f t="shared" si="21"/>
        <v>157</v>
      </c>
      <c r="T126" s="4">
        <f t="shared" si="22"/>
        <v>0.46176470588235297</v>
      </c>
      <c r="U126" t="str">
        <f t="shared" si="23"/>
        <v>Negative</v>
      </c>
      <c r="V126" t="str">
        <f t="shared" si="24"/>
        <v>-</v>
      </c>
      <c r="W126" s="4" t="str">
        <f t="shared" si="25"/>
        <v>-</v>
      </c>
      <c r="X126" t="e">
        <f t="shared" si="26"/>
        <v>#VALUE!</v>
      </c>
      <c r="Y126" t="e">
        <f t="shared" si="27"/>
        <v>#VALUE!</v>
      </c>
      <c r="Z126">
        <f t="shared" si="28"/>
        <v>0</v>
      </c>
      <c r="AA126">
        <f t="shared" si="29"/>
        <v>1</v>
      </c>
    </row>
    <row r="127" spans="1:27" x14ac:dyDescent="0.3">
      <c r="A127" s="7">
        <v>4</v>
      </c>
      <c r="B127" s="7">
        <v>0</v>
      </c>
      <c r="C127" s="7">
        <v>112</v>
      </c>
      <c r="D127" s="7">
        <v>1</v>
      </c>
      <c r="E127" s="7">
        <v>2</v>
      </c>
      <c r="F127">
        <v>820</v>
      </c>
      <c r="G127">
        <v>800</v>
      </c>
      <c r="H127" s="1">
        <v>1651838465237</v>
      </c>
      <c r="I127" s="1">
        <v>1651838503056</v>
      </c>
      <c r="J127">
        <v>0</v>
      </c>
      <c r="K127" s="1">
        <f t="shared" si="15"/>
        <v>1651838465.237</v>
      </c>
      <c r="L127" s="3">
        <f t="shared" si="16"/>
        <v>44687.500755057874</v>
      </c>
      <c r="M127" s="2">
        <f t="shared" si="17"/>
        <v>44687.500755057874</v>
      </c>
      <c r="N127" s="1">
        <f t="shared" si="18"/>
        <v>1651838503.056</v>
      </c>
      <c r="O127" s="2">
        <f t="shared" si="19"/>
        <v>44687.501192777781</v>
      </c>
      <c r="P127" s="1">
        <f t="shared" si="20"/>
        <v>37.819000005722046</v>
      </c>
      <c r="Q127">
        <f>VLOOKUP(C127,houses!A$1:E$201,2,TRUE)</f>
        <v>820</v>
      </c>
      <c r="R127">
        <f>VLOOKUP(C127,houses!A$1:E$201,3,TRUE)</f>
        <v>847</v>
      </c>
      <c r="S127">
        <f t="shared" si="21"/>
        <v>27</v>
      </c>
      <c r="T127" s="4">
        <f t="shared" si="22"/>
        <v>3.2926829268292684E-2</v>
      </c>
      <c r="U127" t="str">
        <f t="shared" si="23"/>
        <v>Negative</v>
      </c>
      <c r="V127">
        <f t="shared" si="24"/>
        <v>-20</v>
      </c>
      <c r="W127" s="4">
        <f t="shared" si="25"/>
        <v>-2.4390243902439025E-2</v>
      </c>
      <c r="X127">
        <f t="shared" si="26"/>
        <v>20</v>
      </c>
      <c r="Y127">
        <f t="shared" si="27"/>
        <v>2.4390243902439025E-2</v>
      </c>
      <c r="Z127">
        <f t="shared" si="28"/>
        <v>0</v>
      </c>
      <c r="AA127">
        <f t="shared" si="29"/>
        <v>1</v>
      </c>
    </row>
    <row r="128" spans="1:27" x14ac:dyDescent="0.3">
      <c r="A128" s="7">
        <v>4</v>
      </c>
      <c r="B128" s="7">
        <v>1</v>
      </c>
      <c r="C128" s="7">
        <v>81</v>
      </c>
      <c r="D128" s="7">
        <v>1</v>
      </c>
      <c r="E128" s="7">
        <v>2</v>
      </c>
      <c r="F128">
        <v>715</v>
      </c>
      <c r="G128">
        <v>850</v>
      </c>
      <c r="H128" s="1">
        <v>1651838503133</v>
      </c>
      <c r="I128" s="1">
        <v>1651838524241</v>
      </c>
      <c r="J128">
        <v>0</v>
      </c>
      <c r="K128" s="1">
        <f t="shared" si="15"/>
        <v>1651838503.1329999</v>
      </c>
      <c r="L128" s="3">
        <f t="shared" si="16"/>
        <v>44687.501193668984</v>
      </c>
      <c r="M128" s="2">
        <f t="shared" si="17"/>
        <v>44687.501193668984</v>
      </c>
      <c r="N128" s="1">
        <f t="shared" si="18"/>
        <v>1651838524.2409999</v>
      </c>
      <c r="O128" s="2">
        <f t="shared" si="19"/>
        <v>44687.501437974541</v>
      </c>
      <c r="P128" s="1">
        <f t="shared" si="20"/>
        <v>21.108000040054321</v>
      </c>
      <c r="Q128">
        <f>VLOOKUP(C128,houses!A$1:E$201,2,TRUE)</f>
        <v>715</v>
      </c>
      <c r="R128">
        <f>VLOOKUP(C128,houses!A$1:E$201,3,TRUE)</f>
        <v>787</v>
      </c>
      <c r="S128">
        <f t="shared" si="21"/>
        <v>72</v>
      </c>
      <c r="T128" s="4">
        <f t="shared" si="22"/>
        <v>0.10069930069930071</v>
      </c>
      <c r="U128" t="str">
        <f t="shared" si="23"/>
        <v>Negative</v>
      </c>
      <c r="V128">
        <f t="shared" si="24"/>
        <v>135</v>
      </c>
      <c r="W128" s="4">
        <f t="shared" si="25"/>
        <v>0.1888111888111888</v>
      </c>
      <c r="X128">
        <f t="shared" si="26"/>
        <v>135</v>
      </c>
      <c r="Y128">
        <f t="shared" si="27"/>
        <v>0.1888111888111888</v>
      </c>
      <c r="Z128">
        <f t="shared" si="28"/>
        <v>0</v>
      </c>
      <c r="AA128">
        <f t="shared" si="29"/>
        <v>1</v>
      </c>
    </row>
    <row r="129" spans="1:27" x14ac:dyDescent="0.3">
      <c r="A129" s="7">
        <v>4</v>
      </c>
      <c r="B129" s="7">
        <v>2</v>
      </c>
      <c r="C129" s="7">
        <v>93</v>
      </c>
      <c r="D129" s="7">
        <v>1</v>
      </c>
      <c r="E129" s="7">
        <v>2</v>
      </c>
      <c r="F129">
        <v>850</v>
      </c>
      <c r="G129">
        <v>830</v>
      </c>
      <c r="H129" s="1">
        <v>1651838524321</v>
      </c>
      <c r="I129" s="1">
        <v>1651838558174</v>
      </c>
      <c r="J129">
        <v>0</v>
      </c>
      <c r="K129" s="1">
        <f t="shared" si="15"/>
        <v>1651838524.3210001</v>
      </c>
      <c r="L129" s="3">
        <f t="shared" si="16"/>
        <v>44687.501438900465</v>
      </c>
      <c r="M129" s="2">
        <f t="shared" si="17"/>
        <v>44687.501438900465</v>
      </c>
      <c r="N129" s="1">
        <f t="shared" si="18"/>
        <v>1651838558.174</v>
      </c>
      <c r="O129" s="2">
        <f t="shared" si="19"/>
        <v>44687.501830717592</v>
      </c>
      <c r="P129" s="1">
        <f t="shared" si="20"/>
        <v>33.852999925613403</v>
      </c>
      <c r="Q129">
        <f>VLOOKUP(C129,houses!A$1:E$201,2,TRUE)</f>
        <v>850</v>
      </c>
      <c r="R129">
        <f>VLOOKUP(C129,houses!A$1:E$201,3,TRUE)</f>
        <v>725</v>
      </c>
      <c r="S129">
        <f t="shared" si="21"/>
        <v>125</v>
      </c>
      <c r="T129" s="4">
        <f t="shared" si="22"/>
        <v>0.14705882352941177</v>
      </c>
      <c r="U129" t="str">
        <f t="shared" si="23"/>
        <v>Positive</v>
      </c>
      <c r="V129">
        <f t="shared" si="24"/>
        <v>-20</v>
      </c>
      <c r="W129" s="4">
        <f t="shared" si="25"/>
        <v>-2.3529411764705882E-2</v>
      </c>
      <c r="X129">
        <f t="shared" si="26"/>
        <v>20</v>
      </c>
      <c r="Y129">
        <f t="shared" si="27"/>
        <v>2.3529411764705882E-2</v>
      </c>
      <c r="Z129">
        <f t="shared" si="28"/>
        <v>0</v>
      </c>
      <c r="AA129">
        <f t="shared" si="29"/>
        <v>1</v>
      </c>
    </row>
    <row r="130" spans="1:27" x14ac:dyDescent="0.3">
      <c r="A130" s="7">
        <v>4</v>
      </c>
      <c r="B130" s="7">
        <v>3</v>
      </c>
      <c r="C130" s="7">
        <v>125</v>
      </c>
      <c r="D130" s="7">
        <v>1</v>
      </c>
      <c r="E130" s="7">
        <v>2</v>
      </c>
      <c r="F130">
        <v>820</v>
      </c>
      <c r="G130">
        <v>680</v>
      </c>
      <c r="H130" s="1">
        <v>1651838558245</v>
      </c>
      <c r="I130" s="1">
        <v>1651838574384</v>
      </c>
      <c r="J130">
        <v>0</v>
      </c>
      <c r="K130" s="1">
        <f t="shared" si="15"/>
        <v>1651838558.2449999</v>
      </c>
      <c r="L130" s="3">
        <f t="shared" si="16"/>
        <v>44687.501831539354</v>
      </c>
      <c r="M130" s="2">
        <f t="shared" si="17"/>
        <v>44687.501831539354</v>
      </c>
      <c r="N130" s="1">
        <f t="shared" si="18"/>
        <v>1651838574.3840001</v>
      </c>
      <c r="O130" s="2">
        <f t="shared" si="19"/>
        <v>44687.50201833334</v>
      </c>
      <c r="P130" s="1">
        <f t="shared" si="20"/>
        <v>16.139000177383423</v>
      </c>
      <c r="Q130">
        <f>VLOOKUP(C130,houses!A$1:E$201,2,TRUE)</f>
        <v>820</v>
      </c>
      <c r="R130">
        <f>VLOOKUP(C130,houses!A$1:E$201,3,TRUE)</f>
        <v>812</v>
      </c>
      <c r="S130">
        <f t="shared" si="21"/>
        <v>8</v>
      </c>
      <c r="T130" s="4">
        <f t="shared" si="22"/>
        <v>9.7560975609756097E-3</v>
      </c>
      <c r="U130" t="str">
        <f t="shared" si="23"/>
        <v>Positive</v>
      </c>
      <c r="V130">
        <f t="shared" si="24"/>
        <v>-140</v>
      </c>
      <c r="W130" s="4">
        <f t="shared" si="25"/>
        <v>-0.17073170731707318</v>
      </c>
      <c r="X130">
        <f t="shared" si="26"/>
        <v>140</v>
      </c>
      <c r="Y130">
        <f t="shared" si="27"/>
        <v>0.17073170731707318</v>
      </c>
      <c r="Z130">
        <f t="shared" si="28"/>
        <v>0</v>
      </c>
      <c r="AA130">
        <f t="shared" si="29"/>
        <v>1</v>
      </c>
    </row>
    <row r="131" spans="1:27" x14ac:dyDescent="0.3">
      <c r="A131" s="7">
        <v>4</v>
      </c>
      <c r="B131" s="7">
        <v>4</v>
      </c>
      <c r="C131" s="7">
        <v>182</v>
      </c>
      <c r="D131" s="7">
        <v>1</v>
      </c>
      <c r="E131" s="7">
        <v>2</v>
      </c>
      <c r="F131">
        <v>545</v>
      </c>
      <c r="G131">
        <v>560</v>
      </c>
      <c r="H131" s="1">
        <v>1651838574455</v>
      </c>
      <c r="I131" s="1">
        <v>1651838596100</v>
      </c>
      <c r="J131">
        <v>0</v>
      </c>
      <c r="K131" s="1">
        <f t="shared" ref="K131:K194" si="30">H131/1000</f>
        <v>1651838574.4549999</v>
      </c>
      <c r="L131" s="3">
        <f t="shared" ref="L131:L194" si="31">(((K131/60)/60)/24)+DATE(1970,1,1)</f>
        <v>44687.502019155094</v>
      </c>
      <c r="M131" s="2">
        <f t="shared" ref="M131:M194" si="32">(((K131/60)/60)/24)+DATE(1970,1,1)</f>
        <v>44687.502019155094</v>
      </c>
      <c r="N131" s="1">
        <f t="shared" ref="N131:N194" si="33">I131/1000</f>
        <v>1651838596.0999999</v>
      </c>
      <c r="O131" s="2">
        <f t="shared" ref="O131:O194" si="34">(((N131/60)/60)/24)+DATE(1970,1,1)</f>
        <v>44687.502269675926</v>
      </c>
      <c r="P131" s="1">
        <f t="shared" ref="P131:P194" si="35">N131-K131</f>
        <v>21.644999980926514</v>
      </c>
      <c r="Q131">
        <f>VLOOKUP(C131,houses!A$1:E$201,2,TRUE)</f>
        <v>545</v>
      </c>
      <c r="R131">
        <f>VLOOKUP(C131,houses!A$1:E$201,3,TRUE)</f>
        <v>645</v>
      </c>
      <c r="S131">
        <f t="shared" ref="S131:S194" si="36">ABS(Q131-R131)</f>
        <v>100</v>
      </c>
      <c r="T131" s="4">
        <f t="shared" ref="T131:T194" si="37">S131/Q131</f>
        <v>0.1834862385321101</v>
      </c>
      <c r="U131" t="str">
        <f t="shared" ref="U131:U194" si="38">IF((Q131-R131)&gt;0, "Positive", "Negative")</f>
        <v>Negative</v>
      </c>
      <c r="V131">
        <f t="shared" ref="V131:V194" si="39">IF(G131=0, "-", G131-F131)</f>
        <v>15</v>
      </c>
      <c r="W131" s="4">
        <f t="shared" ref="W131:W194" si="40">IF(G131=0, "-", V131/F131)</f>
        <v>2.7522935779816515E-2</v>
      </c>
      <c r="X131">
        <f t="shared" ref="X131:X194" si="41">ABS(V131)</f>
        <v>15</v>
      </c>
      <c r="Y131">
        <f t="shared" ref="Y131:Y194" si="42">ABS(W131)</f>
        <v>2.7522935779816515E-2</v>
      </c>
      <c r="Z131">
        <f t="shared" ref="Z131:Z194" si="43">IF(J131=7,1,IF(J131=6,2,IF(J131=5,3,IF(J131=4,4,IF(J131=3,5,IF(J131=2,6,IF(J131=1,7,0)))))))</f>
        <v>0</v>
      </c>
      <c r="AA131">
        <f t="shared" ref="AA131:AA194" si="44">3^Z131</f>
        <v>1</v>
      </c>
    </row>
    <row r="132" spans="1:27" x14ac:dyDescent="0.3">
      <c r="A132" s="7">
        <v>4</v>
      </c>
      <c r="B132" s="7">
        <v>5</v>
      </c>
      <c r="C132" s="7">
        <v>135</v>
      </c>
      <c r="D132" s="7">
        <v>1</v>
      </c>
      <c r="E132" s="7">
        <v>2</v>
      </c>
      <c r="F132">
        <v>1085</v>
      </c>
      <c r="G132">
        <v>1400</v>
      </c>
      <c r="H132" s="1">
        <v>1651838596174</v>
      </c>
      <c r="I132" s="1">
        <v>1651838625166</v>
      </c>
      <c r="J132">
        <v>0</v>
      </c>
      <c r="K132" s="1">
        <f t="shared" si="30"/>
        <v>1651838596.174</v>
      </c>
      <c r="L132" s="3">
        <f t="shared" si="31"/>
        <v>44687.502270532408</v>
      </c>
      <c r="M132" s="2">
        <f t="shared" si="32"/>
        <v>44687.502270532408</v>
      </c>
      <c r="N132" s="1">
        <f t="shared" si="33"/>
        <v>1651838625.1659999</v>
      </c>
      <c r="O132" s="2">
        <f t="shared" si="34"/>
        <v>44687.502606087961</v>
      </c>
      <c r="P132" s="1">
        <f t="shared" si="35"/>
        <v>28.991999864578247</v>
      </c>
      <c r="Q132">
        <f>VLOOKUP(C132,houses!A$1:E$201,2,TRUE)</f>
        <v>1085</v>
      </c>
      <c r="R132">
        <f>VLOOKUP(C132,houses!A$1:E$201,3,TRUE)</f>
        <v>995</v>
      </c>
      <c r="S132">
        <f t="shared" si="36"/>
        <v>90</v>
      </c>
      <c r="T132" s="4">
        <f t="shared" si="37"/>
        <v>8.294930875576037E-2</v>
      </c>
      <c r="U132" t="str">
        <f t="shared" si="38"/>
        <v>Positive</v>
      </c>
      <c r="V132">
        <f t="shared" si="39"/>
        <v>315</v>
      </c>
      <c r="W132" s="4">
        <f t="shared" si="40"/>
        <v>0.29032258064516131</v>
      </c>
      <c r="X132">
        <f t="shared" si="41"/>
        <v>315</v>
      </c>
      <c r="Y132">
        <f t="shared" si="42"/>
        <v>0.29032258064516131</v>
      </c>
      <c r="Z132">
        <f t="shared" si="43"/>
        <v>0</v>
      </c>
      <c r="AA132">
        <f t="shared" si="44"/>
        <v>1</v>
      </c>
    </row>
    <row r="133" spans="1:27" x14ac:dyDescent="0.3">
      <c r="A133" s="7">
        <v>4</v>
      </c>
      <c r="B133" s="7">
        <v>6</v>
      </c>
      <c r="C133" s="7">
        <v>0</v>
      </c>
      <c r="D133" s="7">
        <v>1</v>
      </c>
      <c r="E133" s="7">
        <v>2</v>
      </c>
      <c r="F133">
        <v>1600</v>
      </c>
      <c r="G133">
        <v>830</v>
      </c>
      <c r="H133" s="1">
        <v>1651838625239</v>
      </c>
      <c r="I133" s="1">
        <v>1651838642724</v>
      </c>
      <c r="J133">
        <v>0</v>
      </c>
      <c r="K133" s="1">
        <f t="shared" si="30"/>
        <v>1651838625.2390001</v>
      </c>
      <c r="L133" s="3">
        <f t="shared" si="31"/>
        <v>44687.502606932874</v>
      </c>
      <c r="M133" s="2">
        <f t="shared" si="32"/>
        <v>44687.502606932874</v>
      </c>
      <c r="N133" s="1">
        <f t="shared" si="33"/>
        <v>1651838642.724</v>
      </c>
      <c r="O133" s="2">
        <f t="shared" si="34"/>
        <v>44687.502809305559</v>
      </c>
      <c r="P133" s="1">
        <f t="shared" si="35"/>
        <v>17.484999895095825</v>
      </c>
      <c r="Q133">
        <f>VLOOKUP(C133,houses!A$1:E$201,2,TRUE)</f>
        <v>1600</v>
      </c>
      <c r="R133">
        <f>VLOOKUP(C133,houses!A$1:E$201,3,TRUE)</f>
        <v>773</v>
      </c>
      <c r="S133">
        <f t="shared" si="36"/>
        <v>827</v>
      </c>
      <c r="T133" s="4">
        <f t="shared" si="37"/>
        <v>0.51687499999999997</v>
      </c>
      <c r="U133" t="str">
        <f t="shared" si="38"/>
        <v>Positive</v>
      </c>
      <c r="V133">
        <f t="shared" si="39"/>
        <v>-770</v>
      </c>
      <c r="W133" s="4">
        <f t="shared" si="40"/>
        <v>-0.48125000000000001</v>
      </c>
      <c r="X133">
        <f t="shared" si="41"/>
        <v>770</v>
      </c>
      <c r="Y133">
        <f t="shared" si="42"/>
        <v>0.48125000000000001</v>
      </c>
      <c r="Z133">
        <f t="shared" si="43"/>
        <v>0</v>
      </c>
      <c r="AA133">
        <f t="shared" si="44"/>
        <v>1</v>
      </c>
    </row>
    <row r="134" spans="1:27" x14ac:dyDescent="0.3">
      <c r="A134" s="7">
        <v>4</v>
      </c>
      <c r="B134" s="7">
        <v>7</v>
      </c>
      <c r="C134" s="7">
        <v>197</v>
      </c>
      <c r="D134" s="7">
        <v>1</v>
      </c>
      <c r="E134" s="7">
        <v>2</v>
      </c>
      <c r="F134">
        <v>635</v>
      </c>
      <c r="G134">
        <v>620</v>
      </c>
      <c r="H134" s="1">
        <v>1651838642810</v>
      </c>
      <c r="I134" s="1">
        <v>1651838654488</v>
      </c>
      <c r="J134">
        <v>0</v>
      </c>
      <c r="K134" s="1">
        <f t="shared" si="30"/>
        <v>1651838642.8099999</v>
      </c>
      <c r="L134" s="3">
        <f t="shared" si="31"/>
        <v>44687.502810300924</v>
      </c>
      <c r="M134" s="2">
        <f t="shared" si="32"/>
        <v>44687.502810300924</v>
      </c>
      <c r="N134" s="1">
        <f t="shared" si="33"/>
        <v>1651838654.4879999</v>
      </c>
      <c r="O134" s="2">
        <f t="shared" si="34"/>
        <v>44687.502945462962</v>
      </c>
      <c r="P134" s="1">
        <f t="shared" si="35"/>
        <v>11.677999973297119</v>
      </c>
      <c r="Q134">
        <f>VLOOKUP(C134,houses!A$1:E$201,2,TRUE)</f>
        <v>635</v>
      </c>
      <c r="R134">
        <f>VLOOKUP(C134,houses!A$1:E$201,3,TRUE)</f>
        <v>621</v>
      </c>
      <c r="S134">
        <f t="shared" si="36"/>
        <v>14</v>
      </c>
      <c r="T134" s="4">
        <f t="shared" si="37"/>
        <v>2.2047244094488189E-2</v>
      </c>
      <c r="U134" t="str">
        <f t="shared" si="38"/>
        <v>Positive</v>
      </c>
      <c r="V134">
        <f t="shared" si="39"/>
        <v>-15</v>
      </c>
      <c r="W134" s="4">
        <f t="shared" si="40"/>
        <v>-2.3622047244094488E-2</v>
      </c>
      <c r="X134">
        <f t="shared" si="41"/>
        <v>15</v>
      </c>
      <c r="Y134">
        <f t="shared" si="42"/>
        <v>2.3622047244094488E-2</v>
      </c>
      <c r="Z134">
        <f t="shared" si="43"/>
        <v>0</v>
      </c>
      <c r="AA134">
        <f t="shared" si="44"/>
        <v>1</v>
      </c>
    </row>
    <row r="135" spans="1:27" x14ac:dyDescent="0.3">
      <c r="A135" s="7">
        <v>4</v>
      </c>
      <c r="B135" s="7">
        <v>8</v>
      </c>
      <c r="C135" s="7">
        <v>155</v>
      </c>
      <c r="D135" s="7">
        <v>1</v>
      </c>
      <c r="E135" s="7">
        <v>2</v>
      </c>
      <c r="F135">
        <v>450</v>
      </c>
      <c r="G135">
        <v>430</v>
      </c>
      <c r="H135" s="1">
        <v>1651838654558</v>
      </c>
      <c r="I135" s="1">
        <v>1651838667354</v>
      </c>
      <c r="J135">
        <v>0</v>
      </c>
      <c r="K135" s="1">
        <f t="shared" si="30"/>
        <v>1651838654.5580001</v>
      </c>
      <c r="L135" s="3">
        <f t="shared" si="31"/>
        <v>44687.502946273147</v>
      </c>
      <c r="M135" s="2">
        <f t="shared" si="32"/>
        <v>44687.502946273147</v>
      </c>
      <c r="N135" s="1">
        <f t="shared" si="33"/>
        <v>1651838667.3540001</v>
      </c>
      <c r="O135" s="2">
        <f t="shared" si="34"/>
        <v>44687.503094375003</v>
      </c>
      <c r="P135" s="1">
        <f t="shared" si="35"/>
        <v>12.796000003814697</v>
      </c>
      <c r="Q135">
        <f>VLOOKUP(C135,houses!A$1:E$201,2,TRUE)</f>
        <v>450</v>
      </c>
      <c r="R135">
        <f>VLOOKUP(C135,houses!A$1:E$201,3,TRUE)</f>
        <v>471</v>
      </c>
      <c r="S135">
        <f t="shared" si="36"/>
        <v>21</v>
      </c>
      <c r="T135" s="4">
        <f t="shared" si="37"/>
        <v>4.6666666666666669E-2</v>
      </c>
      <c r="U135" t="str">
        <f t="shared" si="38"/>
        <v>Negative</v>
      </c>
      <c r="V135">
        <f t="shared" si="39"/>
        <v>-20</v>
      </c>
      <c r="W135" s="4">
        <f t="shared" si="40"/>
        <v>-4.4444444444444446E-2</v>
      </c>
      <c r="X135">
        <f t="shared" si="41"/>
        <v>20</v>
      </c>
      <c r="Y135">
        <f t="shared" si="42"/>
        <v>4.4444444444444446E-2</v>
      </c>
      <c r="Z135">
        <f t="shared" si="43"/>
        <v>0</v>
      </c>
      <c r="AA135">
        <f t="shared" si="44"/>
        <v>1</v>
      </c>
    </row>
    <row r="136" spans="1:27" x14ac:dyDescent="0.3">
      <c r="A136" s="7">
        <v>4</v>
      </c>
      <c r="B136" s="7">
        <v>9</v>
      </c>
      <c r="C136" s="7">
        <v>86</v>
      </c>
      <c r="D136" s="7">
        <v>1</v>
      </c>
      <c r="E136" s="7">
        <v>2</v>
      </c>
      <c r="F136">
        <v>850</v>
      </c>
      <c r="G136">
        <v>950</v>
      </c>
      <c r="H136" s="1">
        <v>1651838667438</v>
      </c>
      <c r="I136" s="1">
        <v>1651838686394</v>
      </c>
      <c r="J136">
        <v>0</v>
      </c>
      <c r="K136" s="1">
        <f t="shared" si="30"/>
        <v>1651838667.438</v>
      </c>
      <c r="L136" s="3">
        <f t="shared" si="31"/>
        <v>44687.503095347223</v>
      </c>
      <c r="M136" s="2">
        <f t="shared" si="32"/>
        <v>44687.503095347223</v>
      </c>
      <c r="N136" s="1">
        <f t="shared" si="33"/>
        <v>1651838686.3940001</v>
      </c>
      <c r="O136" s="2">
        <f t="shared" si="34"/>
        <v>44687.503314745372</v>
      </c>
      <c r="P136" s="1">
        <f t="shared" si="35"/>
        <v>18.956000089645386</v>
      </c>
      <c r="Q136">
        <f>VLOOKUP(C136,houses!A$1:E$201,2,TRUE)</f>
        <v>850</v>
      </c>
      <c r="R136">
        <f>VLOOKUP(C136,houses!A$1:E$201,3,TRUE)</f>
        <v>936</v>
      </c>
      <c r="S136">
        <f t="shared" si="36"/>
        <v>86</v>
      </c>
      <c r="T136" s="4">
        <f t="shared" si="37"/>
        <v>0.1011764705882353</v>
      </c>
      <c r="U136" t="str">
        <f t="shared" si="38"/>
        <v>Negative</v>
      </c>
      <c r="V136">
        <f t="shared" si="39"/>
        <v>100</v>
      </c>
      <c r="W136" s="4">
        <f t="shared" si="40"/>
        <v>0.11764705882352941</v>
      </c>
      <c r="X136">
        <f t="shared" si="41"/>
        <v>100</v>
      </c>
      <c r="Y136">
        <f t="shared" si="42"/>
        <v>0.11764705882352941</v>
      </c>
      <c r="Z136">
        <f t="shared" si="43"/>
        <v>0</v>
      </c>
      <c r="AA136">
        <f t="shared" si="44"/>
        <v>1</v>
      </c>
    </row>
    <row r="137" spans="1:27" x14ac:dyDescent="0.3">
      <c r="A137" s="7">
        <v>4</v>
      </c>
      <c r="B137" s="7">
        <v>10</v>
      </c>
      <c r="C137" s="7">
        <v>110</v>
      </c>
      <c r="D137" s="7">
        <v>1</v>
      </c>
      <c r="E137" s="7">
        <v>2</v>
      </c>
      <c r="F137">
        <v>758</v>
      </c>
      <c r="G137">
        <v>880</v>
      </c>
      <c r="H137" s="1">
        <v>1651838686465</v>
      </c>
      <c r="I137" s="1">
        <v>1651838718035</v>
      </c>
      <c r="J137">
        <v>0</v>
      </c>
      <c r="K137" s="1">
        <f t="shared" si="30"/>
        <v>1651838686.4649999</v>
      </c>
      <c r="L137" s="3">
        <f t="shared" si="31"/>
        <v>44687.503315567126</v>
      </c>
      <c r="M137" s="2">
        <f t="shared" si="32"/>
        <v>44687.503315567126</v>
      </c>
      <c r="N137" s="1">
        <f t="shared" si="33"/>
        <v>1651838718.0350001</v>
      </c>
      <c r="O137" s="2">
        <f t="shared" si="34"/>
        <v>44687.503680960654</v>
      </c>
      <c r="P137" s="1">
        <f t="shared" si="35"/>
        <v>31.570000171661377</v>
      </c>
      <c r="Q137">
        <f>VLOOKUP(C137,houses!A$1:E$201,2,TRUE)</f>
        <v>758</v>
      </c>
      <c r="R137">
        <f>VLOOKUP(C137,houses!A$1:E$201,3,TRUE)</f>
        <v>784</v>
      </c>
      <c r="S137">
        <f t="shared" si="36"/>
        <v>26</v>
      </c>
      <c r="T137" s="4">
        <f t="shared" si="37"/>
        <v>3.430079155672823E-2</v>
      </c>
      <c r="U137" t="str">
        <f t="shared" si="38"/>
        <v>Negative</v>
      </c>
      <c r="V137">
        <f t="shared" si="39"/>
        <v>122</v>
      </c>
      <c r="W137" s="4">
        <f t="shared" si="40"/>
        <v>0.16094986807387862</v>
      </c>
      <c r="X137">
        <f t="shared" si="41"/>
        <v>122</v>
      </c>
      <c r="Y137">
        <f t="shared" si="42"/>
        <v>0.16094986807387862</v>
      </c>
      <c r="Z137">
        <f t="shared" si="43"/>
        <v>0</v>
      </c>
      <c r="AA137">
        <f t="shared" si="44"/>
        <v>1</v>
      </c>
    </row>
    <row r="138" spans="1:27" x14ac:dyDescent="0.3">
      <c r="A138" s="7">
        <v>4</v>
      </c>
      <c r="B138" s="7">
        <v>11</v>
      </c>
      <c r="C138" s="7">
        <v>190</v>
      </c>
      <c r="D138" s="7">
        <v>1</v>
      </c>
      <c r="E138" s="7">
        <v>2</v>
      </c>
      <c r="F138">
        <v>750</v>
      </c>
      <c r="G138">
        <v>880</v>
      </c>
      <c r="H138" s="1">
        <v>1651838718118</v>
      </c>
      <c r="I138" s="1">
        <v>1651838735296</v>
      </c>
      <c r="J138">
        <v>0</v>
      </c>
      <c r="K138" s="1">
        <f t="shared" si="30"/>
        <v>1651838718.118</v>
      </c>
      <c r="L138" s="3">
        <f t="shared" si="31"/>
        <v>44687.503681921298</v>
      </c>
      <c r="M138" s="2">
        <f t="shared" si="32"/>
        <v>44687.503681921298</v>
      </c>
      <c r="N138" s="1">
        <f t="shared" si="33"/>
        <v>1651838735.296</v>
      </c>
      <c r="O138" s="2">
        <f t="shared" si="34"/>
        <v>44687.50388074074</v>
      </c>
      <c r="P138" s="1">
        <f t="shared" si="35"/>
        <v>17.177999973297119</v>
      </c>
      <c r="Q138">
        <f>VLOOKUP(C138,houses!A$1:E$201,2,TRUE)</f>
        <v>750</v>
      </c>
      <c r="R138">
        <f>VLOOKUP(C138,houses!A$1:E$201,3,TRUE)</f>
        <v>871</v>
      </c>
      <c r="S138">
        <f t="shared" si="36"/>
        <v>121</v>
      </c>
      <c r="T138" s="4">
        <f t="shared" si="37"/>
        <v>0.16133333333333333</v>
      </c>
      <c r="U138" t="str">
        <f t="shared" si="38"/>
        <v>Negative</v>
      </c>
      <c r="V138">
        <f t="shared" si="39"/>
        <v>130</v>
      </c>
      <c r="W138" s="4">
        <f t="shared" si="40"/>
        <v>0.17333333333333334</v>
      </c>
      <c r="X138">
        <f t="shared" si="41"/>
        <v>130</v>
      </c>
      <c r="Y138">
        <f t="shared" si="42"/>
        <v>0.17333333333333334</v>
      </c>
      <c r="Z138">
        <f t="shared" si="43"/>
        <v>0</v>
      </c>
      <c r="AA138">
        <f t="shared" si="44"/>
        <v>1</v>
      </c>
    </row>
    <row r="139" spans="1:27" x14ac:dyDescent="0.3">
      <c r="A139" s="7">
        <v>4</v>
      </c>
      <c r="B139" s="7">
        <v>12</v>
      </c>
      <c r="C139" s="7">
        <v>120</v>
      </c>
      <c r="D139" s="7">
        <v>1</v>
      </c>
      <c r="E139" s="7">
        <v>2</v>
      </c>
      <c r="F139">
        <v>522</v>
      </c>
      <c r="G139">
        <v>520</v>
      </c>
      <c r="H139" s="1">
        <v>1651838735369</v>
      </c>
      <c r="I139" s="1">
        <v>1651838747519</v>
      </c>
      <c r="J139">
        <v>0</v>
      </c>
      <c r="K139" s="1">
        <f t="shared" si="30"/>
        <v>1651838735.369</v>
      </c>
      <c r="L139" s="3">
        <f t="shared" si="31"/>
        <v>44687.503881585646</v>
      </c>
      <c r="M139" s="2">
        <f t="shared" si="32"/>
        <v>44687.503881585646</v>
      </c>
      <c r="N139" s="1">
        <f t="shared" si="33"/>
        <v>1651838747.5190001</v>
      </c>
      <c r="O139" s="2">
        <f t="shared" si="34"/>
        <v>44687.504022210647</v>
      </c>
      <c r="P139" s="1">
        <f t="shared" si="35"/>
        <v>12.150000095367432</v>
      </c>
      <c r="Q139">
        <f>VLOOKUP(C139,houses!A$1:E$201,2,TRUE)</f>
        <v>522</v>
      </c>
      <c r="R139">
        <f>VLOOKUP(C139,houses!A$1:E$201,3,TRUE)</f>
        <v>553</v>
      </c>
      <c r="S139">
        <f t="shared" si="36"/>
        <v>31</v>
      </c>
      <c r="T139" s="4">
        <f t="shared" si="37"/>
        <v>5.938697318007663E-2</v>
      </c>
      <c r="U139" t="str">
        <f t="shared" si="38"/>
        <v>Negative</v>
      </c>
      <c r="V139">
        <f t="shared" si="39"/>
        <v>-2</v>
      </c>
      <c r="W139" s="4">
        <f t="shared" si="40"/>
        <v>-3.8314176245210726E-3</v>
      </c>
      <c r="X139">
        <f t="shared" si="41"/>
        <v>2</v>
      </c>
      <c r="Y139">
        <f t="shared" si="42"/>
        <v>3.8314176245210726E-3</v>
      </c>
      <c r="Z139">
        <f t="shared" si="43"/>
        <v>0</v>
      </c>
      <c r="AA139">
        <f t="shared" si="44"/>
        <v>1</v>
      </c>
    </row>
    <row r="140" spans="1:27" x14ac:dyDescent="0.3">
      <c r="A140" s="7">
        <v>4</v>
      </c>
      <c r="B140" s="7">
        <v>13</v>
      </c>
      <c r="C140" s="7">
        <v>164</v>
      </c>
      <c r="D140" s="7">
        <v>1</v>
      </c>
      <c r="E140" s="7">
        <v>2</v>
      </c>
      <c r="F140">
        <v>1150</v>
      </c>
      <c r="G140">
        <v>1850</v>
      </c>
      <c r="H140" s="1">
        <v>1651838747591</v>
      </c>
      <c r="I140" s="1">
        <v>1651838770224</v>
      </c>
      <c r="J140">
        <v>0</v>
      </c>
      <c r="K140" s="1">
        <f t="shared" si="30"/>
        <v>1651838747.5910001</v>
      </c>
      <c r="L140" s="3">
        <f t="shared" si="31"/>
        <v>44687.504023043977</v>
      </c>
      <c r="M140" s="2">
        <f t="shared" si="32"/>
        <v>44687.504023043977</v>
      </c>
      <c r="N140" s="1">
        <f t="shared" si="33"/>
        <v>1651838770.224</v>
      </c>
      <c r="O140" s="2">
        <f t="shared" si="34"/>
        <v>44687.504285000003</v>
      </c>
      <c r="P140" s="1">
        <f t="shared" si="35"/>
        <v>22.632999897003174</v>
      </c>
      <c r="Q140">
        <f>VLOOKUP(C140,houses!A$1:E$201,2,TRUE)</f>
        <v>1150</v>
      </c>
      <c r="R140">
        <f>VLOOKUP(C140,houses!A$1:E$201,3,TRUE)</f>
        <v>1414</v>
      </c>
      <c r="S140">
        <f t="shared" si="36"/>
        <v>264</v>
      </c>
      <c r="T140" s="4">
        <f t="shared" si="37"/>
        <v>0.22956521739130434</v>
      </c>
      <c r="U140" t="str">
        <f t="shared" si="38"/>
        <v>Negative</v>
      </c>
      <c r="V140">
        <f t="shared" si="39"/>
        <v>700</v>
      </c>
      <c r="W140" s="4">
        <f t="shared" si="40"/>
        <v>0.60869565217391308</v>
      </c>
      <c r="X140">
        <f t="shared" si="41"/>
        <v>700</v>
      </c>
      <c r="Y140">
        <f t="shared" si="42"/>
        <v>0.60869565217391308</v>
      </c>
      <c r="Z140">
        <f t="shared" si="43"/>
        <v>0</v>
      </c>
      <c r="AA140">
        <f t="shared" si="44"/>
        <v>1</v>
      </c>
    </row>
    <row r="141" spans="1:27" x14ac:dyDescent="0.3">
      <c r="A141" s="7">
        <v>4</v>
      </c>
      <c r="B141" s="7">
        <v>14</v>
      </c>
      <c r="C141" s="7">
        <v>165</v>
      </c>
      <c r="D141" s="7">
        <v>1</v>
      </c>
      <c r="E141" s="7">
        <v>2</v>
      </c>
      <c r="F141">
        <v>605</v>
      </c>
      <c r="G141">
        <v>620</v>
      </c>
      <c r="H141" s="1">
        <v>1651838770299</v>
      </c>
      <c r="I141" s="1">
        <v>1651838782922</v>
      </c>
      <c r="J141">
        <v>0</v>
      </c>
      <c r="K141" s="1">
        <f t="shared" si="30"/>
        <v>1651838770.299</v>
      </c>
      <c r="L141" s="3">
        <f t="shared" si="31"/>
        <v>44687.504285868054</v>
      </c>
      <c r="M141" s="2">
        <f t="shared" si="32"/>
        <v>44687.504285868054</v>
      </c>
      <c r="N141" s="1">
        <f t="shared" si="33"/>
        <v>1651838782.9219999</v>
      </c>
      <c r="O141" s="2">
        <f t="shared" si="34"/>
        <v>44687.504431967594</v>
      </c>
      <c r="P141" s="1">
        <f t="shared" si="35"/>
        <v>12.622999906539917</v>
      </c>
      <c r="Q141">
        <f>VLOOKUP(C141,houses!A$1:E$201,2,TRUE)</f>
        <v>605</v>
      </c>
      <c r="R141">
        <f>VLOOKUP(C141,houses!A$1:E$201,3,TRUE)</f>
        <v>544</v>
      </c>
      <c r="S141">
        <f t="shared" si="36"/>
        <v>61</v>
      </c>
      <c r="T141" s="4">
        <f t="shared" si="37"/>
        <v>0.10082644628099173</v>
      </c>
      <c r="U141" t="str">
        <f t="shared" si="38"/>
        <v>Positive</v>
      </c>
      <c r="V141">
        <f t="shared" si="39"/>
        <v>15</v>
      </c>
      <c r="W141" s="4">
        <f t="shared" si="40"/>
        <v>2.4793388429752067E-2</v>
      </c>
      <c r="X141">
        <f t="shared" si="41"/>
        <v>15</v>
      </c>
      <c r="Y141">
        <f t="shared" si="42"/>
        <v>2.4793388429752067E-2</v>
      </c>
      <c r="Z141">
        <f t="shared" si="43"/>
        <v>0</v>
      </c>
      <c r="AA141">
        <f t="shared" si="44"/>
        <v>1</v>
      </c>
    </row>
    <row r="142" spans="1:27" x14ac:dyDescent="0.3">
      <c r="A142" s="7">
        <v>4</v>
      </c>
      <c r="B142" s="7">
        <v>15</v>
      </c>
      <c r="C142" s="7">
        <v>11</v>
      </c>
      <c r="D142" s="7">
        <v>1</v>
      </c>
      <c r="E142" s="7">
        <v>2</v>
      </c>
      <c r="F142">
        <v>2000</v>
      </c>
      <c r="G142">
        <v>2100</v>
      </c>
      <c r="H142" s="1">
        <v>1651838782998</v>
      </c>
      <c r="I142" s="1">
        <v>1651838799416</v>
      </c>
      <c r="J142">
        <v>0</v>
      </c>
      <c r="K142" s="1">
        <f t="shared" si="30"/>
        <v>1651838782.9979999</v>
      </c>
      <c r="L142" s="3">
        <f t="shared" si="31"/>
        <v>44687.504432847221</v>
      </c>
      <c r="M142" s="2">
        <f t="shared" si="32"/>
        <v>44687.504432847221</v>
      </c>
      <c r="N142" s="1">
        <f t="shared" si="33"/>
        <v>1651838799.4159999</v>
      </c>
      <c r="O142" s="2">
        <f t="shared" si="34"/>
        <v>44687.504622870372</v>
      </c>
      <c r="P142" s="1">
        <f t="shared" si="35"/>
        <v>16.417999982833862</v>
      </c>
      <c r="Q142">
        <f>VLOOKUP(C142,houses!A$1:E$201,2,TRUE)</f>
        <v>2000</v>
      </c>
      <c r="R142">
        <f>VLOOKUP(C142,houses!A$1:E$201,3,TRUE)</f>
        <v>1486</v>
      </c>
      <c r="S142">
        <f t="shared" si="36"/>
        <v>514</v>
      </c>
      <c r="T142" s="4">
        <f t="shared" si="37"/>
        <v>0.25700000000000001</v>
      </c>
      <c r="U142" t="str">
        <f t="shared" si="38"/>
        <v>Positive</v>
      </c>
      <c r="V142">
        <f t="shared" si="39"/>
        <v>100</v>
      </c>
      <c r="W142" s="4">
        <f t="shared" si="40"/>
        <v>0.05</v>
      </c>
      <c r="X142">
        <f t="shared" si="41"/>
        <v>100</v>
      </c>
      <c r="Y142">
        <f t="shared" si="42"/>
        <v>0.05</v>
      </c>
      <c r="Z142">
        <f t="shared" si="43"/>
        <v>0</v>
      </c>
      <c r="AA142">
        <f t="shared" si="44"/>
        <v>1</v>
      </c>
    </row>
    <row r="143" spans="1:27" x14ac:dyDescent="0.3">
      <c r="A143" s="7">
        <v>4</v>
      </c>
      <c r="B143" s="7">
        <v>16</v>
      </c>
      <c r="C143" s="7">
        <v>42</v>
      </c>
      <c r="D143" s="7">
        <v>1</v>
      </c>
      <c r="E143" s="7">
        <v>2</v>
      </c>
      <c r="F143">
        <v>700</v>
      </c>
      <c r="G143">
        <v>850</v>
      </c>
      <c r="H143" s="1">
        <v>1651838799486</v>
      </c>
      <c r="I143" s="1">
        <v>1651838810893</v>
      </c>
      <c r="J143">
        <v>0</v>
      </c>
      <c r="K143" s="1">
        <f t="shared" si="30"/>
        <v>1651838799.4860001</v>
      </c>
      <c r="L143" s="3">
        <f t="shared" si="31"/>
        <v>44687.504623680557</v>
      </c>
      <c r="M143" s="2">
        <f t="shared" si="32"/>
        <v>44687.504623680557</v>
      </c>
      <c r="N143" s="1">
        <f t="shared" si="33"/>
        <v>1651838810.8929999</v>
      </c>
      <c r="O143" s="2">
        <f t="shared" si="34"/>
        <v>44687.504755706017</v>
      </c>
      <c r="P143" s="1">
        <f t="shared" si="35"/>
        <v>11.406999826431274</v>
      </c>
      <c r="Q143">
        <f>VLOOKUP(C143,houses!A$1:E$201,2,TRUE)</f>
        <v>700</v>
      </c>
      <c r="R143">
        <f>VLOOKUP(C143,houses!A$1:E$201,3,TRUE)</f>
        <v>795</v>
      </c>
      <c r="S143">
        <f t="shared" si="36"/>
        <v>95</v>
      </c>
      <c r="T143" s="4">
        <f t="shared" si="37"/>
        <v>0.1357142857142857</v>
      </c>
      <c r="U143" t="str">
        <f t="shared" si="38"/>
        <v>Negative</v>
      </c>
      <c r="V143">
        <f t="shared" si="39"/>
        <v>150</v>
      </c>
      <c r="W143" s="4">
        <f t="shared" si="40"/>
        <v>0.21428571428571427</v>
      </c>
      <c r="X143">
        <f t="shared" si="41"/>
        <v>150</v>
      </c>
      <c r="Y143">
        <f t="shared" si="42"/>
        <v>0.21428571428571427</v>
      </c>
      <c r="Z143">
        <f t="shared" si="43"/>
        <v>0</v>
      </c>
      <c r="AA143">
        <f t="shared" si="44"/>
        <v>1</v>
      </c>
    </row>
    <row r="144" spans="1:27" x14ac:dyDescent="0.3">
      <c r="A144" s="7">
        <v>4</v>
      </c>
      <c r="B144" s="7">
        <v>17</v>
      </c>
      <c r="C144" s="7">
        <v>54</v>
      </c>
      <c r="D144" s="7">
        <v>1</v>
      </c>
      <c r="E144" s="7">
        <v>2</v>
      </c>
      <c r="F144">
        <v>901</v>
      </c>
      <c r="G144">
        <v>910</v>
      </c>
      <c r="H144" s="1">
        <v>1651838810976</v>
      </c>
      <c r="I144" s="1">
        <v>1651838827594</v>
      </c>
      <c r="J144">
        <v>0</v>
      </c>
      <c r="K144" s="1">
        <f t="shared" si="30"/>
        <v>1651838810.9760001</v>
      </c>
      <c r="L144" s="3">
        <f t="shared" si="31"/>
        <v>44687.504756666669</v>
      </c>
      <c r="M144" s="2">
        <f t="shared" si="32"/>
        <v>44687.504756666669</v>
      </c>
      <c r="N144" s="1">
        <f t="shared" si="33"/>
        <v>1651838827.5940001</v>
      </c>
      <c r="O144" s="2">
        <f t="shared" si="34"/>
        <v>44687.504949004629</v>
      </c>
      <c r="P144" s="1">
        <f t="shared" si="35"/>
        <v>16.618000030517578</v>
      </c>
      <c r="Q144">
        <f>VLOOKUP(C144,houses!A$1:E$201,2,TRUE)</f>
        <v>901</v>
      </c>
      <c r="R144">
        <f>VLOOKUP(C144,houses!A$1:E$201,3,TRUE)</f>
        <v>1167</v>
      </c>
      <c r="S144">
        <f t="shared" si="36"/>
        <v>266</v>
      </c>
      <c r="T144" s="4">
        <f t="shared" si="37"/>
        <v>0.29522752497225307</v>
      </c>
      <c r="U144" t="str">
        <f t="shared" si="38"/>
        <v>Negative</v>
      </c>
      <c r="V144">
        <f t="shared" si="39"/>
        <v>9</v>
      </c>
      <c r="W144" s="4">
        <f t="shared" si="40"/>
        <v>9.9889012208657056E-3</v>
      </c>
      <c r="X144">
        <f t="shared" si="41"/>
        <v>9</v>
      </c>
      <c r="Y144">
        <f t="shared" si="42"/>
        <v>9.9889012208657056E-3</v>
      </c>
      <c r="Z144">
        <f t="shared" si="43"/>
        <v>0</v>
      </c>
      <c r="AA144">
        <f t="shared" si="44"/>
        <v>1</v>
      </c>
    </row>
    <row r="145" spans="1:27" x14ac:dyDescent="0.3">
      <c r="A145" s="7">
        <v>4</v>
      </c>
      <c r="B145" s="7">
        <v>18</v>
      </c>
      <c r="C145" s="7">
        <v>28</v>
      </c>
      <c r="D145" s="7">
        <v>1</v>
      </c>
      <c r="E145" s="7">
        <v>2</v>
      </c>
      <c r="F145">
        <v>846</v>
      </c>
      <c r="G145">
        <v>930</v>
      </c>
      <c r="H145" s="1">
        <v>1651838827665</v>
      </c>
      <c r="I145" s="1">
        <v>1651838840464</v>
      </c>
      <c r="J145">
        <v>0</v>
      </c>
      <c r="K145" s="1">
        <f t="shared" si="30"/>
        <v>1651838827.665</v>
      </c>
      <c r="L145" s="3">
        <f t="shared" si="31"/>
        <v>44687.504949826383</v>
      </c>
      <c r="M145" s="2">
        <f t="shared" si="32"/>
        <v>44687.504949826383</v>
      </c>
      <c r="N145" s="1">
        <f t="shared" si="33"/>
        <v>1651838840.464</v>
      </c>
      <c r="O145" s="2">
        <f t="shared" si="34"/>
        <v>44687.50509796296</v>
      </c>
      <c r="P145" s="1">
        <f t="shared" si="35"/>
        <v>12.799000024795532</v>
      </c>
      <c r="Q145">
        <f>VLOOKUP(C145,houses!A$1:E$201,2,TRUE)</f>
        <v>846</v>
      </c>
      <c r="R145">
        <f>VLOOKUP(C145,houses!A$1:E$201,3,TRUE)</f>
        <v>905</v>
      </c>
      <c r="S145">
        <f t="shared" si="36"/>
        <v>59</v>
      </c>
      <c r="T145" s="4">
        <f t="shared" si="37"/>
        <v>6.9739952718676126E-2</v>
      </c>
      <c r="U145" t="str">
        <f t="shared" si="38"/>
        <v>Negative</v>
      </c>
      <c r="V145">
        <f t="shared" si="39"/>
        <v>84</v>
      </c>
      <c r="W145" s="4">
        <f t="shared" si="40"/>
        <v>9.9290780141843976E-2</v>
      </c>
      <c r="X145">
        <f t="shared" si="41"/>
        <v>84</v>
      </c>
      <c r="Y145">
        <f t="shared" si="42"/>
        <v>9.9290780141843976E-2</v>
      </c>
      <c r="Z145">
        <f t="shared" si="43"/>
        <v>0</v>
      </c>
      <c r="AA145">
        <f t="shared" si="44"/>
        <v>1</v>
      </c>
    </row>
    <row r="146" spans="1:27" x14ac:dyDescent="0.3">
      <c r="A146" s="7">
        <v>4</v>
      </c>
      <c r="B146" s="7">
        <v>19</v>
      </c>
      <c r="C146" s="7">
        <v>133</v>
      </c>
      <c r="D146" s="7">
        <v>1</v>
      </c>
      <c r="E146" s="7">
        <v>2</v>
      </c>
      <c r="F146">
        <v>470</v>
      </c>
      <c r="G146">
        <v>415</v>
      </c>
      <c r="H146" s="1">
        <v>1651838840543</v>
      </c>
      <c r="I146" s="1">
        <v>1651838851986</v>
      </c>
      <c r="J146">
        <v>0</v>
      </c>
      <c r="K146" s="1">
        <f t="shared" si="30"/>
        <v>1651838840.543</v>
      </c>
      <c r="L146" s="3">
        <f t="shared" si="31"/>
        <v>44687.505098877315</v>
      </c>
      <c r="M146" s="2">
        <f t="shared" si="32"/>
        <v>44687.505098877315</v>
      </c>
      <c r="N146" s="1">
        <f t="shared" si="33"/>
        <v>1651838851.9860001</v>
      </c>
      <c r="O146" s="2">
        <f t="shared" si="34"/>
        <v>44687.505231319446</v>
      </c>
      <c r="P146" s="1">
        <f t="shared" si="35"/>
        <v>11.443000078201294</v>
      </c>
      <c r="Q146">
        <f>VLOOKUP(C146,houses!A$1:E$201,2,TRUE)</f>
        <v>470</v>
      </c>
      <c r="R146">
        <f>VLOOKUP(C146,houses!A$1:E$201,3,TRUE)</f>
        <v>703</v>
      </c>
      <c r="S146">
        <f t="shared" si="36"/>
        <v>233</v>
      </c>
      <c r="T146" s="4">
        <f t="shared" si="37"/>
        <v>0.49574468085106382</v>
      </c>
      <c r="U146" t="str">
        <f t="shared" si="38"/>
        <v>Negative</v>
      </c>
      <c r="V146">
        <f t="shared" si="39"/>
        <v>-55</v>
      </c>
      <c r="W146" s="4">
        <f t="shared" si="40"/>
        <v>-0.11702127659574468</v>
      </c>
      <c r="X146">
        <f t="shared" si="41"/>
        <v>55</v>
      </c>
      <c r="Y146">
        <f t="shared" si="42"/>
        <v>0.11702127659574468</v>
      </c>
      <c r="Z146">
        <f t="shared" si="43"/>
        <v>0</v>
      </c>
      <c r="AA146">
        <f t="shared" si="44"/>
        <v>1</v>
      </c>
    </row>
    <row r="147" spans="1:27" x14ac:dyDescent="0.3">
      <c r="A147" s="7">
        <v>4</v>
      </c>
      <c r="B147" s="7">
        <v>0</v>
      </c>
      <c r="C147" s="7">
        <v>94</v>
      </c>
      <c r="D147" s="7">
        <v>1</v>
      </c>
      <c r="E147" s="7">
        <v>3</v>
      </c>
      <c r="F147">
        <v>500</v>
      </c>
      <c r="G147">
        <v>560</v>
      </c>
      <c r="H147" s="1">
        <v>1651838885680</v>
      </c>
      <c r="I147" s="1">
        <v>1651838931822</v>
      </c>
      <c r="J147">
        <v>6</v>
      </c>
      <c r="K147" s="1">
        <f t="shared" si="30"/>
        <v>1651838885.6800001</v>
      </c>
      <c r="L147" s="3">
        <f t="shared" si="31"/>
        <v>44687.505621296295</v>
      </c>
      <c r="M147" s="2">
        <f t="shared" si="32"/>
        <v>44687.505621296295</v>
      </c>
      <c r="N147" s="1">
        <f t="shared" si="33"/>
        <v>1651838931.822</v>
      </c>
      <c r="O147" s="2">
        <f t="shared" si="34"/>
        <v>44687.506155347219</v>
      </c>
      <c r="P147" s="1">
        <f t="shared" si="35"/>
        <v>46.141999959945679</v>
      </c>
      <c r="Q147">
        <f>VLOOKUP(C147,houses!A$1:E$201,2,TRUE)</f>
        <v>500</v>
      </c>
      <c r="R147">
        <f>VLOOKUP(C147,houses!A$1:E$201,3,TRUE)</f>
        <v>582</v>
      </c>
      <c r="S147">
        <f t="shared" si="36"/>
        <v>82</v>
      </c>
      <c r="T147" s="4">
        <f t="shared" si="37"/>
        <v>0.16400000000000001</v>
      </c>
      <c r="U147" t="str">
        <f t="shared" si="38"/>
        <v>Negative</v>
      </c>
      <c r="V147">
        <f t="shared" si="39"/>
        <v>60</v>
      </c>
      <c r="W147" s="4">
        <f t="shared" si="40"/>
        <v>0.12</v>
      </c>
      <c r="X147">
        <f t="shared" si="41"/>
        <v>60</v>
      </c>
      <c r="Y147" s="4">
        <f t="shared" si="42"/>
        <v>0.12</v>
      </c>
      <c r="Z147">
        <f t="shared" si="43"/>
        <v>2</v>
      </c>
      <c r="AA147">
        <f t="shared" si="44"/>
        <v>9</v>
      </c>
    </row>
    <row r="148" spans="1:27" x14ac:dyDescent="0.3">
      <c r="A148" s="7">
        <v>4</v>
      </c>
      <c r="B148" s="7">
        <v>1</v>
      </c>
      <c r="C148" s="7">
        <v>13</v>
      </c>
      <c r="D148" s="7">
        <v>1</v>
      </c>
      <c r="E148" s="7">
        <v>3</v>
      </c>
      <c r="F148">
        <v>285</v>
      </c>
      <c r="G148">
        <v>210</v>
      </c>
      <c r="H148" s="1">
        <v>1651838931902</v>
      </c>
      <c r="I148" s="1">
        <v>1651838959440</v>
      </c>
      <c r="J148">
        <v>5</v>
      </c>
      <c r="K148" s="1">
        <f t="shared" si="30"/>
        <v>1651838931.902</v>
      </c>
      <c r="L148" s="3">
        <f t="shared" si="31"/>
        <v>44687.506156273143</v>
      </c>
      <c r="M148" s="2">
        <f t="shared" si="32"/>
        <v>44687.506156273143</v>
      </c>
      <c r="N148" s="1">
        <f t="shared" si="33"/>
        <v>1651838959.4400001</v>
      </c>
      <c r="O148" s="2">
        <f t="shared" si="34"/>
        <v>44687.506475000002</v>
      </c>
      <c r="P148" s="1">
        <f t="shared" si="35"/>
        <v>27.538000106811523</v>
      </c>
      <c r="Q148">
        <f>VLOOKUP(C148,houses!A$1:E$201,2,TRUE)</f>
        <v>285</v>
      </c>
      <c r="R148">
        <f>VLOOKUP(C148,houses!A$1:E$201,3,TRUE)</f>
        <v>70</v>
      </c>
      <c r="S148">
        <f t="shared" si="36"/>
        <v>215</v>
      </c>
      <c r="T148" s="4">
        <f t="shared" si="37"/>
        <v>0.75438596491228072</v>
      </c>
      <c r="U148" t="str">
        <f t="shared" si="38"/>
        <v>Positive</v>
      </c>
      <c r="V148">
        <f t="shared" si="39"/>
        <v>-75</v>
      </c>
      <c r="W148" s="4">
        <f t="shared" si="40"/>
        <v>-0.26315789473684209</v>
      </c>
      <c r="X148">
        <f t="shared" si="41"/>
        <v>75</v>
      </c>
      <c r="Y148" s="4">
        <f t="shared" si="42"/>
        <v>0.26315789473684209</v>
      </c>
      <c r="Z148">
        <f t="shared" si="43"/>
        <v>3</v>
      </c>
      <c r="AA148">
        <f t="shared" si="44"/>
        <v>27</v>
      </c>
    </row>
    <row r="149" spans="1:27" x14ac:dyDescent="0.3">
      <c r="A149" s="7">
        <v>4</v>
      </c>
      <c r="B149" s="7">
        <v>2</v>
      </c>
      <c r="C149" s="7">
        <v>76</v>
      </c>
      <c r="D149" s="7">
        <v>1</v>
      </c>
      <c r="E149" s="7">
        <v>3</v>
      </c>
      <c r="F149">
        <v>495</v>
      </c>
      <c r="G149">
        <v>810</v>
      </c>
      <c r="H149" s="1">
        <v>1651838959524</v>
      </c>
      <c r="I149" s="1">
        <v>1651838978186</v>
      </c>
      <c r="J149">
        <v>3</v>
      </c>
      <c r="K149" s="1">
        <f t="shared" si="30"/>
        <v>1651838959.5239999</v>
      </c>
      <c r="L149" s="3">
        <f t="shared" si="31"/>
        <v>44687.506475972215</v>
      </c>
      <c r="M149" s="2">
        <f t="shared" si="32"/>
        <v>44687.506475972215</v>
      </c>
      <c r="N149" s="1">
        <f t="shared" si="33"/>
        <v>1651838978.1860001</v>
      </c>
      <c r="O149" s="2">
        <f t="shared" si="34"/>
        <v>44687.506691967596</v>
      </c>
      <c r="P149" s="1">
        <f t="shared" si="35"/>
        <v>18.662000179290771</v>
      </c>
      <c r="Q149">
        <f>VLOOKUP(C149,houses!A$1:E$201,2,TRUE)</f>
        <v>495</v>
      </c>
      <c r="R149">
        <f>VLOOKUP(C149,houses!A$1:E$201,3,TRUE)</f>
        <v>596</v>
      </c>
      <c r="S149">
        <f t="shared" si="36"/>
        <v>101</v>
      </c>
      <c r="T149" s="4">
        <f t="shared" si="37"/>
        <v>0.20404040404040405</v>
      </c>
      <c r="U149" t="str">
        <f t="shared" si="38"/>
        <v>Negative</v>
      </c>
      <c r="V149">
        <f t="shared" si="39"/>
        <v>315</v>
      </c>
      <c r="W149" s="4">
        <f t="shared" si="40"/>
        <v>0.63636363636363635</v>
      </c>
      <c r="X149">
        <f t="shared" si="41"/>
        <v>315</v>
      </c>
      <c r="Y149" s="4">
        <f t="shared" si="42"/>
        <v>0.63636363636363635</v>
      </c>
      <c r="Z149">
        <f t="shared" si="43"/>
        <v>5</v>
      </c>
      <c r="AA149">
        <f t="shared" si="44"/>
        <v>243</v>
      </c>
    </row>
    <row r="150" spans="1:27" x14ac:dyDescent="0.3">
      <c r="A150" s="7">
        <v>4</v>
      </c>
      <c r="B150" s="7">
        <v>3</v>
      </c>
      <c r="C150" s="7">
        <v>169</v>
      </c>
      <c r="D150" s="7">
        <v>1</v>
      </c>
      <c r="E150" s="7">
        <v>3</v>
      </c>
      <c r="F150">
        <v>675</v>
      </c>
      <c r="G150">
        <v>610</v>
      </c>
      <c r="H150" s="1">
        <v>1651838978261</v>
      </c>
      <c r="I150" s="1">
        <v>1651838999584</v>
      </c>
      <c r="J150">
        <v>6</v>
      </c>
      <c r="K150" s="1">
        <f t="shared" si="30"/>
        <v>1651838978.2609999</v>
      </c>
      <c r="L150" s="3">
        <f t="shared" si="31"/>
        <v>44687.506692835646</v>
      </c>
      <c r="M150" s="2">
        <f t="shared" si="32"/>
        <v>44687.506692835646</v>
      </c>
      <c r="N150" s="1">
        <f t="shared" si="33"/>
        <v>1651838999.5840001</v>
      </c>
      <c r="O150" s="2">
        <f t="shared" si="34"/>
        <v>44687.506939629631</v>
      </c>
      <c r="P150" s="1">
        <f t="shared" si="35"/>
        <v>21.323000192642212</v>
      </c>
      <c r="Q150">
        <f>VLOOKUP(C150,houses!A$1:E$201,2,TRUE)</f>
        <v>675</v>
      </c>
      <c r="R150">
        <f>VLOOKUP(C150,houses!A$1:E$201,3,TRUE)</f>
        <v>592</v>
      </c>
      <c r="S150">
        <f t="shared" si="36"/>
        <v>83</v>
      </c>
      <c r="T150" s="4">
        <f t="shared" si="37"/>
        <v>0.12296296296296297</v>
      </c>
      <c r="U150" t="str">
        <f t="shared" si="38"/>
        <v>Positive</v>
      </c>
      <c r="V150">
        <f t="shared" si="39"/>
        <v>-65</v>
      </c>
      <c r="W150" s="4">
        <f t="shared" si="40"/>
        <v>-9.6296296296296297E-2</v>
      </c>
      <c r="X150">
        <f t="shared" si="41"/>
        <v>65</v>
      </c>
      <c r="Y150" s="4">
        <f t="shared" si="42"/>
        <v>9.6296296296296297E-2</v>
      </c>
      <c r="Z150">
        <f t="shared" si="43"/>
        <v>2</v>
      </c>
      <c r="AA150">
        <f t="shared" si="44"/>
        <v>9</v>
      </c>
    </row>
    <row r="151" spans="1:27" x14ac:dyDescent="0.3">
      <c r="A151" s="7">
        <v>4</v>
      </c>
      <c r="B151" s="7">
        <v>4</v>
      </c>
      <c r="C151" s="7">
        <v>172</v>
      </c>
      <c r="D151" s="7">
        <v>1</v>
      </c>
      <c r="E151" s="7">
        <v>3</v>
      </c>
      <c r="F151">
        <v>550</v>
      </c>
      <c r="G151">
        <v>520</v>
      </c>
      <c r="H151" s="1">
        <v>1651838999655</v>
      </c>
      <c r="I151" s="1">
        <v>1651839017090</v>
      </c>
      <c r="J151">
        <v>7</v>
      </c>
      <c r="K151" s="1">
        <f t="shared" si="30"/>
        <v>1651838999.655</v>
      </c>
      <c r="L151" s="3">
        <f t="shared" si="31"/>
        <v>44687.506940451392</v>
      </c>
      <c r="M151" s="2">
        <f t="shared" si="32"/>
        <v>44687.506940451392</v>
      </c>
      <c r="N151" s="1">
        <f t="shared" si="33"/>
        <v>1651839017.0899999</v>
      </c>
      <c r="O151" s="2">
        <f t="shared" si="34"/>
        <v>44687.507142245369</v>
      </c>
      <c r="P151" s="1">
        <f t="shared" si="35"/>
        <v>17.434999942779541</v>
      </c>
      <c r="Q151">
        <f>VLOOKUP(C151,houses!A$1:E$201,2,TRUE)</f>
        <v>550</v>
      </c>
      <c r="R151">
        <f>VLOOKUP(C151,houses!A$1:E$201,3,TRUE)</f>
        <v>642</v>
      </c>
      <c r="S151">
        <f t="shared" si="36"/>
        <v>92</v>
      </c>
      <c r="T151" s="4">
        <f t="shared" si="37"/>
        <v>0.16727272727272727</v>
      </c>
      <c r="U151" t="str">
        <f t="shared" si="38"/>
        <v>Negative</v>
      </c>
      <c r="V151">
        <f t="shared" si="39"/>
        <v>-30</v>
      </c>
      <c r="W151" s="4">
        <f t="shared" si="40"/>
        <v>-5.4545454545454543E-2</v>
      </c>
      <c r="X151">
        <f t="shared" si="41"/>
        <v>30</v>
      </c>
      <c r="Y151" s="4">
        <f t="shared" si="42"/>
        <v>5.4545454545454543E-2</v>
      </c>
      <c r="Z151">
        <f t="shared" si="43"/>
        <v>1</v>
      </c>
      <c r="AA151">
        <f t="shared" si="44"/>
        <v>3</v>
      </c>
    </row>
    <row r="152" spans="1:27" x14ac:dyDescent="0.3">
      <c r="A152" s="7">
        <v>4</v>
      </c>
      <c r="B152" s="7">
        <v>5</v>
      </c>
      <c r="C152" s="7">
        <v>177</v>
      </c>
      <c r="D152" s="7">
        <v>1</v>
      </c>
      <c r="E152" s="7">
        <v>3</v>
      </c>
      <c r="F152">
        <v>405</v>
      </c>
      <c r="G152">
        <v>415</v>
      </c>
      <c r="H152" s="1">
        <v>1651839017173</v>
      </c>
      <c r="I152" s="1">
        <v>1651839034597</v>
      </c>
      <c r="J152">
        <v>7</v>
      </c>
      <c r="K152" s="1">
        <f t="shared" si="30"/>
        <v>1651839017.1730001</v>
      </c>
      <c r="L152" s="3">
        <f t="shared" si="31"/>
        <v>44687.507143206021</v>
      </c>
      <c r="M152" s="2">
        <f t="shared" si="32"/>
        <v>44687.507143206021</v>
      </c>
      <c r="N152" s="1">
        <f t="shared" si="33"/>
        <v>1651839034.5969999</v>
      </c>
      <c r="O152" s="2">
        <f t="shared" si="34"/>
        <v>44687.507344872683</v>
      </c>
      <c r="P152" s="1">
        <f t="shared" si="35"/>
        <v>17.423999786376953</v>
      </c>
      <c r="Q152">
        <f>VLOOKUP(C152,houses!A$1:E$201,2,TRUE)</f>
        <v>405</v>
      </c>
      <c r="R152">
        <f>VLOOKUP(C152,houses!A$1:E$201,3,TRUE)</f>
        <v>415</v>
      </c>
      <c r="S152">
        <f t="shared" si="36"/>
        <v>10</v>
      </c>
      <c r="T152" s="4">
        <f t="shared" si="37"/>
        <v>2.4691358024691357E-2</v>
      </c>
      <c r="U152" t="str">
        <f t="shared" si="38"/>
        <v>Negative</v>
      </c>
      <c r="V152">
        <f t="shared" si="39"/>
        <v>10</v>
      </c>
      <c r="W152" s="4">
        <f t="shared" si="40"/>
        <v>2.4691358024691357E-2</v>
      </c>
      <c r="X152">
        <f t="shared" si="41"/>
        <v>10</v>
      </c>
      <c r="Y152" s="4">
        <f t="shared" si="42"/>
        <v>2.4691358024691357E-2</v>
      </c>
      <c r="Z152">
        <f t="shared" si="43"/>
        <v>1</v>
      </c>
      <c r="AA152">
        <f t="shared" si="44"/>
        <v>3</v>
      </c>
    </row>
    <row r="153" spans="1:27" x14ac:dyDescent="0.3">
      <c r="A153" s="7">
        <v>4</v>
      </c>
      <c r="B153" s="7">
        <v>6</v>
      </c>
      <c r="C153" s="7">
        <v>44</v>
      </c>
      <c r="D153" s="7">
        <v>1</v>
      </c>
      <c r="E153" s="7">
        <v>3</v>
      </c>
      <c r="F153">
        <v>750</v>
      </c>
      <c r="G153">
        <v>630</v>
      </c>
      <c r="H153" s="1">
        <v>1651839034669</v>
      </c>
      <c r="I153" s="1">
        <v>1651839054100</v>
      </c>
      <c r="J153">
        <v>5</v>
      </c>
      <c r="K153" s="1">
        <f t="shared" si="30"/>
        <v>1651839034.6689999</v>
      </c>
      <c r="L153" s="3">
        <f t="shared" si="31"/>
        <v>44687.507345706021</v>
      </c>
      <c r="M153" s="2">
        <f t="shared" si="32"/>
        <v>44687.507345706021</v>
      </c>
      <c r="N153" s="1">
        <f t="shared" si="33"/>
        <v>1651839054.0999999</v>
      </c>
      <c r="O153" s="2">
        <f t="shared" si="34"/>
        <v>44687.507570601854</v>
      </c>
      <c r="P153" s="1">
        <f t="shared" si="35"/>
        <v>19.430999994277954</v>
      </c>
      <c r="Q153">
        <f>VLOOKUP(C153,houses!A$1:E$201,2,TRUE)</f>
        <v>750</v>
      </c>
      <c r="R153">
        <f>VLOOKUP(C153,houses!A$1:E$201,3,TRUE)</f>
        <v>776</v>
      </c>
      <c r="S153">
        <f t="shared" si="36"/>
        <v>26</v>
      </c>
      <c r="T153" s="4">
        <f t="shared" si="37"/>
        <v>3.4666666666666665E-2</v>
      </c>
      <c r="U153" t="str">
        <f t="shared" si="38"/>
        <v>Negative</v>
      </c>
      <c r="V153">
        <f t="shared" si="39"/>
        <v>-120</v>
      </c>
      <c r="W153" s="4">
        <f t="shared" si="40"/>
        <v>-0.16</v>
      </c>
      <c r="X153">
        <f t="shared" si="41"/>
        <v>120</v>
      </c>
      <c r="Y153" s="4">
        <f t="shared" si="42"/>
        <v>0.16</v>
      </c>
      <c r="Z153">
        <f t="shared" si="43"/>
        <v>3</v>
      </c>
      <c r="AA153">
        <f t="shared" si="44"/>
        <v>27</v>
      </c>
    </row>
    <row r="154" spans="1:27" x14ac:dyDescent="0.3">
      <c r="A154" s="7">
        <v>4</v>
      </c>
      <c r="B154" s="7">
        <v>7</v>
      </c>
      <c r="C154" s="7">
        <v>10</v>
      </c>
      <c r="D154" s="7">
        <v>1</v>
      </c>
      <c r="E154" s="7">
        <v>3</v>
      </c>
      <c r="F154">
        <v>700</v>
      </c>
      <c r="G154">
        <v>510</v>
      </c>
      <c r="H154" s="1">
        <v>1651839054171</v>
      </c>
      <c r="I154" s="1">
        <v>1651839092618</v>
      </c>
      <c r="J154">
        <v>5</v>
      </c>
      <c r="K154" s="1">
        <f t="shared" si="30"/>
        <v>1651839054.171</v>
      </c>
      <c r="L154" s="3">
        <f t="shared" si="31"/>
        <v>44687.507571423615</v>
      </c>
      <c r="M154" s="2">
        <f t="shared" si="32"/>
        <v>44687.507571423615</v>
      </c>
      <c r="N154" s="1">
        <f t="shared" si="33"/>
        <v>1651839092.618</v>
      </c>
      <c r="O154" s="2">
        <f t="shared" si="34"/>
        <v>44687.508016412037</v>
      </c>
      <c r="P154" s="1">
        <f t="shared" si="35"/>
        <v>38.447000026702881</v>
      </c>
      <c r="Q154">
        <f>VLOOKUP(C154,houses!A$1:E$201,2,TRUE)</f>
        <v>700</v>
      </c>
      <c r="R154">
        <f>VLOOKUP(C154,houses!A$1:E$201,3,TRUE)</f>
        <v>631</v>
      </c>
      <c r="S154">
        <f t="shared" si="36"/>
        <v>69</v>
      </c>
      <c r="T154" s="4">
        <f t="shared" si="37"/>
        <v>9.8571428571428574E-2</v>
      </c>
      <c r="U154" t="str">
        <f t="shared" si="38"/>
        <v>Positive</v>
      </c>
      <c r="V154">
        <f t="shared" si="39"/>
        <v>-190</v>
      </c>
      <c r="W154" s="4">
        <f t="shared" si="40"/>
        <v>-0.27142857142857141</v>
      </c>
      <c r="X154">
        <f t="shared" si="41"/>
        <v>190</v>
      </c>
      <c r="Y154" s="4">
        <f t="shared" si="42"/>
        <v>0.27142857142857141</v>
      </c>
      <c r="Z154">
        <f t="shared" si="43"/>
        <v>3</v>
      </c>
      <c r="AA154">
        <f t="shared" si="44"/>
        <v>27</v>
      </c>
    </row>
    <row r="155" spans="1:27" x14ac:dyDescent="0.3">
      <c r="A155" s="7">
        <v>4</v>
      </c>
      <c r="B155" s="7">
        <v>8</v>
      </c>
      <c r="C155" s="7">
        <v>85</v>
      </c>
      <c r="D155" s="7">
        <v>1</v>
      </c>
      <c r="E155" s="7">
        <v>3</v>
      </c>
      <c r="F155">
        <v>380</v>
      </c>
      <c r="G155">
        <v>420</v>
      </c>
      <c r="H155" s="1">
        <v>1651839092697</v>
      </c>
      <c r="I155" s="1">
        <v>1651839108560</v>
      </c>
      <c r="J155">
        <v>6</v>
      </c>
      <c r="K155" s="1">
        <f t="shared" si="30"/>
        <v>1651839092.697</v>
      </c>
      <c r="L155" s="3">
        <f t="shared" si="31"/>
        <v>44687.508017326385</v>
      </c>
      <c r="M155" s="2">
        <f t="shared" si="32"/>
        <v>44687.508017326385</v>
      </c>
      <c r="N155" s="1">
        <f t="shared" si="33"/>
        <v>1651839108.5599999</v>
      </c>
      <c r="O155" s="2">
        <f t="shared" si="34"/>
        <v>44687.50820092592</v>
      </c>
      <c r="P155" s="1">
        <f t="shared" si="35"/>
        <v>15.86299991607666</v>
      </c>
      <c r="Q155">
        <f>VLOOKUP(C155,houses!A$1:E$201,2,TRUE)</f>
        <v>380</v>
      </c>
      <c r="R155">
        <f>VLOOKUP(C155,houses!A$1:E$201,3,TRUE)</f>
        <v>137</v>
      </c>
      <c r="S155">
        <f t="shared" si="36"/>
        <v>243</v>
      </c>
      <c r="T155" s="4">
        <f t="shared" si="37"/>
        <v>0.63947368421052631</v>
      </c>
      <c r="U155" t="str">
        <f t="shared" si="38"/>
        <v>Positive</v>
      </c>
      <c r="V155">
        <f t="shared" si="39"/>
        <v>40</v>
      </c>
      <c r="W155" s="4">
        <f t="shared" si="40"/>
        <v>0.10526315789473684</v>
      </c>
      <c r="X155">
        <f t="shared" si="41"/>
        <v>40</v>
      </c>
      <c r="Y155" s="4">
        <f t="shared" si="42"/>
        <v>0.10526315789473684</v>
      </c>
      <c r="Z155">
        <f t="shared" si="43"/>
        <v>2</v>
      </c>
      <c r="AA155">
        <f t="shared" si="44"/>
        <v>9</v>
      </c>
    </row>
    <row r="156" spans="1:27" x14ac:dyDescent="0.3">
      <c r="A156" s="7">
        <v>4</v>
      </c>
      <c r="B156" s="7">
        <v>9</v>
      </c>
      <c r="C156" s="7">
        <v>84</v>
      </c>
      <c r="D156" s="7">
        <v>1</v>
      </c>
      <c r="E156" s="7">
        <v>3</v>
      </c>
      <c r="F156">
        <v>1385</v>
      </c>
      <c r="G156">
        <v>860</v>
      </c>
      <c r="H156" s="1">
        <v>1651839108634</v>
      </c>
      <c r="I156" s="1">
        <v>1651839127952</v>
      </c>
      <c r="J156">
        <v>2</v>
      </c>
      <c r="K156" s="1">
        <f t="shared" si="30"/>
        <v>1651839108.6340001</v>
      </c>
      <c r="L156" s="3">
        <f t="shared" si="31"/>
        <v>44687.508201782402</v>
      </c>
      <c r="M156" s="2">
        <f t="shared" si="32"/>
        <v>44687.508201782402</v>
      </c>
      <c r="N156" s="1">
        <f t="shared" si="33"/>
        <v>1651839127.9519999</v>
      </c>
      <c r="O156" s="2">
        <f t="shared" si="34"/>
        <v>44687.508425370368</v>
      </c>
      <c r="P156" s="1">
        <f t="shared" si="35"/>
        <v>19.317999839782715</v>
      </c>
      <c r="Q156">
        <f>VLOOKUP(C156,houses!A$1:E$201,2,TRUE)</f>
        <v>1385</v>
      </c>
      <c r="R156">
        <f>VLOOKUP(C156,houses!A$1:E$201,3,TRUE)</f>
        <v>1031</v>
      </c>
      <c r="S156">
        <f t="shared" si="36"/>
        <v>354</v>
      </c>
      <c r="T156" s="4">
        <f t="shared" si="37"/>
        <v>0.25559566787003613</v>
      </c>
      <c r="U156" t="str">
        <f t="shared" si="38"/>
        <v>Positive</v>
      </c>
      <c r="V156">
        <f t="shared" si="39"/>
        <v>-525</v>
      </c>
      <c r="W156" s="4">
        <f t="shared" si="40"/>
        <v>-0.37906137184115524</v>
      </c>
      <c r="X156">
        <f t="shared" si="41"/>
        <v>525</v>
      </c>
      <c r="Y156" s="4">
        <f t="shared" si="42"/>
        <v>0.37906137184115524</v>
      </c>
      <c r="Z156">
        <f t="shared" si="43"/>
        <v>6</v>
      </c>
      <c r="AA156">
        <f t="shared" si="44"/>
        <v>729</v>
      </c>
    </row>
    <row r="157" spans="1:27" x14ac:dyDescent="0.3">
      <c r="A157" s="7">
        <v>4</v>
      </c>
      <c r="B157" s="7">
        <v>10</v>
      </c>
      <c r="C157" s="7">
        <v>129</v>
      </c>
      <c r="D157" s="7">
        <v>1</v>
      </c>
      <c r="E157" s="7">
        <v>3</v>
      </c>
      <c r="F157">
        <v>605</v>
      </c>
      <c r="G157">
        <v>620</v>
      </c>
      <c r="H157" s="1">
        <v>1651839128081</v>
      </c>
      <c r="I157" s="1">
        <v>1651839153294</v>
      </c>
      <c r="J157">
        <v>7</v>
      </c>
      <c r="K157" s="1">
        <f t="shared" si="30"/>
        <v>1651839128.0810001</v>
      </c>
      <c r="L157" s="3">
        <f t="shared" si="31"/>
        <v>44687.508426863424</v>
      </c>
      <c r="M157" s="2">
        <f t="shared" si="32"/>
        <v>44687.508426863424</v>
      </c>
      <c r="N157" s="1">
        <f t="shared" si="33"/>
        <v>1651839153.2939999</v>
      </c>
      <c r="O157" s="2">
        <f t="shared" si="34"/>
        <v>44687.508718680554</v>
      </c>
      <c r="P157" s="1">
        <f t="shared" si="35"/>
        <v>25.212999820709229</v>
      </c>
      <c r="Q157">
        <f>VLOOKUP(C157,houses!A$1:E$201,2,TRUE)</f>
        <v>605</v>
      </c>
      <c r="R157">
        <f>VLOOKUP(C157,houses!A$1:E$201,3,TRUE)</f>
        <v>685</v>
      </c>
      <c r="S157">
        <f t="shared" si="36"/>
        <v>80</v>
      </c>
      <c r="T157" s="4">
        <f t="shared" si="37"/>
        <v>0.13223140495867769</v>
      </c>
      <c r="U157" t="str">
        <f t="shared" si="38"/>
        <v>Negative</v>
      </c>
      <c r="V157">
        <f t="shared" si="39"/>
        <v>15</v>
      </c>
      <c r="W157" s="4">
        <f t="shared" si="40"/>
        <v>2.4793388429752067E-2</v>
      </c>
      <c r="X157">
        <f t="shared" si="41"/>
        <v>15</v>
      </c>
      <c r="Y157" s="4">
        <f t="shared" si="42"/>
        <v>2.4793388429752067E-2</v>
      </c>
      <c r="Z157">
        <f t="shared" si="43"/>
        <v>1</v>
      </c>
      <c r="AA157">
        <f t="shared" si="44"/>
        <v>3</v>
      </c>
    </row>
    <row r="158" spans="1:27" x14ac:dyDescent="0.3">
      <c r="A158" s="7">
        <v>4</v>
      </c>
      <c r="B158" s="7">
        <v>11</v>
      </c>
      <c r="C158" s="7">
        <v>64</v>
      </c>
      <c r="D158" s="7">
        <v>1</v>
      </c>
      <c r="E158" s="7">
        <v>3</v>
      </c>
      <c r="F158">
        <v>930</v>
      </c>
      <c r="G158">
        <v>920</v>
      </c>
      <c r="H158" s="1">
        <v>1651839153371</v>
      </c>
      <c r="I158" s="1">
        <v>1651839170093</v>
      </c>
      <c r="J158">
        <v>7</v>
      </c>
      <c r="K158" s="1">
        <f t="shared" si="30"/>
        <v>1651839153.3710001</v>
      </c>
      <c r="L158" s="3">
        <f t="shared" si="31"/>
        <v>44687.508719571764</v>
      </c>
      <c r="M158" s="2">
        <f t="shared" si="32"/>
        <v>44687.508719571764</v>
      </c>
      <c r="N158" s="1">
        <f t="shared" si="33"/>
        <v>1651839170.0929999</v>
      </c>
      <c r="O158" s="2">
        <f t="shared" si="34"/>
        <v>44687.50891311343</v>
      </c>
      <c r="P158" s="1">
        <f t="shared" si="35"/>
        <v>16.721999883651733</v>
      </c>
      <c r="Q158">
        <f>VLOOKUP(C158,houses!A$1:E$201,2,TRUE)</f>
        <v>930</v>
      </c>
      <c r="R158">
        <f>VLOOKUP(C158,houses!A$1:E$201,3,TRUE)</f>
        <v>1076</v>
      </c>
      <c r="S158">
        <f t="shared" si="36"/>
        <v>146</v>
      </c>
      <c r="T158" s="4">
        <f t="shared" si="37"/>
        <v>0.15698924731182795</v>
      </c>
      <c r="U158" t="str">
        <f t="shared" si="38"/>
        <v>Negative</v>
      </c>
      <c r="V158">
        <f t="shared" si="39"/>
        <v>-10</v>
      </c>
      <c r="W158" s="4">
        <f t="shared" si="40"/>
        <v>-1.0752688172043012E-2</v>
      </c>
      <c r="X158">
        <f t="shared" si="41"/>
        <v>10</v>
      </c>
      <c r="Y158" s="4">
        <f t="shared" si="42"/>
        <v>1.0752688172043012E-2</v>
      </c>
      <c r="Z158">
        <f t="shared" si="43"/>
        <v>1</v>
      </c>
      <c r="AA158">
        <f t="shared" si="44"/>
        <v>3</v>
      </c>
    </row>
    <row r="159" spans="1:27" x14ac:dyDescent="0.3">
      <c r="A159" s="7">
        <v>4</v>
      </c>
      <c r="B159" s="7">
        <v>12</v>
      </c>
      <c r="C159" s="7">
        <v>6</v>
      </c>
      <c r="D159" s="7">
        <v>1</v>
      </c>
      <c r="E159" s="7">
        <v>3</v>
      </c>
      <c r="F159">
        <v>450</v>
      </c>
      <c r="G159">
        <v>415</v>
      </c>
      <c r="H159" s="1">
        <v>1651839170164</v>
      </c>
      <c r="I159" s="1">
        <v>1651839188960</v>
      </c>
      <c r="J159">
        <v>7</v>
      </c>
      <c r="K159" s="1">
        <f t="shared" si="30"/>
        <v>1651839170.164</v>
      </c>
      <c r="L159" s="3">
        <f t="shared" si="31"/>
        <v>44687.508913935191</v>
      </c>
      <c r="M159" s="2">
        <f t="shared" si="32"/>
        <v>44687.508913935191</v>
      </c>
      <c r="N159" s="1">
        <f t="shared" si="33"/>
        <v>1651839188.96</v>
      </c>
      <c r="O159" s="2">
        <f t="shared" si="34"/>
        <v>44687.509131481478</v>
      </c>
      <c r="P159" s="1">
        <f t="shared" si="35"/>
        <v>18.796000003814697</v>
      </c>
      <c r="Q159">
        <f>VLOOKUP(C159,houses!A$1:E$201,2,TRUE)</f>
        <v>450</v>
      </c>
      <c r="R159">
        <f>VLOOKUP(C159,houses!A$1:E$201,3,TRUE)</f>
        <v>445</v>
      </c>
      <c r="S159">
        <f t="shared" si="36"/>
        <v>5</v>
      </c>
      <c r="T159" s="4">
        <f t="shared" si="37"/>
        <v>1.1111111111111112E-2</v>
      </c>
      <c r="U159" t="str">
        <f t="shared" si="38"/>
        <v>Positive</v>
      </c>
      <c r="V159">
        <f t="shared" si="39"/>
        <v>-35</v>
      </c>
      <c r="W159" s="4">
        <f t="shared" si="40"/>
        <v>-7.7777777777777779E-2</v>
      </c>
      <c r="X159">
        <f t="shared" si="41"/>
        <v>35</v>
      </c>
      <c r="Y159" s="4">
        <f t="shared" si="42"/>
        <v>7.7777777777777779E-2</v>
      </c>
      <c r="Z159">
        <f t="shared" si="43"/>
        <v>1</v>
      </c>
      <c r="AA159">
        <f t="shared" si="44"/>
        <v>3</v>
      </c>
    </row>
    <row r="160" spans="1:27" x14ac:dyDescent="0.3">
      <c r="A160" s="7">
        <v>4</v>
      </c>
      <c r="B160" s="7">
        <v>13</v>
      </c>
      <c r="C160" s="7">
        <v>38</v>
      </c>
      <c r="D160" s="7">
        <v>1</v>
      </c>
      <c r="E160" s="7">
        <v>3</v>
      </c>
      <c r="F160">
        <v>960</v>
      </c>
      <c r="G160">
        <v>700</v>
      </c>
      <c r="H160" s="1">
        <v>1651839189030</v>
      </c>
      <c r="I160" s="1">
        <v>1651839206368</v>
      </c>
      <c r="J160">
        <v>3</v>
      </c>
      <c r="K160" s="1">
        <f t="shared" si="30"/>
        <v>1651839189.03</v>
      </c>
      <c r="L160" s="3">
        <f t="shared" si="31"/>
        <v>44687.509132291671</v>
      </c>
      <c r="M160" s="2">
        <f t="shared" si="32"/>
        <v>44687.509132291671</v>
      </c>
      <c r="N160" s="1">
        <f t="shared" si="33"/>
        <v>1651839206.368</v>
      </c>
      <c r="O160" s="2">
        <f t="shared" si="34"/>
        <v>44687.50933296296</v>
      </c>
      <c r="P160" s="1">
        <f t="shared" si="35"/>
        <v>17.338000059127808</v>
      </c>
      <c r="Q160">
        <f>VLOOKUP(C160,houses!A$1:E$201,2,TRUE)</f>
        <v>960</v>
      </c>
      <c r="R160">
        <f>VLOOKUP(C160,houses!A$1:E$201,3,TRUE)</f>
        <v>746</v>
      </c>
      <c r="S160">
        <f t="shared" si="36"/>
        <v>214</v>
      </c>
      <c r="T160" s="4">
        <f t="shared" si="37"/>
        <v>0.22291666666666668</v>
      </c>
      <c r="U160" t="str">
        <f t="shared" si="38"/>
        <v>Positive</v>
      </c>
      <c r="V160">
        <f t="shared" si="39"/>
        <v>-260</v>
      </c>
      <c r="W160" s="4">
        <f t="shared" si="40"/>
        <v>-0.27083333333333331</v>
      </c>
      <c r="X160">
        <f t="shared" si="41"/>
        <v>260</v>
      </c>
      <c r="Y160" s="4">
        <f t="shared" si="42"/>
        <v>0.27083333333333331</v>
      </c>
      <c r="Z160">
        <f t="shared" si="43"/>
        <v>5</v>
      </c>
      <c r="AA160">
        <f t="shared" si="44"/>
        <v>243</v>
      </c>
    </row>
    <row r="161" spans="1:27" x14ac:dyDescent="0.3">
      <c r="A161" s="7">
        <v>4</v>
      </c>
      <c r="B161" s="7">
        <v>14</v>
      </c>
      <c r="C161" s="7">
        <v>50</v>
      </c>
      <c r="D161" s="7">
        <v>1</v>
      </c>
      <c r="E161" s="7">
        <v>3</v>
      </c>
      <c r="F161">
        <v>320</v>
      </c>
      <c r="G161">
        <v>210</v>
      </c>
      <c r="H161" s="1">
        <v>1651839206439</v>
      </c>
      <c r="I161" s="1">
        <v>1651839226008</v>
      </c>
      <c r="J161">
        <v>2</v>
      </c>
      <c r="K161" s="1">
        <f t="shared" si="30"/>
        <v>1651839206.4389999</v>
      </c>
      <c r="L161" s="3">
        <f t="shared" si="31"/>
        <v>44687.509333784721</v>
      </c>
      <c r="M161" s="2">
        <f t="shared" si="32"/>
        <v>44687.509333784721</v>
      </c>
      <c r="N161" s="1">
        <f t="shared" si="33"/>
        <v>1651839226.0079999</v>
      </c>
      <c r="O161" s="2">
        <f t="shared" si="34"/>
        <v>44687.509560277773</v>
      </c>
      <c r="P161" s="1">
        <f t="shared" si="35"/>
        <v>19.569000005722046</v>
      </c>
      <c r="Q161">
        <f>VLOOKUP(C161,houses!A$1:E$201,2,TRUE)</f>
        <v>320</v>
      </c>
      <c r="R161">
        <f>VLOOKUP(C161,houses!A$1:E$201,3,TRUE)</f>
        <v>178</v>
      </c>
      <c r="S161">
        <f t="shared" si="36"/>
        <v>142</v>
      </c>
      <c r="T161" s="4">
        <f t="shared" si="37"/>
        <v>0.44374999999999998</v>
      </c>
      <c r="U161" t="str">
        <f t="shared" si="38"/>
        <v>Positive</v>
      </c>
      <c r="V161">
        <f t="shared" si="39"/>
        <v>-110</v>
      </c>
      <c r="W161" s="4">
        <f t="shared" si="40"/>
        <v>-0.34375</v>
      </c>
      <c r="X161">
        <f t="shared" si="41"/>
        <v>110</v>
      </c>
      <c r="Y161" s="4">
        <f t="shared" si="42"/>
        <v>0.34375</v>
      </c>
      <c r="Z161">
        <f t="shared" si="43"/>
        <v>6</v>
      </c>
      <c r="AA161">
        <f t="shared" si="44"/>
        <v>729</v>
      </c>
    </row>
    <row r="162" spans="1:27" x14ac:dyDescent="0.3">
      <c r="A162" s="7">
        <v>4</v>
      </c>
      <c r="B162" s="7">
        <v>15</v>
      </c>
      <c r="C162" s="7">
        <v>72</v>
      </c>
      <c r="D162" s="7">
        <v>1</v>
      </c>
      <c r="E162" s="7">
        <v>3</v>
      </c>
      <c r="F162">
        <v>806</v>
      </c>
      <c r="G162">
        <v>920</v>
      </c>
      <c r="H162" s="1">
        <v>1651839226080</v>
      </c>
      <c r="I162" s="1">
        <v>1651839245374</v>
      </c>
      <c r="J162">
        <v>5</v>
      </c>
      <c r="K162" s="1">
        <f t="shared" si="30"/>
        <v>1651839226.0799999</v>
      </c>
      <c r="L162" s="3">
        <f t="shared" si="31"/>
        <v>44687.50956111111</v>
      </c>
      <c r="M162" s="2">
        <f t="shared" si="32"/>
        <v>44687.50956111111</v>
      </c>
      <c r="N162" s="1">
        <f t="shared" si="33"/>
        <v>1651839245.3740001</v>
      </c>
      <c r="O162" s="2">
        <f t="shared" si="34"/>
        <v>44687.509784421301</v>
      </c>
      <c r="P162" s="1">
        <f t="shared" si="35"/>
        <v>19.294000148773193</v>
      </c>
      <c r="Q162">
        <f>VLOOKUP(C162,houses!A$1:E$201,2,TRUE)</f>
        <v>806</v>
      </c>
      <c r="R162">
        <f>VLOOKUP(C162,houses!A$1:E$201,3,TRUE)</f>
        <v>887</v>
      </c>
      <c r="S162">
        <f t="shared" si="36"/>
        <v>81</v>
      </c>
      <c r="T162" s="4">
        <f t="shared" si="37"/>
        <v>0.10049627791563276</v>
      </c>
      <c r="U162" t="str">
        <f t="shared" si="38"/>
        <v>Negative</v>
      </c>
      <c r="V162">
        <f t="shared" si="39"/>
        <v>114</v>
      </c>
      <c r="W162" s="4">
        <f t="shared" si="40"/>
        <v>0.14143920595533499</v>
      </c>
      <c r="X162">
        <f t="shared" si="41"/>
        <v>114</v>
      </c>
      <c r="Y162" s="4">
        <f t="shared" si="42"/>
        <v>0.14143920595533499</v>
      </c>
      <c r="Z162">
        <f t="shared" si="43"/>
        <v>3</v>
      </c>
      <c r="AA162">
        <f t="shared" si="44"/>
        <v>27</v>
      </c>
    </row>
    <row r="163" spans="1:27" x14ac:dyDescent="0.3">
      <c r="A163" s="7">
        <v>4</v>
      </c>
      <c r="B163" s="7">
        <v>16</v>
      </c>
      <c r="C163" s="7">
        <v>139</v>
      </c>
      <c r="D163" s="7">
        <v>1</v>
      </c>
      <c r="E163" s="7">
        <v>3</v>
      </c>
      <c r="F163">
        <v>490</v>
      </c>
      <c r="G163">
        <v>420</v>
      </c>
      <c r="H163" s="1">
        <v>1651839245448</v>
      </c>
      <c r="I163" s="1">
        <v>1651839257732</v>
      </c>
      <c r="J163">
        <v>6</v>
      </c>
      <c r="K163" s="1">
        <f t="shared" si="30"/>
        <v>1651839245.448</v>
      </c>
      <c r="L163" s="3">
        <f t="shared" si="31"/>
        <v>44687.509785277776</v>
      </c>
      <c r="M163" s="2">
        <f t="shared" si="32"/>
        <v>44687.509785277776</v>
      </c>
      <c r="N163" s="1">
        <f t="shared" si="33"/>
        <v>1651839257.7320001</v>
      </c>
      <c r="O163" s="2">
        <f t="shared" si="34"/>
        <v>44687.509927453706</v>
      </c>
      <c r="P163" s="1">
        <f t="shared" si="35"/>
        <v>12.284000158309937</v>
      </c>
      <c r="Q163">
        <f>VLOOKUP(C163,houses!A$1:E$201,2,TRUE)</f>
        <v>490</v>
      </c>
      <c r="R163">
        <f>VLOOKUP(C163,houses!A$1:E$201,3,TRUE)</f>
        <v>535</v>
      </c>
      <c r="S163">
        <f t="shared" si="36"/>
        <v>45</v>
      </c>
      <c r="T163" s="4">
        <f t="shared" si="37"/>
        <v>9.1836734693877556E-2</v>
      </c>
      <c r="U163" t="str">
        <f t="shared" si="38"/>
        <v>Negative</v>
      </c>
      <c r="V163">
        <f t="shared" si="39"/>
        <v>-70</v>
      </c>
      <c r="W163" s="4">
        <f t="shared" si="40"/>
        <v>-0.14285714285714285</v>
      </c>
      <c r="X163">
        <f t="shared" si="41"/>
        <v>70</v>
      </c>
      <c r="Y163" s="4">
        <f t="shared" si="42"/>
        <v>0.14285714285714285</v>
      </c>
      <c r="Z163">
        <f t="shared" si="43"/>
        <v>2</v>
      </c>
      <c r="AA163">
        <f t="shared" si="44"/>
        <v>9</v>
      </c>
    </row>
    <row r="164" spans="1:27" x14ac:dyDescent="0.3">
      <c r="A164" s="7">
        <v>4</v>
      </c>
      <c r="B164" s="7">
        <v>17</v>
      </c>
      <c r="C164" s="7">
        <v>27</v>
      </c>
      <c r="D164" s="7">
        <v>1</v>
      </c>
      <c r="E164" s="7">
        <v>3</v>
      </c>
      <c r="F164">
        <v>528</v>
      </c>
      <c r="G164">
        <v>410</v>
      </c>
      <c r="H164" s="1">
        <v>1651839257818</v>
      </c>
      <c r="I164" s="1">
        <v>1651839278666</v>
      </c>
      <c r="J164">
        <v>4</v>
      </c>
      <c r="K164" s="1">
        <f t="shared" si="30"/>
        <v>1651839257.8180001</v>
      </c>
      <c r="L164" s="3">
        <f t="shared" si="31"/>
        <v>44687.509928449072</v>
      </c>
      <c r="M164" s="2">
        <f t="shared" si="32"/>
        <v>44687.509928449072</v>
      </c>
      <c r="N164" s="1">
        <f t="shared" si="33"/>
        <v>1651839278.6659999</v>
      </c>
      <c r="O164" s="2">
        <f t="shared" si="34"/>
        <v>44687.510169745365</v>
      </c>
      <c r="P164" s="1">
        <f t="shared" si="35"/>
        <v>20.847999811172485</v>
      </c>
      <c r="Q164">
        <f>VLOOKUP(C164,houses!A$1:E$201,2,TRUE)</f>
        <v>528</v>
      </c>
      <c r="R164">
        <f>VLOOKUP(C164,houses!A$1:E$201,3,TRUE)</f>
        <v>412</v>
      </c>
      <c r="S164">
        <f t="shared" si="36"/>
        <v>116</v>
      </c>
      <c r="T164" s="4">
        <f t="shared" si="37"/>
        <v>0.2196969696969697</v>
      </c>
      <c r="U164" t="str">
        <f t="shared" si="38"/>
        <v>Positive</v>
      </c>
      <c r="V164">
        <f t="shared" si="39"/>
        <v>-118</v>
      </c>
      <c r="W164" s="4">
        <f t="shared" si="40"/>
        <v>-0.22348484848484848</v>
      </c>
      <c r="X164">
        <f t="shared" si="41"/>
        <v>118</v>
      </c>
      <c r="Y164" s="4">
        <f t="shared" si="42"/>
        <v>0.22348484848484848</v>
      </c>
      <c r="Z164">
        <f t="shared" si="43"/>
        <v>4</v>
      </c>
      <c r="AA164">
        <f t="shared" si="44"/>
        <v>81</v>
      </c>
    </row>
    <row r="165" spans="1:27" x14ac:dyDescent="0.3">
      <c r="A165" s="7">
        <v>4</v>
      </c>
      <c r="B165" s="7">
        <v>18</v>
      </c>
      <c r="C165" s="7">
        <v>149</v>
      </c>
      <c r="D165" s="7">
        <v>1</v>
      </c>
      <c r="E165" s="7">
        <v>3</v>
      </c>
      <c r="F165">
        <v>430</v>
      </c>
      <c r="G165">
        <v>450</v>
      </c>
      <c r="H165" s="1">
        <v>1651839278734</v>
      </c>
      <c r="I165" s="1">
        <v>1651839292396</v>
      </c>
      <c r="J165">
        <v>7</v>
      </c>
      <c r="K165" s="1">
        <f t="shared" si="30"/>
        <v>1651839278.734</v>
      </c>
      <c r="L165" s="3">
        <f t="shared" si="31"/>
        <v>44687.510170532405</v>
      </c>
      <c r="M165" s="2">
        <f t="shared" si="32"/>
        <v>44687.510170532405</v>
      </c>
      <c r="N165" s="1">
        <f t="shared" si="33"/>
        <v>1651839292.3959999</v>
      </c>
      <c r="O165" s="2">
        <f t="shared" si="34"/>
        <v>44687.510328657401</v>
      </c>
      <c r="P165" s="1">
        <f t="shared" si="35"/>
        <v>13.661999940872192</v>
      </c>
      <c r="Q165">
        <f>VLOOKUP(C165,houses!A$1:E$201,2,TRUE)</f>
        <v>430</v>
      </c>
      <c r="R165">
        <f>VLOOKUP(C165,houses!A$1:E$201,3,TRUE)</f>
        <v>362</v>
      </c>
      <c r="S165">
        <f t="shared" si="36"/>
        <v>68</v>
      </c>
      <c r="T165" s="4">
        <f t="shared" si="37"/>
        <v>0.15813953488372093</v>
      </c>
      <c r="U165" t="str">
        <f t="shared" si="38"/>
        <v>Positive</v>
      </c>
      <c r="V165">
        <f t="shared" si="39"/>
        <v>20</v>
      </c>
      <c r="W165" s="4">
        <f t="shared" si="40"/>
        <v>4.6511627906976744E-2</v>
      </c>
      <c r="X165">
        <f t="shared" si="41"/>
        <v>20</v>
      </c>
      <c r="Y165" s="4">
        <f t="shared" si="42"/>
        <v>4.6511627906976744E-2</v>
      </c>
      <c r="Z165">
        <f t="shared" si="43"/>
        <v>1</v>
      </c>
      <c r="AA165">
        <f t="shared" si="44"/>
        <v>3</v>
      </c>
    </row>
    <row r="166" spans="1:27" x14ac:dyDescent="0.3">
      <c r="A166" s="7">
        <v>4</v>
      </c>
      <c r="B166" s="7">
        <v>19</v>
      </c>
      <c r="C166" s="7">
        <v>45</v>
      </c>
      <c r="D166" s="7">
        <v>1</v>
      </c>
      <c r="E166" s="7">
        <v>3</v>
      </c>
      <c r="F166">
        <v>870</v>
      </c>
      <c r="G166">
        <v>920</v>
      </c>
      <c r="H166" s="1">
        <v>1651839292473</v>
      </c>
      <c r="I166" s="1">
        <v>1651839321664</v>
      </c>
      <c r="J166">
        <v>7</v>
      </c>
      <c r="K166" s="1">
        <f t="shared" si="30"/>
        <v>1651839292.473</v>
      </c>
      <c r="L166" s="3">
        <f t="shared" si="31"/>
        <v>44687.510329548611</v>
      </c>
      <c r="M166" s="2">
        <f t="shared" si="32"/>
        <v>44687.510329548611</v>
      </c>
      <c r="N166" s="1">
        <f t="shared" si="33"/>
        <v>1651839321.664</v>
      </c>
      <c r="O166" s="2">
        <f t="shared" si="34"/>
        <v>44687.510667407405</v>
      </c>
      <c r="P166" s="1">
        <f t="shared" si="35"/>
        <v>29.190999984741211</v>
      </c>
      <c r="Q166">
        <f>VLOOKUP(C166,houses!A$1:E$201,2,TRUE)</f>
        <v>870</v>
      </c>
      <c r="R166">
        <f>VLOOKUP(C166,houses!A$1:E$201,3,TRUE)</f>
        <v>906</v>
      </c>
      <c r="S166">
        <f t="shared" si="36"/>
        <v>36</v>
      </c>
      <c r="T166" s="4">
        <f t="shared" si="37"/>
        <v>4.1379310344827586E-2</v>
      </c>
      <c r="U166" t="str">
        <f t="shared" si="38"/>
        <v>Negative</v>
      </c>
      <c r="V166">
        <f t="shared" si="39"/>
        <v>50</v>
      </c>
      <c r="W166" s="4">
        <f t="shared" si="40"/>
        <v>5.7471264367816091E-2</v>
      </c>
      <c r="X166">
        <f t="shared" si="41"/>
        <v>50</v>
      </c>
      <c r="Y166" s="4">
        <f t="shared" si="42"/>
        <v>5.7471264367816091E-2</v>
      </c>
      <c r="Z166">
        <f t="shared" si="43"/>
        <v>1</v>
      </c>
      <c r="AA166">
        <f t="shared" si="44"/>
        <v>3</v>
      </c>
    </row>
    <row r="167" spans="1:27" hidden="1" x14ac:dyDescent="0.3">
      <c r="A167" s="7">
        <v>6</v>
      </c>
      <c r="B167" s="7">
        <v>0</v>
      </c>
      <c r="C167" s="7">
        <v>179</v>
      </c>
      <c r="D167" s="7">
        <v>3</v>
      </c>
      <c r="E167" s="7">
        <v>1</v>
      </c>
      <c r="F167">
        <v>417</v>
      </c>
      <c r="G167">
        <v>0</v>
      </c>
      <c r="H167" s="1">
        <v>1651841064708</v>
      </c>
      <c r="I167" s="1">
        <v>1651841108120</v>
      </c>
      <c r="J167">
        <v>0</v>
      </c>
      <c r="K167" s="1">
        <f t="shared" si="30"/>
        <v>1651841064.7079999</v>
      </c>
      <c r="L167" s="3">
        <f t="shared" si="31"/>
        <v>44687.530841527783</v>
      </c>
      <c r="M167" s="2">
        <f t="shared" si="32"/>
        <v>44687.530841527783</v>
      </c>
      <c r="N167" s="1">
        <f t="shared" si="33"/>
        <v>1651841108.1199999</v>
      </c>
      <c r="O167" s="2">
        <f t="shared" si="34"/>
        <v>44687.531343981478</v>
      </c>
      <c r="P167" s="1">
        <f t="shared" si="35"/>
        <v>43.411999940872192</v>
      </c>
      <c r="Q167">
        <f>VLOOKUP(C167,houses!A$1:E$201,2,TRUE)</f>
        <v>417</v>
      </c>
      <c r="R167">
        <f>VLOOKUP(C167,houses!A$1:E$201,3,TRUE)</f>
        <v>571</v>
      </c>
      <c r="S167">
        <f t="shared" si="36"/>
        <v>154</v>
      </c>
      <c r="T167" s="4">
        <f t="shared" si="37"/>
        <v>0.36930455635491605</v>
      </c>
      <c r="U167" t="str">
        <f t="shared" si="38"/>
        <v>Negative</v>
      </c>
      <c r="V167" t="str">
        <f t="shared" si="39"/>
        <v>-</v>
      </c>
      <c r="W167" s="4" t="str">
        <f t="shared" si="40"/>
        <v>-</v>
      </c>
      <c r="X167" t="e">
        <f t="shared" si="41"/>
        <v>#VALUE!</v>
      </c>
      <c r="Y167" t="e">
        <f t="shared" si="42"/>
        <v>#VALUE!</v>
      </c>
      <c r="Z167">
        <f t="shared" si="43"/>
        <v>0</v>
      </c>
      <c r="AA167">
        <f t="shared" si="44"/>
        <v>1</v>
      </c>
    </row>
    <row r="168" spans="1:27" hidden="1" x14ac:dyDescent="0.3">
      <c r="A168" s="7">
        <v>6</v>
      </c>
      <c r="B168" s="7">
        <v>1</v>
      </c>
      <c r="C168" s="7">
        <v>73</v>
      </c>
      <c r="D168" s="7">
        <v>3</v>
      </c>
      <c r="E168" s="7">
        <v>1</v>
      </c>
      <c r="F168">
        <v>630</v>
      </c>
      <c r="G168">
        <v>0</v>
      </c>
      <c r="H168" s="1">
        <v>1651841108278</v>
      </c>
      <c r="I168" s="1">
        <v>1651841129295</v>
      </c>
      <c r="J168">
        <v>0</v>
      </c>
      <c r="K168" s="1">
        <f t="shared" si="30"/>
        <v>1651841108.2780001</v>
      </c>
      <c r="L168" s="3">
        <f t="shared" si="31"/>
        <v>44687.531345810188</v>
      </c>
      <c r="M168" s="2">
        <f t="shared" si="32"/>
        <v>44687.531345810188</v>
      </c>
      <c r="N168" s="1">
        <f t="shared" si="33"/>
        <v>1651841129.2950001</v>
      </c>
      <c r="O168" s="2">
        <f t="shared" si="34"/>
        <v>44687.531589062506</v>
      </c>
      <c r="P168" s="1">
        <f t="shared" si="35"/>
        <v>21.016999959945679</v>
      </c>
      <c r="Q168">
        <f>VLOOKUP(C168,houses!A$1:E$201,2,TRUE)</f>
        <v>630</v>
      </c>
      <c r="R168">
        <f>VLOOKUP(C168,houses!A$1:E$201,3,TRUE)</f>
        <v>871</v>
      </c>
      <c r="S168">
        <f t="shared" si="36"/>
        <v>241</v>
      </c>
      <c r="T168" s="4">
        <f t="shared" si="37"/>
        <v>0.38253968253968251</v>
      </c>
      <c r="U168" t="str">
        <f t="shared" si="38"/>
        <v>Negative</v>
      </c>
      <c r="V168" t="str">
        <f t="shared" si="39"/>
        <v>-</v>
      </c>
      <c r="W168" s="4" t="str">
        <f t="shared" si="40"/>
        <v>-</v>
      </c>
      <c r="X168" t="e">
        <f t="shared" si="41"/>
        <v>#VALUE!</v>
      </c>
      <c r="Y168" t="e">
        <f t="shared" si="42"/>
        <v>#VALUE!</v>
      </c>
      <c r="Z168">
        <f t="shared" si="43"/>
        <v>0</v>
      </c>
      <c r="AA168">
        <f t="shared" si="44"/>
        <v>1</v>
      </c>
    </row>
    <row r="169" spans="1:27" hidden="1" x14ac:dyDescent="0.3">
      <c r="A169" s="7">
        <v>6</v>
      </c>
      <c r="B169" s="7">
        <v>2</v>
      </c>
      <c r="C169" s="7">
        <v>153</v>
      </c>
      <c r="D169" s="7">
        <v>3</v>
      </c>
      <c r="E169" s="7">
        <v>1</v>
      </c>
      <c r="F169">
        <v>570</v>
      </c>
      <c r="G169">
        <v>0</v>
      </c>
      <c r="H169" s="1">
        <v>1651841129435</v>
      </c>
      <c r="I169" s="1">
        <v>1651841144150</v>
      </c>
      <c r="J169">
        <v>0</v>
      </c>
      <c r="K169" s="1">
        <f t="shared" si="30"/>
        <v>1651841129.4349999</v>
      </c>
      <c r="L169" s="3">
        <f t="shared" si="31"/>
        <v>44687.531590682876</v>
      </c>
      <c r="M169" s="2">
        <f t="shared" si="32"/>
        <v>44687.531590682876</v>
      </c>
      <c r="N169" s="1">
        <f t="shared" si="33"/>
        <v>1651841144.1500001</v>
      </c>
      <c r="O169" s="2">
        <f t="shared" si="34"/>
        <v>44687.531760995371</v>
      </c>
      <c r="P169" s="1">
        <f t="shared" si="35"/>
        <v>14.715000152587891</v>
      </c>
      <c r="Q169">
        <f>VLOOKUP(C169,houses!A$1:E$201,2,TRUE)</f>
        <v>570</v>
      </c>
      <c r="R169">
        <f>VLOOKUP(C169,houses!A$1:E$201,3,TRUE)</f>
        <v>607</v>
      </c>
      <c r="S169">
        <f t="shared" si="36"/>
        <v>37</v>
      </c>
      <c r="T169" s="4">
        <f t="shared" si="37"/>
        <v>6.491228070175438E-2</v>
      </c>
      <c r="U169" t="str">
        <f t="shared" si="38"/>
        <v>Negative</v>
      </c>
      <c r="V169" t="str">
        <f t="shared" si="39"/>
        <v>-</v>
      </c>
      <c r="W169" s="4" t="str">
        <f t="shared" si="40"/>
        <v>-</v>
      </c>
      <c r="X169" t="e">
        <f t="shared" si="41"/>
        <v>#VALUE!</v>
      </c>
      <c r="Y169" t="e">
        <f t="shared" si="42"/>
        <v>#VALUE!</v>
      </c>
      <c r="Z169">
        <f t="shared" si="43"/>
        <v>0</v>
      </c>
      <c r="AA169">
        <f t="shared" si="44"/>
        <v>1</v>
      </c>
    </row>
    <row r="170" spans="1:27" hidden="1" x14ac:dyDescent="0.3">
      <c r="A170" s="7">
        <v>6</v>
      </c>
      <c r="B170" s="7">
        <v>3</v>
      </c>
      <c r="C170" s="7">
        <v>158</v>
      </c>
      <c r="D170" s="7">
        <v>3</v>
      </c>
      <c r="E170" s="7">
        <v>1</v>
      </c>
      <c r="F170">
        <v>985</v>
      </c>
      <c r="G170">
        <v>0</v>
      </c>
      <c r="H170" s="1">
        <v>1651841144302</v>
      </c>
      <c r="I170" s="1">
        <v>1651841165830</v>
      </c>
      <c r="J170">
        <v>0</v>
      </c>
      <c r="K170" s="1">
        <f t="shared" si="30"/>
        <v>1651841144.302</v>
      </c>
      <c r="L170" s="3">
        <f t="shared" si="31"/>
        <v>44687.531762754632</v>
      </c>
      <c r="M170" s="2">
        <f t="shared" si="32"/>
        <v>44687.531762754632</v>
      </c>
      <c r="N170" s="1">
        <f t="shared" si="33"/>
        <v>1651841165.8299999</v>
      </c>
      <c r="O170" s="2">
        <f t="shared" si="34"/>
        <v>44687.532011921299</v>
      </c>
      <c r="P170" s="1">
        <f t="shared" si="35"/>
        <v>21.527999877929688</v>
      </c>
      <c r="Q170">
        <f>VLOOKUP(C170,houses!A$1:E$201,2,TRUE)</f>
        <v>985</v>
      </c>
      <c r="R170">
        <f>VLOOKUP(C170,houses!A$1:E$201,3,TRUE)</f>
        <v>917</v>
      </c>
      <c r="S170">
        <f t="shared" si="36"/>
        <v>68</v>
      </c>
      <c r="T170" s="4">
        <f t="shared" si="37"/>
        <v>6.9035532994923862E-2</v>
      </c>
      <c r="U170" t="str">
        <f t="shared" si="38"/>
        <v>Positive</v>
      </c>
      <c r="V170" t="str">
        <f t="shared" si="39"/>
        <v>-</v>
      </c>
      <c r="W170" s="4" t="str">
        <f t="shared" si="40"/>
        <v>-</v>
      </c>
      <c r="X170" t="e">
        <f t="shared" si="41"/>
        <v>#VALUE!</v>
      </c>
      <c r="Y170" t="e">
        <f t="shared" si="42"/>
        <v>#VALUE!</v>
      </c>
      <c r="Z170">
        <f t="shared" si="43"/>
        <v>0</v>
      </c>
      <c r="AA170">
        <f t="shared" si="44"/>
        <v>1</v>
      </c>
    </row>
    <row r="171" spans="1:27" hidden="1" x14ac:dyDescent="0.3">
      <c r="A171" s="7">
        <v>6</v>
      </c>
      <c r="B171" s="7">
        <v>4</v>
      </c>
      <c r="C171" s="7">
        <v>32</v>
      </c>
      <c r="D171" s="7">
        <v>3</v>
      </c>
      <c r="E171" s="7">
        <v>1</v>
      </c>
      <c r="F171">
        <v>895</v>
      </c>
      <c r="G171">
        <v>0</v>
      </c>
      <c r="H171" s="1">
        <v>1651841165998</v>
      </c>
      <c r="I171" s="1">
        <v>1651841197627</v>
      </c>
      <c r="J171">
        <v>0</v>
      </c>
      <c r="K171" s="1">
        <f t="shared" si="30"/>
        <v>1651841165.9979999</v>
      </c>
      <c r="L171" s="3">
        <f t="shared" si="31"/>
        <v>44687.532013865741</v>
      </c>
      <c r="M171" s="2">
        <f t="shared" si="32"/>
        <v>44687.532013865741</v>
      </c>
      <c r="N171" s="1">
        <f t="shared" si="33"/>
        <v>1651841197.6270001</v>
      </c>
      <c r="O171" s="2">
        <f t="shared" si="34"/>
        <v>44687.532379942131</v>
      </c>
      <c r="P171" s="1">
        <f t="shared" si="35"/>
        <v>31.629000186920166</v>
      </c>
      <c r="Q171">
        <f>VLOOKUP(C171,houses!A$1:E$201,2,TRUE)</f>
        <v>895</v>
      </c>
      <c r="R171">
        <f>VLOOKUP(C171,houses!A$1:E$201,3,TRUE)</f>
        <v>888</v>
      </c>
      <c r="S171">
        <f t="shared" si="36"/>
        <v>7</v>
      </c>
      <c r="T171" s="4">
        <f t="shared" si="37"/>
        <v>7.82122905027933E-3</v>
      </c>
      <c r="U171" t="str">
        <f t="shared" si="38"/>
        <v>Positive</v>
      </c>
      <c r="V171" t="str">
        <f t="shared" si="39"/>
        <v>-</v>
      </c>
      <c r="W171" s="4" t="str">
        <f t="shared" si="40"/>
        <v>-</v>
      </c>
      <c r="X171" t="e">
        <f t="shared" si="41"/>
        <v>#VALUE!</v>
      </c>
      <c r="Y171" t="e">
        <f t="shared" si="42"/>
        <v>#VALUE!</v>
      </c>
      <c r="Z171">
        <f t="shared" si="43"/>
        <v>0</v>
      </c>
      <c r="AA171">
        <f t="shared" si="44"/>
        <v>1</v>
      </c>
    </row>
    <row r="172" spans="1:27" hidden="1" x14ac:dyDescent="0.3">
      <c r="A172" s="7">
        <v>6</v>
      </c>
      <c r="B172" s="7">
        <v>5</v>
      </c>
      <c r="C172" s="7">
        <v>174</v>
      </c>
      <c r="D172" s="7">
        <v>3</v>
      </c>
      <c r="E172" s="7">
        <v>1</v>
      </c>
      <c r="F172">
        <v>600</v>
      </c>
      <c r="G172">
        <v>0</v>
      </c>
      <c r="H172" s="1">
        <v>1651841197947</v>
      </c>
      <c r="I172" s="1">
        <v>1651841212899</v>
      </c>
      <c r="J172">
        <v>0</v>
      </c>
      <c r="K172" s="1">
        <f t="shared" si="30"/>
        <v>1651841197.947</v>
      </c>
      <c r="L172" s="3">
        <f t="shared" si="31"/>
        <v>44687.532383645834</v>
      </c>
      <c r="M172" s="2">
        <f t="shared" si="32"/>
        <v>44687.532383645834</v>
      </c>
      <c r="N172" s="1">
        <f t="shared" si="33"/>
        <v>1651841212.8989999</v>
      </c>
      <c r="O172" s="2">
        <f t="shared" si="34"/>
        <v>44687.532556701386</v>
      </c>
      <c r="P172" s="1">
        <f t="shared" si="35"/>
        <v>14.95199990272522</v>
      </c>
      <c r="Q172">
        <f>VLOOKUP(C172,houses!A$1:E$201,2,TRUE)</f>
        <v>600</v>
      </c>
      <c r="R172">
        <f>VLOOKUP(C172,houses!A$1:E$201,3,TRUE)</f>
        <v>550</v>
      </c>
      <c r="S172">
        <f t="shared" si="36"/>
        <v>50</v>
      </c>
      <c r="T172" s="4">
        <f t="shared" si="37"/>
        <v>8.3333333333333329E-2</v>
      </c>
      <c r="U172" t="str">
        <f t="shared" si="38"/>
        <v>Positive</v>
      </c>
      <c r="V172" t="str">
        <f t="shared" si="39"/>
        <v>-</v>
      </c>
      <c r="W172" s="4" t="str">
        <f t="shared" si="40"/>
        <v>-</v>
      </c>
      <c r="X172" t="e">
        <f t="shared" si="41"/>
        <v>#VALUE!</v>
      </c>
      <c r="Y172" t="e">
        <f t="shared" si="42"/>
        <v>#VALUE!</v>
      </c>
      <c r="Z172">
        <f t="shared" si="43"/>
        <v>0</v>
      </c>
      <c r="AA172">
        <f t="shared" si="44"/>
        <v>1</v>
      </c>
    </row>
    <row r="173" spans="1:27" hidden="1" x14ac:dyDescent="0.3">
      <c r="A173" s="7">
        <v>6</v>
      </c>
      <c r="B173" s="7">
        <v>6</v>
      </c>
      <c r="C173" s="7">
        <v>187</v>
      </c>
      <c r="D173" s="7">
        <v>3</v>
      </c>
      <c r="E173" s="7">
        <v>1</v>
      </c>
      <c r="F173">
        <v>1550</v>
      </c>
      <c r="G173">
        <v>0</v>
      </c>
      <c r="H173" s="1">
        <v>1651841213057</v>
      </c>
      <c r="I173" s="1">
        <v>1651841262549</v>
      </c>
      <c r="J173">
        <v>0</v>
      </c>
      <c r="K173" s="1">
        <f t="shared" si="30"/>
        <v>1651841213.0569999</v>
      </c>
      <c r="L173" s="3">
        <f t="shared" si="31"/>
        <v>44687.532558530089</v>
      </c>
      <c r="M173" s="2">
        <f t="shared" si="32"/>
        <v>44687.532558530089</v>
      </c>
      <c r="N173" s="1">
        <f t="shared" si="33"/>
        <v>1651841262.549</v>
      </c>
      <c r="O173" s="2">
        <f t="shared" si="34"/>
        <v>44687.533131354168</v>
      </c>
      <c r="P173" s="1">
        <f t="shared" si="35"/>
        <v>49.492000102996826</v>
      </c>
      <c r="Q173">
        <f>VLOOKUP(C173,houses!A$1:E$201,2,TRUE)</f>
        <v>1550</v>
      </c>
      <c r="R173">
        <f>VLOOKUP(C173,houses!A$1:E$201,3,TRUE)</f>
        <v>1304</v>
      </c>
      <c r="S173">
        <f t="shared" si="36"/>
        <v>246</v>
      </c>
      <c r="T173" s="4">
        <f t="shared" si="37"/>
        <v>0.15870967741935485</v>
      </c>
      <c r="U173" t="str">
        <f t="shared" si="38"/>
        <v>Positive</v>
      </c>
      <c r="V173" t="str">
        <f t="shared" si="39"/>
        <v>-</v>
      </c>
      <c r="W173" s="4" t="str">
        <f t="shared" si="40"/>
        <v>-</v>
      </c>
      <c r="X173" t="e">
        <f t="shared" si="41"/>
        <v>#VALUE!</v>
      </c>
      <c r="Y173" t="e">
        <f t="shared" si="42"/>
        <v>#VALUE!</v>
      </c>
      <c r="Z173">
        <f t="shared" si="43"/>
        <v>0</v>
      </c>
      <c r="AA173">
        <f t="shared" si="44"/>
        <v>1</v>
      </c>
    </row>
    <row r="174" spans="1:27" hidden="1" x14ac:dyDescent="0.3">
      <c r="A174" s="7">
        <v>6</v>
      </c>
      <c r="B174" s="7">
        <v>7</v>
      </c>
      <c r="C174" s="7">
        <v>46</v>
      </c>
      <c r="D174" s="7">
        <v>3</v>
      </c>
      <c r="E174" s="7">
        <v>1</v>
      </c>
      <c r="F174">
        <v>480</v>
      </c>
      <c r="G174">
        <v>0</v>
      </c>
      <c r="H174" s="1">
        <v>1651841262691</v>
      </c>
      <c r="I174" s="1">
        <v>1651841278819</v>
      </c>
      <c r="J174">
        <v>0</v>
      </c>
      <c r="K174" s="1">
        <f t="shared" si="30"/>
        <v>1651841262.691</v>
      </c>
      <c r="L174" s="3">
        <f t="shared" si="31"/>
        <v>44687.533132997691</v>
      </c>
      <c r="M174" s="2">
        <f t="shared" si="32"/>
        <v>44687.533132997691</v>
      </c>
      <c r="N174" s="1">
        <f t="shared" si="33"/>
        <v>1651841278.819</v>
      </c>
      <c r="O174" s="2">
        <f t="shared" si="34"/>
        <v>44687.533319664348</v>
      </c>
      <c r="P174" s="1">
        <f t="shared" si="35"/>
        <v>16.128000020980835</v>
      </c>
      <c r="Q174">
        <f>VLOOKUP(C174,houses!A$1:E$201,2,TRUE)</f>
        <v>480</v>
      </c>
      <c r="R174">
        <f>VLOOKUP(C174,houses!A$1:E$201,3,TRUE)</f>
        <v>542</v>
      </c>
      <c r="S174">
        <f t="shared" si="36"/>
        <v>62</v>
      </c>
      <c r="T174" s="4">
        <f t="shared" si="37"/>
        <v>0.12916666666666668</v>
      </c>
      <c r="U174" t="str">
        <f t="shared" si="38"/>
        <v>Negative</v>
      </c>
      <c r="V174" t="str">
        <f t="shared" si="39"/>
        <v>-</v>
      </c>
      <c r="W174" s="4" t="str">
        <f t="shared" si="40"/>
        <v>-</v>
      </c>
      <c r="X174" t="e">
        <f t="shared" si="41"/>
        <v>#VALUE!</v>
      </c>
      <c r="Y174" t="e">
        <f t="shared" si="42"/>
        <v>#VALUE!</v>
      </c>
      <c r="Z174">
        <f t="shared" si="43"/>
        <v>0</v>
      </c>
      <c r="AA174">
        <f t="shared" si="44"/>
        <v>1</v>
      </c>
    </row>
    <row r="175" spans="1:27" hidden="1" x14ac:dyDescent="0.3">
      <c r="A175" s="7">
        <v>6</v>
      </c>
      <c r="B175" s="7">
        <v>8</v>
      </c>
      <c r="C175" s="7">
        <v>66</v>
      </c>
      <c r="D175" s="7">
        <v>3</v>
      </c>
      <c r="E175" s="7">
        <v>1</v>
      </c>
      <c r="F175">
        <v>590</v>
      </c>
      <c r="G175">
        <v>0</v>
      </c>
      <c r="H175" s="1">
        <v>1651841278989</v>
      </c>
      <c r="I175" s="1">
        <v>1651841298889</v>
      </c>
      <c r="J175">
        <v>0</v>
      </c>
      <c r="K175" s="1">
        <f t="shared" si="30"/>
        <v>1651841278.9890001</v>
      </c>
      <c r="L175" s="3">
        <f t="shared" si="31"/>
        <v>44687.533321631941</v>
      </c>
      <c r="M175" s="2">
        <f t="shared" si="32"/>
        <v>44687.533321631941</v>
      </c>
      <c r="N175" s="1">
        <f t="shared" si="33"/>
        <v>1651841298.8889999</v>
      </c>
      <c r="O175" s="2">
        <f t="shared" si="34"/>
        <v>44687.533551956018</v>
      </c>
      <c r="P175" s="1">
        <f t="shared" si="35"/>
        <v>19.899999856948853</v>
      </c>
      <c r="Q175">
        <f>VLOOKUP(C175,houses!A$1:E$201,2,TRUE)</f>
        <v>590</v>
      </c>
      <c r="R175">
        <f>VLOOKUP(C175,houses!A$1:E$201,3,TRUE)</f>
        <v>587</v>
      </c>
      <c r="S175">
        <f t="shared" si="36"/>
        <v>3</v>
      </c>
      <c r="T175" s="4">
        <f t="shared" si="37"/>
        <v>5.084745762711864E-3</v>
      </c>
      <c r="U175" t="str">
        <f t="shared" si="38"/>
        <v>Positive</v>
      </c>
      <c r="V175" t="str">
        <f t="shared" si="39"/>
        <v>-</v>
      </c>
      <c r="W175" s="4" t="str">
        <f t="shared" si="40"/>
        <v>-</v>
      </c>
      <c r="X175" t="e">
        <f t="shared" si="41"/>
        <v>#VALUE!</v>
      </c>
      <c r="Y175" t="e">
        <f t="shared" si="42"/>
        <v>#VALUE!</v>
      </c>
      <c r="Z175">
        <f t="shared" si="43"/>
        <v>0</v>
      </c>
      <c r="AA175">
        <f t="shared" si="44"/>
        <v>1</v>
      </c>
    </row>
    <row r="176" spans="1:27" hidden="1" x14ac:dyDescent="0.3">
      <c r="A176" s="7">
        <v>6</v>
      </c>
      <c r="B176" s="7">
        <v>9</v>
      </c>
      <c r="C176" s="7">
        <v>102</v>
      </c>
      <c r="D176" s="7">
        <v>3</v>
      </c>
      <c r="E176" s="7">
        <v>1</v>
      </c>
      <c r="F176">
        <v>435</v>
      </c>
      <c r="G176">
        <v>0</v>
      </c>
      <c r="H176" s="1">
        <v>1651841299064</v>
      </c>
      <c r="I176" s="1">
        <v>1651841316286</v>
      </c>
      <c r="J176">
        <v>0</v>
      </c>
      <c r="K176" s="1">
        <f t="shared" si="30"/>
        <v>1651841299.0639999</v>
      </c>
      <c r="L176" s="3">
        <f t="shared" si="31"/>
        <v>44687.533553981484</v>
      </c>
      <c r="M176" s="2">
        <f t="shared" si="32"/>
        <v>44687.533553981484</v>
      </c>
      <c r="N176" s="1">
        <f t="shared" si="33"/>
        <v>1651841316.286</v>
      </c>
      <c r="O176" s="2">
        <f t="shared" si="34"/>
        <v>44687.533753310185</v>
      </c>
      <c r="P176" s="1">
        <f t="shared" si="35"/>
        <v>17.222000122070313</v>
      </c>
      <c r="Q176">
        <f>VLOOKUP(C176,houses!A$1:E$201,2,TRUE)</f>
        <v>435</v>
      </c>
      <c r="R176">
        <f>VLOOKUP(C176,houses!A$1:E$201,3,TRUE)</f>
        <v>540</v>
      </c>
      <c r="S176">
        <f t="shared" si="36"/>
        <v>105</v>
      </c>
      <c r="T176" s="4">
        <f t="shared" si="37"/>
        <v>0.2413793103448276</v>
      </c>
      <c r="U176" t="str">
        <f t="shared" si="38"/>
        <v>Negative</v>
      </c>
      <c r="V176" t="str">
        <f t="shared" si="39"/>
        <v>-</v>
      </c>
      <c r="W176" s="4" t="str">
        <f t="shared" si="40"/>
        <v>-</v>
      </c>
      <c r="X176" t="e">
        <f t="shared" si="41"/>
        <v>#VALUE!</v>
      </c>
      <c r="Y176" t="e">
        <f t="shared" si="42"/>
        <v>#VALUE!</v>
      </c>
      <c r="Z176">
        <f t="shared" si="43"/>
        <v>0</v>
      </c>
      <c r="AA176">
        <f t="shared" si="44"/>
        <v>1</v>
      </c>
    </row>
    <row r="177" spans="1:27" hidden="1" x14ac:dyDescent="0.3">
      <c r="A177" s="7">
        <v>6</v>
      </c>
      <c r="B177" s="7">
        <v>10</v>
      </c>
      <c r="C177" s="7">
        <v>175</v>
      </c>
      <c r="D177" s="7">
        <v>3</v>
      </c>
      <c r="E177" s="7">
        <v>1</v>
      </c>
      <c r="F177">
        <v>500</v>
      </c>
      <c r="G177">
        <v>0</v>
      </c>
      <c r="H177" s="1">
        <v>1651841316526</v>
      </c>
      <c r="I177" s="1">
        <v>1651841343707</v>
      </c>
      <c r="J177">
        <v>0</v>
      </c>
      <c r="K177" s="1">
        <f t="shared" si="30"/>
        <v>1651841316.526</v>
      </c>
      <c r="L177" s="3">
        <f t="shared" si="31"/>
        <v>44687.533756087963</v>
      </c>
      <c r="M177" s="2">
        <f t="shared" si="32"/>
        <v>44687.533756087963</v>
      </c>
      <c r="N177" s="1">
        <f t="shared" si="33"/>
        <v>1651841343.707</v>
      </c>
      <c r="O177" s="2">
        <f t="shared" si="34"/>
        <v>44687.534070682872</v>
      </c>
      <c r="P177" s="1">
        <f t="shared" si="35"/>
        <v>27.180999994277954</v>
      </c>
      <c r="Q177">
        <f>VLOOKUP(C177,houses!A$1:E$201,2,TRUE)</f>
        <v>500</v>
      </c>
      <c r="R177">
        <f>VLOOKUP(C177,houses!A$1:E$201,3,TRUE)</f>
        <v>531</v>
      </c>
      <c r="S177">
        <f t="shared" si="36"/>
        <v>31</v>
      </c>
      <c r="T177" s="4">
        <f t="shared" si="37"/>
        <v>6.2E-2</v>
      </c>
      <c r="U177" t="str">
        <f t="shared" si="38"/>
        <v>Negative</v>
      </c>
      <c r="V177" t="str">
        <f t="shared" si="39"/>
        <v>-</v>
      </c>
      <c r="W177" s="4" t="str">
        <f t="shared" si="40"/>
        <v>-</v>
      </c>
      <c r="X177" t="e">
        <f t="shared" si="41"/>
        <v>#VALUE!</v>
      </c>
      <c r="Y177" t="e">
        <f t="shared" si="42"/>
        <v>#VALUE!</v>
      </c>
      <c r="Z177">
        <f t="shared" si="43"/>
        <v>0</v>
      </c>
      <c r="AA177">
        <f t="shared" si="44"/>
        <v>1</v>
      </c>
    </row>
    <row r="178" spans="1:27" hidden="1" x14ac:dyDescent="0.3">
      <c r="A178" s="7">
        <v>6</v>
      </c>
      <c r="B178" s="7">
        <v>11</v>
      </c>
      <c r="C178" s="7">
        <v>63</v>
      </c>
      <c r="D178" s="7">
        <v>3</v>
      </c>
      <c r="E178" s="7">
        <v>1</v>
      </c>
      <c r="F178">
        <v>1300</v>
      </c>
      <c r="G178">
        <v>0</v>
      </c>
      <c r="H178" s="1">
        <v>1651841343866</v>
      </c>
      <c r="I178" s="1">
        <v>1651841363729</v>
      </c>
      <c r="J178">
        <v>0</v>
      </c>
      <c r="K178" s="1">
        <f t="shared" si="30"/>
        <v>1651841343.8659999</v>
      </c>
      <c r="L178" s="3">
        <f t="shared" si="31"/>
        <v>44687.534072523151</v>
      </c>
      <c r="M178" s="2">
        <f t="shared" si="32"/>
        <v>44687.534072523151</v>
      </c>
      <c r="N178" s="1">
        <f t="shared" si="33"/>
        <v>1651841363.7290001</v>
      </c>
      <c r="O178" s="2">
        <f t="shared" si="34"/>
        <v>44687.534302418979</v>
      </c>
      <c r="P178" s="1">
        <f t="shared" si="35"/>
        <v>19.863000154495239</v>
      </c>
      <c r="Q178">
        <f>VLOOKUP(C178,houses!A$1:E$201,2,TRUE)</f>
        <v>1300</v>
      </c>
      <c r="R178">
        <f>VLOOKUP(C178,houses!A$1:E$201,3,TRUE)</f>
        <v>1147</v>
      </c>
      <c r="S178">
        <f t="shared" si="36"/>
        <v>153</v>
      </c>
      <c r="T178" s="4">
        <f t="shared" si="37"/>
        <v>0.11769230769230769</v>
      </c>
      <c r="U178" t="str">
        <f t="shared" si="38"/>
        <v>Positive</v>
      </c>
      <c r="V178" t="str">
        <f t="shared" si="39"/>
        <v>-</v>
      </c>
      <c r="W178" s="4" t="str">
        <f t="shared" si="40"/>
        <v>-</v>
      </c>
      <c r="X178" t="e">
        <f t="shared" si="41"/>
        <v>#VALUE!</v>
      </c>
      <c r="Y178" t="e">
        <f t="shared" si="42"/>
        <v>#VALUE!</v>
      </c>
      <c r="Z178">
        <f t="shared" si="43"/>
        <v>0</v>
      </c>
      <c r="AA178">
        <f t="shared" si="44"/>
        <v>1</v>
      </c>
    </row>
    <row r="179" spans="1:27" hidden="1" x14ac:dyDescent="0.3">
      <c r="A179" s="7">
        <v>6</v>
      </c>
      <c r="B179" s="7">
        <v>12</v>
      </c>
      <c r="C179" s="7">
        <v>31</v>
      </c>
      <c r="D179" s="7">
        <v>3</v>
      </c>
      <c r="E179" s="7">
        <v>1</v>
      </c>
      <c r="F179">
        <v>550</v>
      </c>
      <c r="G179">
        <v>0</v>
      </c>
      <c r="H179" s="1">
        <v>1651841363881</v>
      </c>
      <c r="I179" s="1">
        <v>1651841375180</v>
      </c>
      <c r="J179">
        <v>0</v>
      </c>
      <c r="K179" s="1">
        <f t="shared" si="30"/>
        <v>1651841363.881</v>
      </c>
      <c r="L179" s="3">
        <f t="shared" si="31"/>
        <v>44687.534304178247</v>
      </c>
      <c r="M179" s="2">
        <f t="shared" si="32"/>
        <v>44687.534304178247</v>
      </c>
      <c r="N179" s="1">
        <f t="shared" si="33"/>
        <v>1651841375.1800001</v>
      </c>
      <c r="O179" s="2">
        <f t="shared" si="34"/>
        <v>44687.534434953704</v>
      </c>
      <c r="P179" s="1">
        <f t="shared" si="35"/>
        <v>11.299000024795532</v>
      </c>
      <c r="Q179">
        <f>VLOOKUP(C179,houses!A$1:E$201,2,TRUE)</f>
        <v>550</v>
      </c>
      <c r="R179">
        <f>VLOOKUP(C179,houses!A$1:E$201,3,TRUE)</f>
        <v>539</v>
      </c>
      <c r="S179">
        <f t="shared" si="36"/>
        <v>11</v>
      </c>
      <c r="T179" s="4">
        <f t="shared" si="37"/>
        <v>0.02</v>
      </c>
      <c r="U179" t="str">
        <f t="shared" si="38"/>
        <v>Positive</v>
      </c>
      <c r="V179" t="str">
        <f t="shared" si="39"/>
        <v>-</v>
      </c>
      <c r="W179" s="4" t="str">
        <f t="shared" si="40"/>
        <v>-</v>
      </c>
      <c r="X179" t="e">
        <f t="shared" si="41"/>
        <v>#VALUE!</v>
      </c>
      <c r="Y179" t="e">
        <f t="shared" si="42"/>
        <v>#VALUE!</v>
      </c>
      <c r="Z179">
        <f t="shared" si="43"/>
        <v>0</v>
      </c>
      <c r="AA179">
        <f t="shared" si="44"/>
        <v>1</v>
      </c>
    </row>
    <row r="180" spans="1:27" hidden="1" x14ac:dyDescent="0.3">
      <c r="A180" s="7">
        <v>6</v>
      </c>
      <c r="B180" s="7">
        <v>13</v>
      </c>
      <c r="C180" s="7">
        <v>30</v>
      </c>
      <c r="D180" s="7">
        <v>3</v>
      </c>
      <c r="E180" s="7">
        <v>1</v>
      </c>
      <c r="F180">
        <v>450</v>
      </c>
      <c r="G180">
        <v>0</v>
      </c>
      <c r="H180" s="1">
        <v>1651841375342</v>
      </c>
      <c r="I180" s="1">
        <v>1651841394830</v>
      </c>
      <c r="J180">
        <v>0</v>
      </c>
      <c r="K180" s="1">
        <f t="shared" si="30"/>
        <v>1651841375.342</v>
      </c>
      <c r="L180" s="3">
        <f t="shared" si="31"/>
        <v>44687.534436828704</v>
      </c>
      <c r="M180" s="2">
        <f t="shared" si="32"/>
        <v>44687.534436828704</v>
      </c>
      <c r="N180" s="1">
        <f t="shared" si="33"/>
        <v>1651841394.8299999</v>
      </c>
      <c r="O180" s="2">
        <f t="shared" si="34"/>
        <v>44687.534662384263</v>
      </c>
      <c r="P180" s="1">
        <f t="shared" si="35"/>
        <v>19.48799991607666</v>
      </c>
      <c r="Q180">
        <f>VLOOKUP(C180,houses!A$1:E$201,2,TRUE)</f>
        <v>450</v>
      </c>
      <c r="R180">
        <f>VLOOKUP(C180,houses!A$1:E$201,3,TRUE)</f>
        <v>424</v>
      </c>
      <c r="S180">
        <f t="shared" si="36"/>
        <v>26</v>
      </c>
      <c r="T180" s="4">
        <f t="shared" si="37"/>
        <v>5.7777777777777775E-2</v>
      </c>
      <c r="U180" t="str">
        <f t="shared" si="38"/>
        <v>Positive</v>
      </c>
      <c r="V180" t="str">
        <f t="shared" si="39"/>
        <v>-</v>
      </c>
      <c r="W180" s="4" t="str">
        <f t="shared" si="40"/>
        <v>-</v>
      </c>
      <c r="X180" t="e">
        <f t="shared" si="41"/>
        <v>#VALUE!</v>
      </c>
      <c r="Y180" t="e">
        <f t="shared" si="42"/>
        <v>#VALUE!</v>
      </c>
      <c r="Z180">
        <f t="shared" si="43"/>
        <v>0</v>
      </c>
      <c r="AA180">
        <f t="shared" si="44"/>
        <v>1</v>
      </c>
    </row>
    <row r="181" spans="1:27" hidden="1" x14ac:dyDescent="0.3">
      <c r="A181" s="7">
        <v>6</v>
      </c>
      <c r="B181" s="7">
        <v>14</v>
      </c>
      <c r="C181" s="7">
        <v>80</v>
      </c>
      <c r="D181" s="7">
        <v>3</v>
      </c>
      <c r="E181" s="7">
        <v>1</v>
      </c>
      <c r="F181">
        <v>340</v>
      </c>
      <c r="G181">
        <v>0</v>
      </c>
      <c r="H181" s="1">
        <v>1651841394990</v>
      </c>
      <c r="I181" s="1">
        <v>1651841419408</v>
      </c>
      <c r="J181">
        <v>0</v>
      </c>
      <c r="K181" s="1">
        <f t="shared" si="30"/>
        <v>1651841394.99</v>
      </c>
      <c r="L181" s="3">
        <f t="shared" si="31"/>
        <v>44687.534664236111</v>
      </c>
      <c r="M181" s="2">
        <f t="shared" si="32"/>
        <v>44687.534664236111</v>
      </c>
      <c r="N181" s="1">
        <f t="shared" si="33"/>
        <v>1651841419.408</v>
      </c>
      <c r="O181" s="2">
        <f t="shared" si="34"/>
        <v>44687.534946851854</v>
      </c>
      <c r="P181" s="1">
        <f t="shared" si="35"/>
        <v>24.417999982833862</v>
      </c>
      <c r="Q181">
        <f>VLOOKUP(C181,houses!A$1:E$201,2,TRUE)</f>
        <v>340</v>
      </c>
      <c r="R181">
        <f>VLOOKUP(C181,houses!A$1:E$201,3,TRUE)</f>
        <v>497</v>
      </c>
      <c r="S181">
        <f t="shared" si="36"/>
        <v>157</v>
      </c>
      <c r="T181" s="4">
        <f t="shared" si="37"/>
        <v>0.46176470588235297</v>
      </c>
      <c r="U181" t="str">
        <f t="shared" si="38"/>
        <v>Negative</v>
      </c>
      <c r="V181" t="str">
        <f t="shared" si="39"/>
        <v>-</v>
      </c>
      <c r="W181" s="4" t="str">
        <f t="shared" si="40"/>
        <v>-</v>
      </c>
      <c r="X181" t="e">
        <f t="shared" si="41"/>
        <v>#VALUE!</v>
      </c>
      <c r="Y181" t="e">
        <f t="shared" si="42"/>
        <v>#VALUE!</v>
      </c>
      <c r="Z181">
        <f t="shared" si="43"/>
        <v>0</v>
      </c>
      <c r="AA181">
        <f t="shared" si="44"/>
        <v>1</v>
      </c>
    </row>
    <row r="182" spans="1:27" x14ac:dyDescent="0.3">
      <c r="A182" s="7">
        <v>6</v>
      </c>
      <c r="B182" s="7">
        <v>0</v>
      </c>
      <c r="C182" s="7">
        <v>112</v>
      </c>
      <c r="D182" s="7">
        <v>3</v>
      </c>
      <c r="E182" s="7">
        <v>2</v>
      </c>
      <c r="F182">
        <v>820</v>
      </c>
      <c r="G182">
        <v>885</v>
      </c>
      <c r="H182" s="1">
        <v>1651841439533</v>
      </c>
      <c r="I182" s="1">
        <v>1651841471876</v>
      </c>
      <c r="J182">
        <v>0</v>
      </c>
      <c r="K182" s="1">
        <f t="shared" si="30"/>
        <v>1651841439.533</v>
      </c>
      <c r="L182" s="3">
        <f t="shared" si="31"/>
        <v>44687.535179780098</v>
      </c>
      <c r="M182" s="2">
        <f t="shared" si="32"/>
        <v>44687.535179780098</v>
      </c>
      <c r="N182" s="1">
        <f t="shared" si="33"/>
        <v>1651841471.8759999</v>
      </c>
      <c r="O182" s="2">
        <f t="shared" si="34"/>
        <v>44687.535554120368</v>
      </c>
      <c r="P182" s="1">
        <f t="shared" si="35"/>
        <v>32.342999935150146</v>
      </c>
      <c r="Q182">
        <f>VLOOKUP(C182,houses!A$1:E$201,2,TRUE)</f>
        <v>820</v>
      </c>
      <c r="R182">
        <f>VLOOKUP(C182,houses!A$1:E$201,3,TRUE)</f>
        <v>847</v>
      </c>
      <c r="S182">
        <f t="shared" si="36"/>
        <v>27</v>
      </c>
      <c r="T182" s="4">
        <f t="shared" si="37"/>
        <v>3.2926829268292684E-2</v>
      </c>
      <c r="U182" t="str">
        <f t="shared" si="38"/>
        <v>Negative</v>
      </c>
      <c r="V182">
        <f t="shared" si="39"/>
        <v>65</v>
      </c>
      <c r="W182" s="4">
        <f t="shared" si="40"/>
        <v>7.926829268292683E-2</v>
      </c>
      <c r="X182">
        <f t="shared" si="41"/>
        <v>65</v>
      </c>
      <c r="Y182">
        <f t="shared" si="42"/>
        <v>7.926829268292683E-2</v>
      </c>
      <c r="Z182">
        <f t="shared" si="43"/>
        <v>0</v>
      </c>
      <c r="AA182">
        <f t="shared" si="44"/>
        <v>1</v>
      </c>
    </row>
    <row r="183" spans="1:27" x14ac:dyDescent="0.3">
      <c r="A183" s="7">
        <v>6</v>
      </c>
      <c r="B183" s="7">
        <v>1</v>
      </c>
      <c r="C183" s="7">
        <v>81</v>
      </c>
      <c r="D183" s="7">
        <v>3</v>
      </c>
      <c r="E183" s="7">
        <v>2</v>
      </c>
      <c r="F183">
        <v>715</v>
      </c>
      <c r="G183">
        <v>1135</v>
      </c>
      <c r="H183" s="1">
        <v>1651841472093</v>
      </c>
      <c r="I183" s="1">
        <v>1651841495636</v>
      </c>
      <c r="J183">
        <v>0</v>
      </c>
      <c r="K183" s="1">
        <f t="shared" si="30"/>
        <v>1651841472.0929999</v>
      </c>
      <c r="L183" s="3">
        <f t="shared" si="31"/>
        <v>44687.535556631949</v>
      </c>
      <c r="M183" s="2">
        <f t="shared" si="32"/>
        <v>44687.535556631949</v>
      </c>
      <c r="N183" s="1">
        <f t="shared" si="33"/>
        <v>1651841495.6359999</v>
      </c>
      <c r="O183" s="2">
        <f t="shared" si="34"/>
        <v>44687.535829120374</v>
      </c>
      <c r="P183" s="1">
        <f t="shared" si="35"/>
        <v>23.542999982833862</v>
      </c>
      <c r="Q183">
        <f>VLOOKUP(C183,houses!A$1:E$201,2,TRUE)</f>
        <v>715</v>
      </c>
      <c r="R183">
        <f>VLOOKUP(C183,houses!A$1:E$201,3,TRUE)</f>
        <v>787</v>
      </c>
      <c r="S183">
        <f t="shared" si="36"/>
        <v>72</v>
      </c>
      <c r="T183" s="4">
        <f t="shared" si="37"/>
        <v>0.10069930069930071</v>
      </c>
      <c r="U183" t="str">
        <f t="shared" si="38"/>
        <v>Negative</v>
      </c>
      <c r="V183">
        <f t="shared" si="39"/>
        <v>420</v>
      </c>
      <c r="W183" s="4">
        <f t="shared" si="40"/>
        <v>0.58741258741258739</v>
      </c>
      <c r="X183">
        <f t="shared" si="41"/>
        <v>420</v>
      </c>
      <c r="Y183">
        <f t="shared" si="42"/>
        <v>0.58741258741258739</v>
      </c>
      <c r="Z183">
        <f t="shared" si="43"/>
        <v>0</v>
      </c>
      <c r="AA183">
        <f t="shared" si="44"/>
        <v>1</v>
      </c>
    </row>
    <row r="184" spans="1:27" x14ac:dyDescent="0.3">
      <c r="A184" s="7">
        <v>6</v>
      </c>
      <c r="B184" s="7">
        <v>2</v>
      </c>
      <c r="C184" s="7">
        <v>93</v>
      </c>
      <c r="D184" s="7">
        <v>3</v>
      </c>
      <c r="E184" s="7">
        <v>2</v>
      </c>
      <c r="F184">
        <v>850</v>
      </c>
      <c r="G184">
        <v>830</v>
      </c>
      <c r="H184" s="1">
        <v>1651841495787</v>
      </c>
      <c r="I184" s="1">
        <v>1651841522654</v>
      </c>
      <c r="J184">
        <v>0</v>
      </c>
      <c r="K184" s="1">
        <f t="shared" si="30"/>
        <v>1651841495.7869999</v>
      </c>
      <c r="L184" s="3">
        <f t="shared" si="31"/>
        <v>44687.535830868059</v>
      </c>
      <c r="M184" s="2">
        <f t="shared" si="32"/>
        <v>44687.535830868059</v>
      </c>
      <c r="N184" s="1">
        <f t="shared" si="33"/>
        <v>1651841522.654</v>
      </c>
      <c r="O184" s="2">
        <f t="shared" si="34"/>
        <v>44687.536141828707</v>
      </c>
      <c r="P184" s="1">
        <f t="shared" si="35"/>
        <v>26.867000102996826</v>
      </c>
      <c r="Q184">
        <f>VLOOKUP(C184,houses!A$1:E$201,2,TRUE)</f>
        <v>850</v>
      </c>
      <c r="R184">
        <f>VLOOKUP(C184,houses!A$1:E$201,3,TRUE)</f>
        <v>725</v>
      </c>
      <c r="S184">
        <f t="shared" si="36"/>
        <v>125</v>
      </c>
      <c r="T184" s="4">
        <f t="shared" si="37"/>
        <v>0.14705882352941177</v>
      </c>
      <c r="U184" t="str">
        <f t="shared" si="38"/>
        <v>Positive</v>
      </c>
      <c r="V184">
        <f t="shared" si="39"/>
        <v>-20</v>
      </c>
      <c r="W184" s="4">
        <f t="shared" si="40"/>
        <v>-2.3529411764705882E-2</v>
      </c>
      <c r="X184">
        <f t="shared" si="41"/>
        <v>20</v>
      </c>
      <c r="Y184">
        <f t="shared" si="42"/>
        <v>2.3529411764705882E-2</v>
      </c>
      <c r="Z184">
        <f t="shared" si="43"/>
        <v>0</v>
      </c>
      <c r="AA184">
        <f t="shared" si="44"/>
        <v>1</v>
      </c>
    </row>
    <row r="185" spans="1:27" x14ac:dyDescent="0.3">
      <c r="A185" s="7">
        <v>6</v>
      </c>
      <c r="B185" s="7">
        <v>3</v>
      </c>
      <c r="C185" s="7">
        <v>125</v>
      </c>
      <c r="D185" s="7">
        <v>3</v>
      </c>
      <c r="E185" s="7">
        <v>2</v>
      </c>
      <c r="F185">
        <v>820</v>
      </c>
      <c r="G185">
        <v>850</v>
      </c>
      <c r="H185" s="1">
        <v>1651841522967</v>
      </c>
      <c r="I185" s="1">
        <v>1651841552596</v>
      </c>
      <c r="J185">
        <v>0</v>
      </c>
      <c r="K185" s="1">
        <f t="shared" si="30"/>
        <v>1651841522.967</v>
      </c>
      <c r="L185" s="3">
        <f t="shared" si="31"/>
        <v>44687.536145451391</v>
      </c>
      <c r="M185" s="2">
        <f t="shared" si="32"/>
        <v>44687.536145451391</v>
      </c>
      <c r="N185" s="1">
        <f t="shared" si="33"/>
        <v>1651841552.596</v>
      </c>
      <c r="O185" s="2">
        <f t="shared" si="34"/>
        <v>44687.536488379628</v>
      </c>
      <c r="P185" s="1">
        <f t="shared" si="35"/>
        <v>29.628999948501587</v>
      </c>
      <c r="Q185">
        <f>VLOOKUP(C185,houses!A$1:E$201,2,TRUE)</f>
        <v>820</v>
      </c>
      <c r="R185">
        <f>VLOOKUP(C185,houses!A$1:E$201,3,TRUE)</f>
        <v>812</v>
      </c>
      <c r="S185">
        <f t="shared" si="36"/>
        <v>8</v>
      </c>
      <c r="T185" s="4">
        <f t="shared" si="37"/>
        <v>9.7560975609756097E-3</v>
      </c>
      <c r="U185" t="str">
        <f t="shared" si="38"/>
        <v>Positive</v>
      </c>
      <c r="V185">
        <f t="shared" si="39"/>
        <v>30</v>
      </c>
      <c r="W185" s="4">
        <f t="shared" si="40"/>
        <v>3.6585365853658534E-2</v>
      </c>
      <c r="X185">
        <f t="shared" si="41"/>
        <v>30</v>
      </c>
      <c r="Y185">
        <f t="shared" si="42"/>
        <v>3.6585365853658534E-2</v>
      </c>
      <c r="Z185">
        <f t="shared" si="43"/>
        <v>0</v>
      </c>
      <c r="AA185">
        <f t="shared" si="44"/>
        <v>1</v>
      </c>
    </row>
    <row r="186" spans="1:27" x14ac:dyDescent="0.3">
      <c r="A186" s="7">
        <v>6</v>
      </c>
      <c r="B186" s="7">
        <v>4</v>
      </c>
      <c r="C186" s="7">
        <v>182</v>
      </c>
      <c r="D186" s="7">
        <v>3</v>
      </c>
      <c r="E186" s="7">
        <v>2</v>
      </c>
      <c r="F186">
        <v>545</v>
      </c>
      <c r="G186">
        <v>640</v>
      </c>
      <c r="H186" s="1">
        <v>1651841553184</v>
      </c>
      <c r="I186" s="1">
        <v>1651841566695</v>
      </c>
      <c r="J186">
        <v>0</v>
      </c>
      <c r="K186" s="1">
        <f t="shared" si="30"/>
        <v>1651841553.184</v>
      </c>
      <c r="L186" s="3">
        <f t="shared" si="31"/>
        <v>44687.536495185181</v>
      </c>
      <c r="M186" s="2">
        <f t="shared" si="32"/>
        <v>44687.536495185181</v>
      </c>
      <c r="N186" s="1">
        <f t="shared" si="33"/>
        <v>1651841566.6949999</v>
      </c>
      <c r="O186" s="2">
        <f t="shared" si="34"/>
        <v>44687.536651562499</v>
      </c>
      <c r="P186" s="1">
        <f t="shared" si="35"/>
        <v>13.510999917984009</v>
      </c>
      <c r="Q186">
        <f>VLOOKUP(C186,houses!A$1:E$201,2,TRUE)</f>
        <v>545</v>
      </c>
      <c r="R186">
        <f>VLOOKUP(C186,houses!A$1:E$201,3,TRUE)</f>
        <v>645</v>
      </c>
      <c r="S186">
        <f t="shared" si="36"/>
        <v>100</v>
      </c>
      <c r="T186" s="4">
        <f t="shared" si="37"/>
        <v>0.1834862385321101</v>
      </c>
      <c r="U186" t="str">
        <f t="shared" si="38"/>
        <v>Negative</v>
      </c>
      <c r="V186">
        <f t="shared" si="39"/>
        <v>95</v>
      </c>
      <c r="W186" s="4">
        <f t="shared" si="40"/>
        <v>0.1743119266055046</v>
      </c>
      <c r="X186">
        <f t="shared" si="41"/>
        <v>95</v>
      </c>
      <c r="Y186">
        <f t="shared" si="42"/>
        <v>0.1743119266055046</v>
      </c>
      <c r="Z186">
        <f t="shared" si="43"/>
        <v>0</v>
      </c>
      <c r="AA186">
        <f t="shared" si="44"/>
        <v>1</v>
      </c>
    </row>
    <row r="187" spans="1:27" x14ac:dyDescent="0.3">
      <c r="A187" s="7">
        <v>6</v>
      </c>
      <c r="B187" s="7">
        <v>5</v>
      </c>
      <c r="C187" s="7">
        <v>135</v>
      </c>
      <c r="D187" s="7">
        <v>3</v>
      </c>
      <c r="E187" s="7">
        <v>2</v>
      </c>
      <c r="F187">
        <v>1085</v>
      </c>
      <c r="G187">
        <v>1120</v>
      </c>
      <c r="H187" s="1">
        <v>1651841566914</v>
      </c>
      <c r="I187" s="1">
        <v>1651841580133</v>
      </c>
      <c r="J187">
        <v>0</v>
      </c>
      <c r="K187" s="1">
        <f t="shared" si="30"/>
        <v>1651841566.914</v>
      </c>
      <c r="L187" s="3">
        <f t="shared" si="31"/>
        <v>44687.536654097217</v>
      </c>
      <c r="M187" s="2">
        <f t="shared" si="32"/>
        <v>44687.536654097217</v>
      </c>
      <c r="N187" s="1">
        <f t="shared" si="33"/>
        <v>1651841580.1329999</v>
      </c>
      <c r="O187" s="2">
        <f t="shared" si="34"/>
        <v>44687.536807094904</v>
      </c>
      <c r="P187" s="1">
        <f t="shared" si="35"/>
        <v>13.218999862670898</v>
      </c>
      <c r="Q187">
        <f>VLOOKUP(C187,houses!A$1:E$201,2,TRUE)</f>
        <v>1085</v>
      </c>
      <c r="R187">
        <f>VLOOKUP(C187,houses!A$1:E$201,3,TRUE)</f>
        <v>995</v>
      </c>
      <c r="S187">
        <f t="shared" si="36"/>
        <v>90</v>
      </c>
      <c r="T187" s="4">
        <f t="shared" si="37"/>
        <v>8.294930875576037E-2</v>
      </c>
      <c r="U187" t="str">
        <f t="shared" si="38"/>
        <v>Positive</v>
      </c>
      <c r="V187">
        <f t="shared" si="39"/>
        <v>35</v>
      </c>
      <c r="W187" s="4">
        <f t="shared" si="40"/>
        <v>3.2258064516129031E-2</v>
      </c>
      <c r="X187">
        <f t="shared" si="41"/>
        <v>35</v>
      </c>
      <c r="Y187">
        <f t="shared" si="42"/>
        <v>3.2258064516129031E-2</v>
      </c>
      <c r="Z187">
        <f t="shared" si="43"/>
        <v>0</v>
      </c>
      <c r="AA187">
        <f t="shared" si="44"/>
        <v>1</v>
      </c>
    </row>
    <row r="188" spans="1:27" x14ac:dyDescent="0.3">
      <c r="A188" s="7">
        <v>6</v>
      </c>
      <c r="B188" s="7">
        <v>6</v>
      </c>
      <c r="C188" s="7">
        <v>0</v>
      </c>
      <c r="D188" s="7">
        <v>3</v>
      </c>
      <c r="E188" s="7">
        <v>2</v>
      </c>
      <c r="F188">
        <v>1600</v>
      </c>
      <c r="G188">
        <v>1250</v>
      </c>
      <c r="H188" s="1">
        <v>1651841580328</v>
      </c>
      <c r="I188" s="1">
        <v>1651841598312</v>
      </c>
      <c r="J188">
        <v>0</v>
      </c>
      <c r="K188" s="1">
        <f t="shared" si="30"/>
        <v>1651841580.3280001</v>
      </c>
      <c r="L188" s="3">
        <f t="shared" si="31"/>
        <v>44687.536809351848</v>
      </c>
      <c r="M188" s="2">
        <f t="shared" si="32"/>
        <v>44687.536809351848</v>
      </c>
      <c r="N188" s="1">
        <f t="shared" si="33"/>
        <v>1651841598.312</v>
      </c>
      <c r="O188" s="2">
        <f t="shared" si="34"/>
        <v>44687.537017499999</v>
      </c>
      <c r="P188" s="1">
        <f t="shared" si="35"/>
        <v>17.983999967575073</v>
      </c>
      <c r="Q188">
        <f>VLOOKUP(C188,houses!A$1:E$201,2,TRUE)</f>
        <v>1600</v>
      </c>
      <c r="R188">
        <f>VLOOKUP(C188,houses!A$1:E$201,3,TRUE)</f>
        <v>773</v>
      </c>
      <c r="S188">
        <f t="shared" si="36"/>
        <v>827</v>
      </c>
      <c r="T188" s="4">
        <f t="shared" si="37"/>
        <v>0.51687499999999997</v>
      </c>
      <c r="U188" t="str">
        <f t="shared" si="38"/>
        <v>Positive</v>
      </c>
      <c r="V188">
        <f t="shared" si="39"/>
        <v>-350</v>
      </c>
      <c r="W188" s="4">
        <f t="shared" si="40"/>
        <v>-0.21875</v>
      </c>
      <c r="X188">
        <f t="shared" si="41"/>
        <v>350</v>
      </c>
      <c r="Y188">
        <f t="shared" si="42"/>
        <v>0.21875</v>
      </c>
      <c r="Z188">
        <f t="shared" si="43"/>
        <v>0</v>
      </c>
      <c r="AA188">
        <f t="shared" si="44"/>
        <v>1</v>
      </c>
    </row>
    <row r="189" spans="1:27" x14ac:dyDescent="0.3">
      <c r="A189" s="7">
        <v>6</v>
      </c>
      <c r="B189" s="7">
        <v>7</v>
      </c>
      <c r="C189" s="7">
        <v>197</v>
      </c>
      <c r="D189" s="7">
        <v>3</v>
      </c>
      <c r="E189" s="7">
        <v>2</v>
      </c>
      <c r="F189">
        <v>635</v>
      </c>
      <c r="G189">
        <v>580</v>
      </c>
      <c r="H189" s="1">
        <v>1651841598463</v>
      </c>
      <c r="I189" s="1">
        <v>1651841620156</v>
      </c>
      <c r="J189">
        <v>0</v>
      </c>
      <c r="K189" s="1">
        <f t="shared" si="30"/>
        <v>1651841598.4630001</v>
      </c>
      <c r="L189" s="3">
        <f t="shared" si="31"/>
        <v>44687.537019247684</v>
      </c>
      <c r="M189" s="2">
        <f t="shared" si="32"/>
        <v>44687.537019247684</v>
      </c>
      <c r="N189" s="1">
        <f t="shared" si="33"/>
        <v>1651841620.1559999</v>
      </c>
      <c r="O189" s="2">
        <f t="shared" si="34"/>
        <v>44687.537270324072</v>
      </c>
      <c r="P189" s="1">
        <f t="shared" si="35"/>
        <v>21.692999839782715</v>
      </c>
      <c r="Q189">
        <f>VLOOKUP(C189,houses!A$1:E$201,2,TRUE)</f>
        <v>635</v>
      </c>
      <c r="R189">
        <f>VLOOKUP(C189,houses!A$1:E$201,3,TRUE)</f>
        <v>621</v>
      </c>
      <c r="S189">
        <f t="shared" si="36"/>
        <v>14</v>
      </c>
      <c r="T189" s="4">
        <f t="shared" si="37"/>
        <v>2.2047244094488189E-2</v>
      </c>
      <c r="U189" t="str">
        <f t="shared" si="38"/>
        <v>Positive</v>
      </c>
      <c r="V189">
        <f t="shared" si="39"/>
        <v>-55</v>
      </c>
      <c r="W189" s="4">
        <f t="shared" si="40"/>
        <v>-8.6614173228346455E-2</v>
      </c>
      <c r="X189">
        <f t="shared" si="41"/>
        <v>55</v>
      </c>
      <c r="Y189">
        <f t="shared" si="42"/>
        <v>8.6614173228346455E-2</v>
      </c>
      <c r="Z189">
        <f t="shared" si="43"/>
        <v>0</v>
      </c>
      <c r="AA189">
        <f t="shared" si="44"/>
        <v>1</v>
      </c>
    </row>
    <row r="190" spans="1:27" x14ac:dyDescent="0.3">
      <c r="A190" s="7">
        <v>6</v>
      </c>
      <c r="B190" s="7">
        <v>8</v>
      </c>
      <c r="C190" s="7">
        <v>155</v>
      </c>
      <c r="D190" s="7">
        <v>3</v>
      </c>
      <c r="E190" s="7">
        <v>2</v>
      </c>
      <c r="F190">
        <v>450</v>
      </c>
      <c r="G190">
        <v>380</v>
      </c>
      <c r="H190" s="1">
        <v>1651841620345</v>
      </c>
      <c r="I190" s="1">
        <v>1651841631762</v>
      </c>
      <c r="J190">
        <v>0</v>
      </c>
      <c r="K190" s="1">
        <f t="shared" si="30"/>
        <v>1651841620.345</v>
      </c>
      <c r="L190" s="3">
        <f t="shared" si="31"/>
        <v>44687.537272511574</v>
      </c>
      <c r="M190" s="2">
        <f t="shared" si="32"/>
        <v>44687.537272511574</v>
      </c>
      <c r="N190" s="1">
        <f t="shared" si="33"/>
        <v>1651841631.7620001</v>
      </c>
      <c r="O190" s="2">
        <f t="shared" si="34"/>
        <v>44687.537404652772</v>
      </c>
      <c r="P190" s="1">
        <f t="shared" si="35"/>
        <v>11.41700005531311</v>
      </c>
      <c r="Q190">
        <f>VLOOKUP(C190,houses!A$1:E$201,2,TRUE)</f>
        <v>450</v>
      </c>
      <c r="R190">
        <f>VLOOKUP(C190,houses!A$1:E$201,3,TRUE)</f>
        <v>471</v>
      </c>
      <c r="S190">
        <f t="shared" si="36"/>
        <v>21</v>
      </c>
      <c r="T190" s="4">
        <f t="shared" si="37"/>
        <v>4.6666666666666669E-2</v>
      </c>
      <c r="U190" t="str">
        <f t="shared" si="38"/>
        <v>Negative</v>
      </c>
      <c r="V190">
        <f t="shared" si="39"/>
        <v>-70</v>
      </c>
      <c r="W190" s="4">
        <f t="shared" si="40"/>
        <v>-0.15555555555555556</v>
      </c>
      <c r="X190">
        <f t="shared" si="41"/>
        <v>70</v>
      </c>
      <c r="Y190">
        <f t="shared" si="42"/>
        <v>0.15555555555555556</v>
      </c>
      <c r="Z190">
        <f t="shared" si="43"/>
        <v>0</v>
      </c>
      <c r="AA190">
        <f t="shared" si="44"/>
        <v>1</v>
      </c>
    </row>
    <row r="191" spans="1:27" x14ac:dyDescent="0.3">
      <c r="A191" s="7">
        <v>6</v>
      </c>
      <c r="B191" s="7">
        <v>9</v>
      </c>
      <c r="C191" s="7">
        <v>86</v>
      </c>
      <c r="D191" s="7">
        <v>3</v>
      </c>
      <c r="E191" s="7">
        <v>2</v>
      </c>
      <c r="F191">
        <v>850</v>
      </c>
      <c r="G191">
        <v>1330</v>
      </c>
      <c r="H191" s="1">
        <v>1651841632037</v>
      </c>
      <c r="I191" s="1">
        <v>1651841650165</v>
      </c>
      <c r="J191">
        <v>0</v>
      </c>
      <c r="K191" s="1">
        <f t="shared" si="30"/>
        <v>1651841632.0369999</v>
      </c>
      <c r="L191" s="3">
        <f t="shared" si="31"/>
        <v>44687.537407835647</v>
      </c>
      <c r="M191" s="2">
        <f t="shared" si="32"/>
        <v>44687.537407835647</v>
      </c>
      <c r="N191" s="1">
        <f t="shared" si="33"/>
        <v>1651841650.165</v>
      </c>
      <c r="O191" s="2">
        <f t="shared" si="34"/>
        <v>44687.537617650465</v>
      </c>
      <c r="P191" s="1">
        <f t="shared" si="35"/>
        <v>18.128000020980835</v>
      </c>
      <c r="Q191">
        <f>VLOOKUP(C191,houses!A$1:E$201,2,TRUE)</f>
        <v>850</v>
      </c>
      <c r="R191">
        <f>VLOOKUP(C191,houses!A$1:E$201,3,TRUE)</f>
        <v>936</v>
      </c>
      <c r="S191">
        <f t="shared" si="36"/>
        <v>86</v>
      </c>
      <c r="T191" s="4">
        <f t="shared" si="37"/>
        <v>0.1011764705882353</v>
      </c>
      <c r="U191" t="str">
        <f t="shared" si="38"/>
        <v>Negative</v>
      </c>
      <c r="V191">
        <f t="shared" si="39"/>
        <v>480</v>
      </c>
      <c r="W191" s="4">
        <f t="shared" si="40"/>
        <v>0.56470588235294117</v>
      </c>
      <c r="X191">
        <f t="shared" si="41"/>
        <v>480</v>
      </c>
      <c r="Y191">
        <f t="shared" si="42"/>
        <v>0.56470588235294117</v>
      </c>
      <c r="Z191">
        <f t="shared" si="43"/>
        <v>0</v>
      </c>
      <c r="AA191">
        <f t="shared" si="44"/>
        <v>1</v>
      </c>
    </row>
    <row r="192" spans="1:27" x14ac:dyDescent="0.3">
      <c r="A192" s="7">
        <v>6</v>
      </c>
      <c r="B192" s="7">
        <v>10</v>
      </c>
      <c r="C192" s="7">
        <v>110</v>
      </c>
      <c r="D192" s="7">
        <v>3</v>
      </c>
      <c r="E192" s="7">
        <v>2</v>
      </c>
      <c r="F192">
        <v>758</v>
      </c>
      <c r="G192">
        <v>770</v>
      </c>
      <c r="H192" s="1">
        <v>1651841650370</v>
      </c>
      <c r="I192" s="1">
        <v>1651841681095</v>
      </c>
      <c r="J192">
        <v>0</v>
      </c>
      <c r="K192" s="1">
        <f t="shared" si="30"/>
        <v>1651841650.3699999</v>
      </c>
      <c r="L192" s="3">
        <f t="shared" si="31"/>
        <v>44687.537620023148</v>
      </c>
      <c r="M192" s="2">
        <f t="shared" si="32"/>
        <v>44687.537620023148</v>
      </c>
      <c r="N192" s="1">
        <f t="shared" si="33"/>
        <v>1651841681.095</v>
      </c>
      <c r="O192" s="2">
        <f t="shared" si="34"/>
        <v>44687.537975636573</v>
      </c>
      <c r="P192" s="1">
        <f t="shared" si="35"/>
        <v>30.725000143051147</v>
      </c>
      <c r="Q192">
        <f>VLOOKUP(C192,houses!A$1:E$201,2,TRUE)</f>
        <v>758</v>
      </c>
      <c r="R192">
        <f>VLOOKUP(C192,houses!A$1:E$201,3,TRUE)</f>
        <v>784</v>
      </c>
      <c r="S192">
        <f t="shared" si="36"/>
        <v>26</v>
      </c>
      <c r="T192" s="4">
        <f t="shared" si="37"/>
        <v>3.430079155672823E-2</v>
      </c>
      <c r="U192" t="str">
        <f t="shared" si="38"/>
        <v>Negative</v>
      </c>
      <c r="V192">
        <f t="shared" si="39"/>
        <v>12</v>
      </c>
      <c r="W192" s="4">
        <f t="shared" si="40"/>
        <v>1.5831134564643801E-2</v>
      </c>
      <c r="X192">
        <f t="shared" si="41"/>
        <v>12</v>
      </c>
      <c r="Y192">
        <f t="shared" si="42"/>
        <v>1.5831134564643801E-2</v>
      </c>
      <c r="Z192">
        <f t="shared" si="43"/>
        <v>0</v>
      </c>
      <c r="AA192">
        <f t="shared" si="44"/>
        <v>1</v>
      </c>
    </row>
    <row r="193" spans="1:27" x14ac:dyDescent="0.3">
      <c r="A193" s="7">
        <v>6</v>
      </c>
      <c r="B193" s="7">
        <v>11</v>
      </c>
      <c r="C193" s="7">
        <v>190</v>
      </c>
      <c r="D193" s="7">
        <v>3</v>
      </c>
      <c r="E193" s="7">
        <v>2</v>
      </c>
      <c r="F193">
        <v>750</v>
      </c>
      <c r="G193">
        <v>1650</v>
      </c>
      <c r="H193" s="1">
        <v>1651841681238</v>
      </c>
      <c r="I193" s="1">
        <v>1651841708963</v>
      </c>
      <c r="J193">
        <v>0</v>
      </c>
      <c r="K193" s="1">
        <f t="shared" si="30"/>
        <v>1651841681.2379999</v>
      </c>
      <c r="L193" s="3">
        <f t="shared" si="31"/>
        <v>44687.537977291664</v>
      </c>
      <c r="M193" s="2">
        <f t="shared" si="32"/>
        <v>44687.537977291664</v>
      </c>
      <c r="N193" s="1">
        <f t="shared" si="33"/>
        <v>1651841708.9630001</v>
      </c>
      <c r="O193" s="2">
        <f t="shared" si="34"/>
        <v>44687.538298182873</v>
      </c>
      <c r="P193" s="1">
        <f t="shared" si="35"/>
        <v>27.725000143051147</v>
      </c>
      <c r="Q193">
        <f>VLOOKUP(C193,houses!A$1:E$201,2,TRUE)</f>
        <v>750</v>
      </c>
      <c r="R193">
        <f>VLOOKUP(C193,houses!A$1:E$201,3,TRUE)</f>
        <v>871</v>
      </c>
      <c r="S193">
        <f t="shared" si="36"/>
        <v>121</v>
      </c>
      <c r="T193" s="4">
        <f t="shared" si="37"/>
        <v>0.16133333333333333</v>
      </c>
      <c r="U193" t="str">
        <f t="shared" si="38"/>
        <v>Negative</v>
      </c>
      <c r="V193">
        <f t="shared" si="39"/>
        <v>900</v>
      </c>
      <c r="W193" s="4">
        <f t="shared" si="40"/>
        <v>1.2</v>
      </c>
      <c r="X193">
        <f t="shared" si="41"/>
        <v>900</v>
      </c>
      <c r="Y193">
        <f t="shared" si="42"/>
        <v>1.2</v>
      </c>
      <c r="Z193">
        <f t="shared" si="43"/>
        <v>0</v>
      </c>
      <c r="AA193">
        <f t="shared" si="44"/>
        <v>1</v>
      </c>
    </row>
    <row r="194" spans="1:27" x14ac:dyDescent="0.3">
      <c r="A194" s="7">
        <v>6</v>
      </c>
      <c r="B194" s="7">
        <v>12</v>
      </c>
      <c r="C194" s="7">
        <v>120</v>
      </c>
      <c r="D194" s="7">
        <v>3</v>
      </c>
      <c r="E194" s="7">
        <v>2</v>
      </c>
      <c r="F194">
        <v>522</v>
      </c>
      <c r="G194">
        <v>410</v>
      </c>
      <c r="H194" s="1">
        <v>1651841709163</v>
      </c>
      <c r="I194" s="1">
        <v>1651841718506</v>
      </c>
      <c r="J194">
        <v>0</v>
      </c>
      <c r="K194" s="1">
        <f t="shared" si="30"/>
        <v>1651841709.1630001</v>
      </c>
      <c r="L194" s="3">
        <f t="shared" si="31"/>
        <v>44687.53830049769</v>
      </c>
      <c r="M194" s="2">
        <f t="shared" si="32"/>
        <v>44687.53830049769</v>
      </c>
      <c r="N194" s="1">
        <f t="shared" si="33"/>
        <v>1651841718.506</v>
      </c>
      <c r="O194" s="2">
        <f t="shared" si="34"/>
        <v>44687.53840863426</v>
      </c>
      <c r="P194" s="1">
        <f t="shared" si="35"/>
        <v>9.3429999351501465</v>
      </c>
      <c r="Q194">
        <f>VLOOKUP(C194,houses!A$1:E$201,2,TRUE)</f>
        <v>522</v>
      </c>
      <c r="R194">
        <f>VLOOKUP(C194,houses!A$1:E$201,3,TRUE)</f>
        <v>553</v>
      </c>
      <c r="S194">
        <f t="shared" si="36"/>
        <v>31</v>
      </c>
      <c r="T194" s="4">
        <f t="shared" si="37"/>
        <v>5.938697318007663E-2</v>
      </c>
      <c r="U194" t="str">
        <f t="shared" si="38"/>
        <v>Negative</v>
      </c>
      <c r="V194">
        <f t="shared" si="39"/>
        <v>-112</v>
      </c>
      <c r="W194" s="4">
        <f t="shared" si="40"/>
        <v>-0.21455938697318008</v>
      </c>
      <c r="X194">
        <f t="shared" si="41"/>
        <v>112</v>
      </c>
      <c r="Y194">
        <f t="shared" si="42"/>
        <v>0.21455938697318008</v>
      </c>
      <c r="Z194">
        <f t="shared" si="43"/>
        <v>0</v>
      </c>
      <c r="AA194">
        <f t="shared" si="44"/>
        <v>1</v>
      </c>
    </row>
    <row r="195" spans="1:27" x14ac:dyDescent="0.3">
      <c r="A195" s="7">
        <v>6</v>
      </c>
      <c r="B195" s="7">
        <v>13</v>
      </c>
      <c r="C195" s="7">
        <v>164</v>
      </c>
      <c r="D195" s="7">
        <v>3</v>
      </c>
      <c r="E195" s="7">
        <v>2</v>
      </c>
      <c r="F195">
        <v>1150</v>
      </c>
      <c r="G195">
        <v>1450</v>
      </c>
      <c r="H195" s="1">
        <v>1651841718659</v>
      </c>
      <c r="I195" s="1">
        <v>1651841734798</v>
      </c>
      <c r="J195">
        <v>0</v>
      </c>
      <c r="K195" s="1">
        <f t="shared" ref="K195:K258" si="45">H195/1000</f>
        <v>1651841718.6589999</v>
      </c>
      <c r="L195" s="3">
        <f t="shared" ref="L195:L258" si="46">(((K195/60)/60)/24)+DATE(1970,1,1)</f>
        <v>44687.53841040509</v>
      </c>
      <c r="M195" s="2">
        <f t="shared" ref="M195:M258" si="47">(((K195/60)/60)/24)+DATE(1970,1,1)</f>
        <v>44687.53841040509</v>
      </c>
      <c r="N195" s="1">
        <f t="shared" ref="N195:N258" si="48">I195/1000</f>
        <v>1651841734.7980001</v>
      </c>
      <c r="O195" s="2">
        <f t="shared" ref="O195:O258" si="49">(((N195/60)/60)/24)+DATE(1970,1,1)</f>
        <v>44687.538597199076</v>
      </c>
      <c r="P195" s="1">
        <f t="shared" ref="P195:P258" si="50">N195-K195</f>
        <v>16.139000177383423</v>
      </c>
      <c r="Q195">
        <f>VLOOKUP(C195,houses!A$1:E$201,2,TRUE)</f>
        <v>1150</v>
      </c>
      <c r="R195">
        <f>VLOOKUP(C195,houses!A$1:E$201,3,TRUE)</f>
        <v>1414</v>
      </c>
      <c r="S195">
        <f t="shared" ref="S195:S258" si="51">ABS(Q195-R195)</f>
        <v>264</v>
      </c>
      <c r="T195" s="4">
        <f t="shared" ref="T195:T258" si="52">S195/Q195</f>
        <v>0.22956521739130434</v>
      </c>
      <c r="U195" t="str">
        <f t="shared" ref="U195:U258" si="53">IF((Q195-R195)&gt;0, "Positive", "Negative")</f>
        <v>Negative</v>
      </c>
      <c r="V195">
        <f t="shared" ref="V195:V258" si="54">IF(G195=0, "-", G195-F195)</f>
        <v>300</v>
      </c>
      <c r="W195" s="4">
        <f t="shared" ref="W195:W258" si="55">IF(G195=0, "-", V195/F195)</f>
        <v>0.2608695652173913</v>
      </c>
      <c r="X195">
        <f t="shared" ref="X195:X258" si="56">ABS(V195)</f>
        <v>300</v>
      </c>
      <c r="Y195">
        <f t="shared" ref="Y195:Y258" si="57">ABS(W195)</f>
        <v>0.2608695652173913</v>
      </c>
      <c r="Z195">
        <f t="shared" ref="Z195:Z258" si="58">IF(J195=7,1,IF(J195=6,2,IF(J195=5,3,IF(J195=4,4,IF(J195=3,5,IF(J195=2,6,IF(J195=1,7,0)))))))</f>
        <v>0</v>
      </c>
      <c r="AA195">
        <f t="shared" ref="AA195:AA258" si="59">3^Z195</f>
        <v>1</v>
      </c>
    </row>
    <row r="196" spans="1:27" x14ac:dyDescent="0.3">
      <c r="A196" s="7">
        <v>6</v>
      </c>
      <c r="B196" s="7">
        <v>14</v>
      </c>
      <c r="C196" s="7">
        <v>165</v>
      </c>
      <c r="D196" s="7">
        <v>3</v>
      </c>
      <c r="E196" s="7">
        <v>2</v>
      </c>
      <c r="F196">
        <v>605</v>
      </c>
      <c r="G196">
        <v>460</v>
      </c>
      <c r="H196" s="1">
        <v>1651841735106</v>
      </c>
      <c r="I196" s="1">
        <v>1651841748502</v>
      </c>
      <c r="J196">
        <v>0</v>
      </c>
      <c r="K196" s="1">
        <f t="shared" si="45"/>
        <v>1651841735.1059999</v>
      </c>
      <c r="L196" s="3">
        <f t="shared" si="46"/>
        <v>44687.538600763888</v>
      </c>
      <c r="M196" s="2">
        <f t="shared" si="47"/>
        <v>44687.538600763888</v>
      </c>
      <c r="N196" s="1">
        <f t="shared" si="48"/>
        <v>1651841748.5020001</v>
      </c>
      <c r="O196" s="2">
        <f t="shared" si="49"/>
        <v>44687.538755810187</v>
      </c>
      <c r="P196" s="1">
        <f t="shared" si="50"/>
        <v>13.396000146865845</v>
      </c>
      <c r="Q196">
        <f>VLOOKUP(C196,houses!A$1:E$201,2,TRUE)</f>
        <v>605</v>
      </c>
      <c r="R196">
        <f>VLOOKUP(C196,houses!A$1:E$201,3,TRUE)</f>
        <v>544</v>
      </c>
      <c r="S196">
        <f t="shared" si="51"/>
        <v>61</v>
      </c>
      <c r="T196" s="4">
        <f t="shared" si="52"/>
        <v>0.10082644628099173</v>
      </c>
      <c r="U196" t="str">
        <f t="shared" si="53"/>
        <v>Positive</v>
      </c>
      <c r="V196">
        <f t="shared" si="54"/>
        <v>-145</v>
      </c>
      <c r="W196" s="4">
        <f t="shared" si="55"/>
        <v>-0.23966942148760331</v>
      </c>
      <c r="X196">
        <f t="shared" si="56"/>
        <v>145</v>
      </c>
      <c r="Y196">
        <f t="shared" si="57"/>
        <v>0.23966942148760331</v>
      </c>
      <c r="Z196">
        <f t="shared" si="58"/>
        <v>0</v>
      </c>
      <c r="AA196">
        <f t="shared" si="59"/>
        <v>1</v>
      </c>
    </row>
    <row r="197" spans="1:27" x14ac:dyDescent="0.3">
      <c r="A197" s="7">
        <v>6</v>
      </c>
      <c r="B197" s="7">
        <v>15</v>
      </c>
      <c r="C197" s="7">
        <v>11</v>
      </c>
      <c r="D197" s="7">
        <v>3</v>
      </c>
      <c r="E197" s="7">
        <v>2</v>
      </c>
      <c r="F197">
        <v>2000</v>
      </c>
      <c r="G197">
        <v>1560</v>
      </c>
      <c r="H197" s="1">
        <v>1651841748866</v>
      </c>
      <c r="I197" s="1">
        <v>1651841771397</v>
      </c>
      <c r="J197">
        <v>0</v>
      </c>
      <c r="K197" s="1">
        <f t="shared" si="45"/>
        <v>1651841748.8659999</v>
      </c>
      <c r="L197" s="3">
        <f t="shared" si="46"/>
        <v>44687.538760023148</v>
      </c>
      <c r="M197" s="2">
        <f t="shared" si="47"/>
        <v>44687.538760023148</v>
      </c>
      <c r="N197" s="1">
        <f t="shared" si="48"/>
        <v>1651841771.3970001</v>
      </c>
      <c r="O197" s="2">
        <f t="shared" si="49"/>
        <v>44687.539020798606</v>
      </c>
      <c r="P197" s="1">
        <f t="shared" si="50"/>
        <v>22.531000137329102</v>
      </c>
      <c r="Q197">
        <f>VLOOKUP(C197,houses!A$1:E$201,2,TRUE)</f>
        <v>2000</v>
      </c>
      <c r="R197">
        <f>VLOOKUP(C197,houses!A$1:E$201,3,TRUE)</f>
        <v>1486</v>
      </c>
      <c r="S197">
        <f t="shared" si="51"/>
        <v>514</v>
      </c>
      <c r="T197" s="4">
        <f t="shared" si="52"/>
        <v>0.25700000000000001</v>
      </c>
      <c r="U197" t="str">
        <f t="shared" si="53"/>
        <v>Positive</v>
      </c>
      <c r="V197">
        <f t="shared" si="54"/>
        <v>-440</v>
      </c>
      <c r="W197" s="4">
        <f t="shared" si="55"/>
        <v>-0.22</v>
      </c>
      <c r="X197">
        <f t="shared" si="56"/>
        <v>440</v>
      </c>
      <c r="Y197">
        <f t="shared" si="57"/>
        <v>0.22</v>
      </c>
      <c r="Z197">
        <f t="shared" si="58"/>
        <v>0</v>
      </c>
      <c r="AA197">
        <f t="shared" si="59"/>
        <v>1</v>
      </c>
    </row>
    <row r="198" spans="1:27" x14ac:dyDescent="0.3">
      <c r="A198" s="7">
        <v>6</v>
      </c>
      <c r="B198" s="7">
        <v>16</v>
      </c>
      <c r="C198" s="7">
        <v>42</v>
      </c>
      <c r="D198" s="7">
        <v>3</v>
      </c>
      <c r="E198" s="7">
        <v>2</v>
      </c>
      <c r="F198">
        <v>700</v>
      </c>
      <c r="G198">
        <v>890</v>
      </c>
      <c r="H198" s="1">
        <v>1651841771556</v>
      </c>
      <c r="I198" s="1">
        <v>1651841797792</v>
      </c>
      <c r="J198">
        <v>0</v>
      </c>
      <c r="K198" s="1">
        <f t="shared" si="45"/>
        <v>1651841771.556</v>
      </c>
      <c r="L198" s="3">
        <f t="shared" si="46"/>
        <v>44687.539022638884</v>
      </c>
      <c r="M198" s="2">
        <f t="shared" si="47"/>
        <v>44687.539022638884</v>
      </c>
      <c r="N198" s="1">
        <f t="shared" si="48"/>
        <v>1651841797.7920001</v>
      </c>
      <c r="O198" s="2">
        <f t="shared" si="49"/>
        <v>44687.539326296297</v>
      </c>
      <c r="P198" s="1">
        <f t="shared" si="50"/>
        <v>26.236000061035156</v>
      </c>
      <c r="Q198">
        <f>VLOOKUP(C198,houses!A$1:E$201,2,TRUE)</f>
        <v>700</v>
      </c>
      <c r="R198">
        <f>VLOOKUP(C198,houses!A$1:E$201,3,TRUE)</f>
        <v>795</v>
      </c>
      <c r="S198">
        <f t="shared" si="51"/>
        <v>95</v>
      </c>
      <c r="T198" s="4">
        <f t="shared" si="52"/>
        <v>0.1357142857142857</v>
      </c>
      <c r="U198" t="str">
        <f t="shared" si="53"/>
        <v>Negative</v>
      </c>
      <c r="V198">
        <f t="shared" si="54"/>
        <v>190</v>
      </c>
      <c r="W198" s="4">
        <f t="shared" si="55"/>
        <v>0.27142857142857141</v>
      </c>
      <c r="X198">
        <f t="shared" si="56"/>
        <v>190</v>
      </c>
      <c r="Y198">
        <f t="shared" si="57"/>
        <v>0.27142857142857141</v>
      </c>
      <c r="Z198">
        <f t="shared" si="58"/>
        <v>0</v>
      </c>
      <c r="AA198">
        <f t="shared" si="59"/>
        <v>1</v>
      </c>
    </row>
    <row r="199" spans="1:27" x14ac:dyDescent="0.3">
      <c r="A199" s="7">
        <v>6</v>
      </c>
      <c r="B199" s="7">
        <v>17</v>
      </c>
      <c r="C199" s="7">
        <v>54</v>
      </c>
      <c r="D199" s="7">
        <v>3</v>
      </c>
      <c r="E199" s="7">
        <v>2</v>
      </c>
      <c r="F199">
        <v>901</v>
      </c>
      <c r="G199">
        <v>1050</v>
      </c>
      <c r="H199" s="1">
        <v>1651841798004</v>
      </c>
      <c r="I199" s="1">
        <v>1651841813664</v>
      </c>
      <c r="J199">
        <v>0</v>
      </c>
      <c r="K199" s="1">
        <f t="shared" si="45"/>
        <v>1651841798.0039999</v>
      </c>
      <c r="L199" s="3">
        <f t="shared" si="46"/>
        <v>44687.539328750005</v>
      </c>
      <c r="M199" s="2">
        <f t="shared" si="47"/>
        <v>44687.539328750005</v>
      </c>
      <c r="N199" s="1">
        <f t="shared" si="48"/>
        <v>1651841813.664</v>
      </c>
      <c r="O199" s="2">
        <f t="shared" si="49"/>
        <v>44687.539510000002</v>
      </c>
      <c r="P199" s="1">
        <f t="shared" si="50"/>
        <v>15.660000085830688</v>
      </c>
      <c r="Q199">
        <f>VLOOKUP(C199,houses!A$1:E$201,2,TRUE)</f>
        <v>901</v>
      </c>
      <c r="R199">
        <f>VLOOKUP(C199,houses!A$1:E$201,3,TRUE)</f>
        <v>1167</v>
      </c>
      <c r="S199">
        <f t="shared" si="51"/>
        <v>266</v>
      </c>
      <c r="T199" s="4">
        <f t="shared" si="52"/>
        <v>0.29522752497225307</v>
      </c>
      <c r="U199" t="str">
        <f t="shared" si="53"/>
        <v>Negative</v>
      </c>
      <c r="V199">
        <f t="shared" si="54"/>
        <v>149</v>
      </c>
      <c r="W199" s="4">
        <f t="shared" si="55"/>
        <v>0.16537180910099888</v>
      </c>
      <c r="X199">
        <f t="shared" si="56"/>
        <v>149</v>
      </c>
      <c r="Y199">
        <f t="shared" si="57"/>
        <v>0.16537180910099888</v>
      </c>
      <c r="Z199">
        <f t="shared" si="58"/>
        <v>0</v>
      </c>
      <c r="AA199">
        <f t="shared" si="59"/>
        <v>1</v>
      </c>
    </row>
    <row r="200" spans="1:27" x14ac:dyDescent="0.3">
      <c r="A200" s="7">
        <v>6</v>
      </c>
      <c r="B200" s="7">
        <v>18</v>
      </c>
      <c r="C200" s="7">
        <v>28</v>
      </c>
      <c r="D200" s="7">
        <v>3</v>
      </c>
      <c r="E200" s="7">
        <v>2</v>
      </c>
      <c r="F200">
        <v>846</v>
      </c>
      <c r="G200">
        <v>1440</v>
      </c>
      <c r="H200" s="1">
        <v>1651841814133</v>
      </c>
      <c r="I200" s="1">
        <v>1651841833819</v>
      </c>
      <c r="J200">
        <v>0</v>
      </c>
      <c r="K200" s="1">
        <f t="shared" si="45"/>
        <v>1651841814.1329999</v>
      </c>
      <c r="L200" s="3">
        <f t="shared" si="46"/>
        <v>44687.539515428245</v>
      </c>
      <c r="M200" s="2">
        <f t="shared" si="47"/>
        <v>44687.539515428245</v>
      </c>
      <c r="N200" s="1">
        <f t="shared" si="48"/>
        <v>1651841833.819</v>
      </c>
      <c r="O200" s="2">
        <f t="shared" si="49"/>
        <v>44687.539743275462</v>
      </c>
      <c r="P200" s="1">
        <f t="shared" si="50"/>
        <v>19.686000108718872</v>
      </c>
      <c r="Q200">
        <f>VLOOKUP(C200,houses!A$1:E$201,2,TRUE)</f>
        <v>846</v>
      </c>
      <c r="R200">
        <f>VLOOKUP(C200,houses!A$1:E$201,3,TRUE)</f>
        <v>905</v>
      </c>
      <c r="S200">
        <f t="shared" si="51"/>
        <v>59</v>
      </c>
      <c r="T200" s="4">
        <f t="shared" si="52"/>
        <v>6.9739952718676126E-2</v>
      </c>
      <c r="U200" t="str">
        <f t="shared" si="53"/>
        <v>Negative</v>
      </c>
      <c r="V200">
        <f t="shared" si="54"/>
        <v>594</v>
      </c>
      <c r="W200" s="4">
        <f t="shared" si="55"/>
        <v>0.7021276595744681</v>
      </c>
      <c r="X200">
        <f t="shared" si="56"/>
        <v>594</v>
      </c>
      <c r="Y200">
        <f t="shared" si="57"/>
        <v>0.7021276595744681</v>
      </c>
      <c r="Z200">
        <f t="shared" si="58"/>
        <v>0</v>
      </c>
      <c r="AA200">
        <f t="shared" si="59"/>
        <v>1</v>
      </c>
    </row>
    <row r="201" spans="1:27" x14ac:dyDescent="0.3">
      <c r="A201" s="7">
        <v>6</v>
      </c>
      <c r="B201" s="7">
        <v>19</v>
      </c>
      <c r="C201" s="7">
        <v>133</v>
      </c>
      <c r="D201" s="7">
        <v>3</v>
      </c>
      <c r="E201" s="7">
        <v>2</v>
      </c>
      <c r="F201">
        <v>470</v>
      </c>
      <c r="G201">
        <v>440</v>
      </c>
      <c r="H201" s="1">
        <v>1651841833973</v>
      </c>
      <c r="I201" s="1">
        <v>1651841877941</v>
      </c>
      <c r="J201">
        <v>0</v>
      </c>
      <c r="K201" s="1">
        <f t="shared" si="45"/>
        <v>1651841833.973</v>
      </c>
      <c r="L201" s="3">
        <f t="shared" si="46"/>
        <v>44687.539745057875</v>
      </c>
      <c r="M201" s="2">
        <f t="shared" si="47"/>
        <v>44687.539745057875</v>
      </c>
      <c r="N201" s="1">
        <f t="shared" si="48"/>
        <v>1651841877.941</v>
      </c>
      <c r="O201" s="2">
        <f t="shared" si="49"/>
        <v>44687.540253946761</v>
      </c>
      <c r="P201" s="1">
        <f t="shared" si="50"/>
        <v>43.967999935150146</v>
      </c>
      <c r="Q201">
        <f>VLOOKUP(C201,houses!A$1:E$201,2,TRUE)</f>
        <v>470</v>
      </c>
      <c r="R201">
        <f>VLOOKUP(C201,houses!A$1:E$201,3,TRUE)</f>
        <v>703</v>
      </c>
      <c r="S201">
        <f t="shared" si="51"/>
        <v>233</v>
      </c>
      <c r="T201" s="4">
        <f t="shared" si="52"/>
        <v>0.49574468085106382</v>
      </c>
      <c r="U201" t="str">
        <f t="shared" si="53"/>
        <v>Negative</v>
      </c>
      <c r="V201">
        <f t="shared" si="54"/>
        <v>-30</v>
      </c>
      <c r="W201" s="4">
        <f t="shared" si="55"/>
        <v>-6.3829787234042548E-2</v>
      </c>
      <c r="X201">
        <f t="shared" si="56"/>
        <v>30</v>
      </c>
      <c r="Y201">
        <f t="shared" si="57"/>
        <v>6.3829787234042548E-2</v>
      </c>
      <c r="Z201">
        <f t="shared" si="58"/>
        <v>0</v>
      </c>
      <c r="AA201">
        <f t="shared" si="59"/>
        <v>1</v>
      </c>
    </row>
    <row r="202" spans="1:27" x14ac:dyDescent="0.3">
      <c r="A202" s="7">
        <v>6</v>
      </c>
      <c r="B202" s="7">
        <v>0</v>
      </c>
      <c r="C202" s="7">
        <v>94</v>
      </c>
      <c r="D202" s="7">
        <v>3</v>
      </c>
      <c r="E202" s="7">
        <v>3</v>
      </c>
      <c r="F202">
        <v>530</v>
      </c>
      <c r="G202">
        <v>440</v>
      </c>
      <c r="H202" s="1">
        <v>1651841916261</v>
      </c>
      <c r="I202" s="1">
        <v>1651841948794</v>
      </c>
      <c r="J202">
        <v>3</v>
      </c>
      <c r="K202" s="1">
        <f t="shared" si="45"/>
        <v>1651841916.2609999</v>
      </c>
      <c r="L202" s="3">
        <f t="shared" si="46"/>
        <v>44687.540697465272</v>
      </c>
      <c r="M202" s="2">
        <f t="shared" si="47"/>
        <v>44687.540697465272</v>
      </c>
      <c r="N202" s="1">
        <f t="shared" si="48"/>
        <v>1651841948.7939999</v>
      </c>
      <c r="O202" s="2">
        <f t="shared" si="49"/>
        <v>44687.541074004635</v>
      </c>
      <c r="P202" s="1">
        <f t="shared" si="50"/>
        <v>32.532999992370605</v>
      </c>
      <c r="Q202">
        <f>VLOOKUP(C202,houses!A$1:E$201,2,TRUE)</f>
        <v>500</v>
      </c>
      <c r="R202">
        <f>VLOOKUP(C202,houses!A$1:E$201,3,TRUE)</f>
        <v>582</v>
      </c>
      <c r="S202">
        <f t="shared" si="51"/>
        <v>82</v>
      </c>
      <c r="T202" s="4">
        <f t="shared" si="52"/>
        <v>0.16400000000000001</v>
      </c>
      <c r="U202" t="str">
        <f t="shared" si="53"/>
        <v>Negative</v>
      </c>
      <c r="V202">
        <f t="shared" si="54"/>
        <v>-90</v>
      </c>
      <c r="W202" s="4">
        <f t="shared" si="55"/>
        <v>-0.16981132075471697</v>
      </c>
      <c r="X202">
        <f t="shared" si="56"/>
        <v>90</v>
      </c>
      <c r="Y202" s="4">
        <f t="shared" si="57"/>
        <v>0.16981132075471697</v>
      </c>
      <c r="Z202">
        <f t="shared" si="58"/>
        <v>5</v>
      </c>
      <c r="AA202">
        <f t="shared" si="59"/>
        <v>243</v>
      </c>
    </row>
    <row r="203" spans="1:27" x14ac:dyDescent="0.3">
      <c r="A203" s="7">
        <v>6</v>
      </c>
      <c r="B203" s="7">
        <v>1</v>
      </c>
      <c r="C203" s="7">
        <v>13</v>
      </c>
      <c r="D203" s="7">
        <v>3</v>
      </c>
      <c r="E203" s="7">
        <v>3</v>
      </c>
      <c r="F203">
        <v>335</v>
      </c>
      <c r="G203">
        <v>330</v>
      </c>
      <c r="H203" s="1">
        <v>1651841949054</v>
      </c>
      <c r="I203" s="1">
        <v>1651841974646</v>
      </c>
      <c r="J203">
        <v>7</v>
      </c>
      <c r="K203" s="1">
        <f t="shared" si="45"/>
        <v>1651841949.0539999</v>
      </c>
      <c r="L203" s="3">
        <f t="shared" si="46"/>
        <v>44687.541077013884</v>
      </c>
      <c r="M203" s="2">
        <f t="shared" si="47"/>
        <v>44687.541077013884</v>
      </c>
      <c r="N203" s="1">
        <f t="shared" si="48"/>
        <v>1651841974.6459999</v>
      </c>
      <c r="O203" s="2">
        <f t="shared" si="49"/>
        <v>44687.541373217595</v>
      </c>
      <c r="P203" s="1">
        <f t="shared" si="50"/>
        <v>25.592000007629395</v>
      </c>
      <c r="Q203">
        <f>VLOOKUP(C203,houses!A$1:E$201,2,TRUE)</f>
        <v>285</v>
      </c>
      <c r="R203">
        <f>VLOOKUP(C203,houses!A$1:E$201,3,TRUE)</f>
        <v>70</v>
      </c>
      <c r="S203">
        <f t="shared" si="51"/>
        <v>215</v>
      </c>
      <c r="T203" s="4">
        <f t="shared" si="52"/>
        <v>0.75438596491228072</v>
      </c>
      <c r="U203" t="str">
        <f t="shared" si="53"/>
        <v>Positive</v>
      </c>
      <c r="V203">
        <f t="shared" si="54"/>
        <v>-5</v>
      </c>
      <c r="W203" s="4">
        <f t="shared" si="55"/>
        <v>-1.4925373134328358E-2</v>
      </c>
      <c r="X203">
        <f t="shared" si="56"/>
        <v>5</v>
      </c>
      <c r="Y203" s="4">
        <f t="shared" si="57"/>
        <v>1.4925373134328358E-2</v>
      </c>
      <c r="Z203">
        <f t="shared" si="58"/>
        <v>1</v>
      </c>
      <c r="AA203">
        <f t="shared" si="59"/>
        <v>3</v>
      </c>
    </row>
    <row r="204" spans="1:27" x14ac:dyDescent="0.3">
      <c r="A204" s="7">
        <v>6</v>
      </c>
      <c r="B204" s="7">
        <v>2</v>
      </c>
      <c r="C204" s="7">
        <v>76</v>
      </c>
      <c r="D204" s="7">
        <v>3</v>
      </c>
      <c r="E204" s="7">
        <v>3</v>
      </c>
      <c r="F204">
        <v>780</v>
      </c>
      <c r="G204">
        <v>330</v>
      </c>
      <c r="H204" s="1">
        <v>1651841974809</v>
      </c>
      <c r="I204" s="1">
        <v>1651842085889</v>
      </c>
      <c r="J204">
        <v>1</v>
      </c>
      <c r="K204" s="1">
        <f t="shared" si="45"/>
        <v>1651841974.809</v>
      </c>
      <c r="L204" s="3">
        <f t="shared" si="46"/>
        <v>44687.541375104163</v>
      </c>
      <c r="M204" s="2">
        <f t="shared" si="47"/>
        <v>44687.541375104163</v>
      </c>
      <c r="N204" s="1">
        <f t="shared" si="48"/>
        <v>1651842085.8889999</v>
      </c>
      <c r="O204" s="2">
        <f t="shared" si="49"/>
        <v>44687.542660752311</v>
      </c>
      <c r="P204" s="1">
        <f t="shared" si="50"/>
        <v>111.07999992370605</v>
      </c>
      <c r="Q204">
        <f>VLOOKUP(C204,houses!A$1:E$201,2,TRUE)</f>
        <v>495</v>
      </c>
      <c r="R204">
        <f>VLOOKUP(C204,houses!A$1:E$201,3,TRUE)</f>
        <v>596</v>
      </c>
      <c r="S204">
        <f t="shared" si="51"/>
        <v>101</v>
      </c>
      <c r="T204" s="4">
        <f t="shared" si="52"/>
        <v>0.20404040404040405</v>
      </c>
      <c r="U204" t="str">
        <f t="shared" si="53"/>
        <v>Negative</v>
      </c>
      <c r="V204">
        <f t="shared" si="54"/>
        <v>-450</v>
      </c>
      <c r="W204" s="4">
        <f t="shared" si="55"/>
        <v>-0.57692307692307687</v>
      </c>
      <c r="X204">
        <f t="shared" si="56"/>
        <v>450</v>
      </c>
      <c r="Y204" s="4">
        <f t="shared" si="57"/>
        <v>0.57692307692307687</v>
      </c>
      <c r="Z204">
        <f t="shared" si="58"/>
        <v>7</v>
      </c>
      <c r="AA204">
        <f t="shared" si="59"/>
        <v>2187</v>
      </c>
    </row>
    <row r="205" spans="1:27" x14ac:dyDescent="0.3">
      <c r="A205" s="7">
        <v>6</v>
      </c>
      <c r="B205" s="7">
        <v>3</v>
      </c>
      <c r="C205" s="7">
        <v>169</v>
      </c>
      <c r="D205" s="7">
        <v>3</v>
      </c>
      <c r="E205" s="7">
        <v>3</v>
      </c>
      <c r="F205">
        <v>530</v>
      </c>
      <c r="G205">
        <v>660</v>
      </c>
      <c r="H205" s="1">
        <v>1651842086373</v>
      </c>
      <c r="I205" s="1">
        <v>1651842178067</v>
      </c>
      <c r="J205">
        <v>3</v>
      </c>
      <c r="K205" s="1">
        <f t="shared" si="45"/>
        <v>1651842086.3729999</v>
      </c>
      <c r="L205" s="3">
        <f t="shared" si="46"/>
        <v>44687.542666354166</v>
      </c>
      <c r="M205" s="2">
        <f t="shared" si="47"/>
        <v>44687.542666354166</v>
      </c>
      <c r="N205" s="1">
        <f t="shared" si="48"/>
        <v>1651842178.0669999</v>
      </c>
      <c r="O205" s="2">
        <f t="shared" si="49"/>
        <v>44687.543727627315</v>
      </c>
      <c r="P205" s="1">
        <f t="shared" si="50"/>
        <v>91.694000005722046</v>
      </c>
      <c r="Q205">
        <f>VLOOKUP(C205,houses!A$1:E$201,2,TRUE)</f>
        <v>675</v>
      </c>
      <c r="R205">
        <f>VLOOKUP(C205,houses!A$1:E$201,3,TRUE)</f>
        <v>592</v>
      </c>
      <c r="S205">
        <f t="shared" si="51"/>
        <v>83</v>
      </c>
      <c r="T205" s="4">
        <f t="shared" si="52"/>
        <v>0.12296296296296297</v>
      </c>
      <c r="U205" t="str">
        <f t="shared" si="53"/>
        <v>Positive</v>
      </c>
      <c r="V205">
        <f t="shared" si="54"/>
        <v>130</v>
      </c>
      <c r="W205" s="4">
        <f t="shared" si="55"/>
        <v>0.24528301886792453</v>
      </c>
      <c r="X205">
        <f t="shared" si="56"/>
        <v>130</v>
      </c>
      <c r="Y205" s="4">
        <f t="shared" si="57"/>
        <v>0.24528301886792453</v>
      </c>
      <c r="Z205">
        <f t="shared" si="58"/>
        <v>5</v>
      </c>
      <c r="AA205">
        <f t="shared" si="59"/>
        <v>243</v>
      </c>
    </row>
    <row r="206" spans="1:27" x14ac:dyDescent="0.3">
      <c r="A206" s="7">
        <v>6</v>
      </c>
      <c r="B206" s="7">
        <v>4</v>
      </c>
      <c r="C206" s="7">
        <v>172</v>
      </c>
      <c r="D206" s="7">
        <v>3</v>
      </c>
      <c r="E206" s="7">
        <v>3</v>
      </c>
      <c r="F206">
        <v>565</v>
      </c>
      <c r="G206">
        <v>450</v>
      </c>
      <c r="H206" s="1">
        <v>1651842178491</v>
      </c>
      <c r="I206" s="1">
        <v>1651842216530</v>
      </c>
      <c r="J206">
        <v>4</v>
      </c>
      <c r="K206" s="1">
        <f t="shared" si="45"/>
        <v>1651842178.4909999</v>
      </c>
      <c r="L206" s="3">
        <f t="shared" si="46"/>
        <v>44687.543732534716</v>
      </c>
      <c r="M206" s="2">
        <f t="shared" si="47"/>
        <v>44687.543732534716</v>
      </c>
      <c r="N206" s="1">
        <f t="shared" si="48"/>
        <v>1651842216.53</v>
      </c>
      <c r="O206" s="2">
        <f t="shared" si="49"/>
        <v>44687.544172800925</v>
      </c>
      <c r="P206" s="1">
        <f t="shared" si="50"/>
        <v>38.039000034332275</v>
      </c>
      <c r="Q206">
        <f>VLOOKUP(C206,houses!A$1:E$201,2,TRUE)</f>
        <v>550</v>
      </c>
      <c r="R206">
        <f>VLOOKUP(C206,houses!A$1:E$201,3,TRUE)</f>
        <v>642</v>
      </c>
      <c r="S206">
        <f t="shared" si="51"/>
        <v>92</v>
      </c>
      <c r="T206" s="4">
        <f t="shared" si="52"/>
        <v>0.16727272727272727</v>
      </c>
      <c r="U206" t="str">
        <f t="shared" si="53"/>
        <v>Negative</v>
      </c>
      <c r="V206">
        <f t="shared" si="54"/>
        <v>-115</v>
      </c>
      <c r="W206" s="4">
        <f t="shared" si="55"/>
        <v>-0.20353982300884957</v>
      </c>
      <c r="X206">
        <f t="shared" si="56"/>
        <v>115</v>
      </c>
      <c r="Y206" s="4">
        <f t="shared" si="57"/>
        <v>0.20353982300884957</v>
      </c>
      <c r="Z206">
        <f t="shared" si="58"/>
        <v>4</v>
      </c>
      <c r="AA206">
        <f t="shared" si="59"/>
        <v>81</v>
      </c>
    </row>
    <row r="207" spans="1:27" x14ac:dyDescent="0.3">
      <c r="A207" s="7">
        <v>6</v>
      </c>
      <c r="B207" s="7">
        <v>5</v>
      </c>
      <c r="C207" s="7">
        <v>177</v>
      </c>
      <c r="D207" s="7">
        <v>3</v>
      </c>
      <c r="E207" s="7">
        <v>3</v>
      </c>
      <c r="F207">
        <v>400</v>
      </c>
      <c r="G207">
        <v>350</v>
      </c>
      <c r="H207" s="1">
        <v>1651842216683</v>
      </c>
      <c r="I207" s="1">
        <v>1651842228006</v>
      </c>
      <c r="J207">
        <v>5</v>
      </c>
      <c r="K207" s="1">
        <f t="shared" si="45"/>
        <v>1651842216.6830001</v>
      </c>
      <c r="L207" s="3">
        <f t="shared" si="46"/>
        <v>44687.544174571754</v>
      </c>
      <c r="M207" s="2">
        <f t="shared" si="47"/>
        <v>44687.544174571754</v>
      </c>
      <c r="N207" s="1">
        <f t="shared" si="48"/>
        <v>1651842228.006</v>
      </c>
      <c r="O207" s="2">
        <f t="shared" si="49"/>
        <v>44687.544305625001</v>
      </c>
      <c r="P207" s="1">
        <f t="shared" si="50"/>
        <v>11.322999954223633</v>
      </c>
      <c r="Q207">
        <f>VLOOKUP(C207,houses!A$1:E$201,2,TRUE)</f>
        <v>405</v>
      </c>
      <c r="R207">
        <f>VLOOKUP(C207,houses!A$1:E$201,3,TRUE)</f>
        <v>415</v>
      </c>
      <c r="S207">
        <f t="shared" si="51"/>
        <v>10</v>
      </c>
      <c r="T207" s="4">
        <f t="shared" si="52"/>
        <v>2.4691358024691357E-2</v>
      </c>
      <c r="U207" t="str">
        <f t="shared" si="53"/>
        <v>Negative</v>
      </c>
      <c r="V207">
        <f t="shared" si="54"/>
        <v>-50</v>
      </c>
      <c r="W207" s="4">
        <f t="shared" si="55"/>
        <v>-0.125</v>
      </c>
      <c r="X207">
        <f t="shared" si="56"/>
        <v>50</v>
      </c>
      <c r="Y207" s="4">
        <f t="shared" si="57"/>
        <v>0.125</v>
      </c>
      <c r="Z207">
        <f t="shared" si="58"/>
        <v>3</v>
      </c>
      <c r="AA207">
        <f t="shared" si="59"/>
        <v>27</v>
      </c>
    </row>
    <row r="208" spans="1:27" x14ac:dyDescent="0.3">
      <c r="A208" s="7">
        <v>6</v>
      </c>
      <c r="B208" s="7">
        <v>6</v>
      </c>
      <c r="C208" s="7">
        <v>44</v>
      </c>
      <c r="D208" s="7">
        <v>3</v>
      </c>
      <c r="E208" s="7">
        <v>3</v>
      </c>
      <c r="F208">
        <v>745</v>
      </c>
      <c r="G208">
        <v>960</v>
      </c>
      <c r="H208" s="1">
        <v>1651842228198</v>
      </c>
      <c r="I208" s="1">
        <v>1651842255375</v>
      </c>
      <c r="J208">
        <v>2</v>
      </c>
      <c r="K208" s="1">
        <f t="shared" si="45"/>
        <v>1651842228.198</v>
      </c>
      <c r="L208" s="3">
        <f t="shared" si="46"/>
        <v>44687.544307847224</v>
      </c>
      <c r="M208" s="2">
        <f t="shared" si="47"/>
        <v>44687.544307847224</v>
      </c>
      <c r="N208" s="1">
        <f t="shared" si="48"/>
        <v>1651842255.375</v>
      </c>
      <c r="O208" s="2">
        <f t="shared" si="49"/>
        <v>44687.544622395835</v>
      </c>
      <c r="P208" s="1">
        <f t="shared" si="50"/>
        <v>27.177000045776367</v>
      </c>
      <c r="Q208">
        <f>VLOOKUP(C208,houses!A$1:E$201,2,TRUE)</f>
        <v>750</v>
      </c>
      <c r="R208">
        <f>VLOOKUP(C208,houses!A$1:E$201,3,TRUE)</f>
        <v>776</v>
      </c>
      <c r="S208">
        <f t="shared" si="51"/>
        <v>26</v>
      </c>
      <c r="T208" s="4">
        <f t="shared" si="52"/>
        <v>3.4666666666666665E-2</v>
      </c>
      <c r="U208" t="str">
        <f t="shared" si="53"/>
        <v>Negative</v>
      </c>
      <c r="V208">
        <f t="shared" si="54"/>
        <v>215</v>
      </c>
      <c r="W208" s="4">
        <f t="shared" si="55"/>
        <v>0.28859060402684567</v>
      </c>
      <c r="X208">
        <f t="shared" si="56"/>
        <v>215</v>
      </c>
      <c r="Y208" s="4">
        <f t="shared" si="57"/>
        <v>0.28859060402684567</v>
      </c>
      <c r="Z208">
        <f t="shared" si="58"/>
        <v>6</v>
      </c>
      <c r="AA208">
        <f t="shared" si="59"/>
        <v>729</v>
      </c>
    </row>
    <row r="209" spans="1:27" x14ac:dyDescent="0.3">
      <c r="A209" s="7">
        <v>6</v>
      </c>
      <c r="B209" s="7">
        <v>7</v>
      </c>
      <c r="C209" s="7">
        <v>10</v>
      </c>
      <c r="D209" s="7">
        <v>3</v>
      </c>
      <c r="E209" s="7">
        <v>3</v>
      </c>
      <c r="F209">
        <v>660</v>
      </c>
      <c r="G209">
        <v>820</v>
      </c>
      <c r="H209" s="1">
        <v>1651842255533</v>
      </c>
      <c r="I209" s="1">
        <v>1651842282017</v>
      </c>
      <c r="J209">
        <v>2</v>
      </c>
      <c r="K209" s="1">
        <f t="shared" si="45"/>
        <v>1651842255.533</v>
      </c>
      <c r="L209" s="3">
        <f t="shared" si="46"/>
        <v>44687.544624224538</v>
      </c>
      <c r="M209" s="2">
        <f t="shared" si="47"/>
        <v>44687.544624224538</v>
      </c>
      <c r="N209" s="1">
        <f t="shared" si="48"/>
        <v>1651842282.017</v>
      </c>
      <c r="O209" s="2">
        <f t="shared" si="49"/>
        <v>44687.544930752316</v>
      </c>
      <c r="P209" s="1">
        <f t="shared" si="50"/>
        <v>26.483999967575073</v>
      </c>
      <c r="Q209">
        <f>VLOOKUP(C209,houses!A$1:E$201,2,TRUE)</f>
        <v>700</v>
      </c>
      <c r="R209">
        <f>VLOOKUP(C209,houses!A$1:E$201,3,TRUE)</f>
        <v>631</v>
      </c>
      <c r="S209">
        <f t="shared" si="51"/>
        <v>69</v>
      </c>
      <c r="T209" s="4">
        <f t="shared" si="52"/>
        <v>9.8571428571428574E-2</v>
      </c>
      <c r="U209" t="str">
        <f t="shared" si="53"/>
        <v>Positive</v>
      </c>
      <c r="V209">
        <f t="shared" si="54"/>
        <v>160</v>
      </c>
      <c r="W209" s="4">
        <f t="shared" si="55"/>
        <v>0.24242424242424243</v>
      </c>
      <c r="X209">
        <f t="shared" si="56"/>
        <v>160</v>
      </c>
      <c r="Y209" s="4">
        <f t="shared" si="57"/>
        <v>0.24242424242424243</v>
      </c>
      <c r="Z209">
        <f t="shared" si="58"/>
        <v>6</v>
      </c>
      <c r="AA209">
        <f t="shared" si="59"/>
        <v>729</v>
      </c>
    </row>
    <row r="210" spans="1:27" x14ac:dyDescent="0.3">
      <c r="A210" s="7">
        <v>6</v>
      </c>
      <c r="B210" s="7">
        <v>8</v>
      </c>
      <c r="C210" s="7">
        <v>85</v>
      </c>
      <c r="D210" s="7">
        <v>3</v>
      </c>
      <c r="E210" s="7">
        <v>3</v>
      </c>
      <c r="F210">
        <v>320</v>
      </c>
      <c r="G210">
        <v>300</v>
      </c>
      <c r="H210" s="1">
        <v>1651842282175</v>
      </c>
      <c r="I210" s="1">
        <v>1651842322246</v>
      </c>
      <c r="J210">
        <v>6</v>
      </c>
      <c r="K210" s="1">
        <f t="shared" si="45"/>
        <v>1651842282.175</v>
      </c>
      <c r="L210" s="3">
        <f t="shared" si="46"/>
        <v>44687.544932581019</v>
      </c>
      <c r="M210" s="2">
        <f t="shared" si="47"/>
        <v>44687.544932581019</v>
      </c>
      <c r="N210" s="1">
        <f t="shared" si="48"/>
        <v>1651842322.2460001</v>
      </c>
      <c r="O210" s="2">
        <f t="shared" si="49"/>
        <v>44687.545396365735</v>
      </c>
      <c r="P210" s="1">
        <f t="shared" si="50"/>
        <v>40.071000099182129</v>
      </c>
      <c r="Q210">
        <f>VLOOKUP(C210,houses!A$1:E$201,2,TRUE)</f>
        <v>380</v>
      </c>
      <c r="R210">
        <f>VLOOKUP(C210,houses!A$1:E$201,3,TRUE)</f>
        <v>137</v>
      </c>
      <c r="S210">
        <f t="shared" si="51"/>
        <v>243</v>
      </c>
      <c r="T210" s="4">
        <f t="shared" si="52"/>
        <v>0.63947368421052631</v>
      </c>
      <c r="U210" t="str">
        <f t="shared" si="53"/>
        <v>Positive</v>
      </c>
      <c r="V210">
        <f t="shared" si="54"/>
        <v>-20</v>
      </c>
      <c r="W210" s="4">
        <f t="shared" si="55"/>
        <v>-6.25E-2</v>
      </c>
      <c r="X210">
        <f t="shared" si="56"/>
        <v>20</v>
      </c>
      <c r="Y210" s="4">
        <f t="shared" si="57"/>
        <v>6.25E-2</v>
      </c>
      <c r="Z210">
        <f t="shared" si="58"/>
        <v>2</v>
      </c>
      <c r="AA210">
        <f t="shared" si="59"/>
        <v>9</v>
      </c>
    </row>
    <row r="211" spans="1:27" x14ac:dyDescent="0.3">
      <c r="A211" s="7">
        <v>6</v>
      </c>
      <c r="B211" s="7">
        <v>9</v>
      </c>
      <c r="C211" s="7">
        <v>84</v>
      </c>
      <c r="D211" s="7">
        <v>3</v>
      </c>
      <c r="E211" s="7">
        <v>3</v>
      </c>
      <c r="F211">
        <v>910</v>
      </c>
      <c r="G211">
        <v>920</v>
      </c>
      <c r="H211" s="1">
        <v>1651842322482</v>
      </c>
      <c r="I211" s="1">
        <v>1651842347909</v>
      </c>
      <c r="J211">
        <v>6</v>
      </c>
      <c r="K211" s="1">
        <f t="shared" si="45"/>
        <v>1651842322.4820001</v>
      </c>
      <c r="L211" s="3">
        <f t="shared" si="46"/>
        <v>44687.545399097224</v>
      </c>
      <c r="M211" s="2">
        <f t="shared" si="47"/>
        <v>44687.545399097224</v>
      </c>
      <c r="N211" s="1">
        <f t="shared" si="48"/>
        <v>1651842347.9089999</v>
      </c>
      <c r="O211" s="2">
        <f t="shared" si="49"/>
        <v>44687.545693391206</v>
      </c>
      <c r="P211" s="1">
        <f t="shared" si="50"/>
        <v>25.426999807357788</v>
      </c>
      <c r="Q211">
        <f>VLOOKUP(C211,houses!A$1:E$201,2,TRUE)</f>
        <v>1385</v>
      </c>
      <c r="R211">
        <f>VLOOKUP(C211,houses!A$1:E$201,3,TRUE)</f>
        <v>1031</v>
      </c>
      <c r="S211">
        <f t="shared" si="51"/>
        <v>354</v>
      </c>
      <c r="T211" s="4">
        <f t="shared" si="52"/>
        <v>0.25559566787003613</v>
      </c>
      <c r="U211" t="str">
        <f t="shared" si="53"/>
        <v>Positive</v>
      </c>
      <c r="V211">
        <f t="shared" si="54"/>
        <v>10</v>
      </c>
      <c r="W211" s="4">
        <f t="shared" si="55"/>
        <v>1.098901098901099E-2</v>
      </c>
      <c r="X211">
        <f t="shared" si="56"/>
        <v>10</v>
      </c>
      <c r="Y211" s="4">
        <f t="shared" si="57"/>
        <v>1.098901098901099E-2</v>
      </c>
      <c r="Z211">
        <f t="shared" si="58"/>
        <v>2</v>
      </c>
      <c r="AA211">
        <f t="shared" si="59"/>
        <v>9</v>
      </c>
    </row>
    <row r="212" spans="1:27" x14ac:dyDescent="0.3">
      <c r="A212" s="7">
        <v>6</v>
      </c>
      <c r="B212" s="7">
        <v>10</v>
      </c>
      <c r="C212" s="7">
        <v>129</v>
      </c>
      <c r="D212" s="7">
        <v>3</v>
      </c>
      <c r="E212" s="7">
        <v>3</v>
      </c>
      <c r="F212">
        <v>755</v>
      </c>
      <c r="G212">
        <v>580</v>
      </c>
      <c r="H212" s="1">
        <v>1651842348060</v>
      </c>
      <c r="I212" s="1">
        <v>1651842558268</v>
      </c>
      <c r="J212">
        <v>2</v>
      </c>
      <c r="K212" s="1">
        <f t="shared" si="45"/>
        <v>1651842348.0599999</v>
      </c>
      <c r="L212" s="3">
        <f t="shared" si="46"/>
        <v>44687.545695138891</v>
      </c>
      <c r="M212" s="2">
        <f t="shared" si="47"/>
        <v>44687.545695138891</v>
      </c>
      <c r="N212" s="1">
        <f t="shared" si="48"/>
        <v>1651842558.2679999</v>
      </c>
      <c r="O212" s="2">
        <f t="shared" si="49"/>
        <v>44687.548128101851</v>
      </c>
      <c r="P212" s="1">
        <f t="shared" si="50"/>
        <v>210.20799994468689</v>
      </c>
      <c r="Q212">
        <f>VLOOKUP(C212,houses!A$1:E$201,2,TRUE)</f>
        <v>605</v>
      </c>
      <c r="R212">
        <f>VLOOKUP(C212,houses!A$1:E$201,3,TRUE)</f>
        <v>685</v>
      </c>
      <c r="S212">
        <f t="shared" si="51"/>
        <v>80</v>
      </c>
      <c r="T212" s="4">
        <f t="shared" si="52"/>
        <v>0.13223140495867769</v>
      </c>
      <c r="U212" t="str">
        <f t="shared" si="53"/>
        <v>Negative</v>
      </c>
      <c r="V212">
        <f t="shared" si="54"/>
        <v>-175</v>
      </c>
      <c r="W212" s="4">
        <f t="shared" si="55"/>
        <v>-0.23178807947019867</v>
      </c>
      <c r="X212">
        <f t="shared" si="56"/>
        <v>175</v>
      </c>
      <c r="Y212" s="4">
        <f t="shared" si="57"/>
        <v>0.23178807947019867</v>
      </c>
      <c r="Z212">
        <f t="shared" si="58"/>
        <v>6</v>
      </c>
      <c r="AA212">
        <f t="shared" si="59"/>
        <v>729</v>
      </c>
    </row>
    <row r="213" spans="1:27" x14ac:dyDescent="0.3">
      <c r="A213" s="7">
        <v>6</v>
      </c>
      <c r="B213" s="7">
        <v>11</v>
      </c>
      <c r="C213" s="7">
        <v>64</v>
      </c>
      <c r="D213" s="7">
        <v>3</v>
      </c>
      <c r="E213" s="7">
        <v>3</v>
      </c>
      <c r="F213">
        <v>1030</v>
      </c>
      <c r="G213">
        <v>1350</v>
      </c>
      <c r="H213" s="1">
        <v>1651842559502</v>
      </c>
      <c r="I213" s="1">
        <v>1651842587948</v>
      </c>
      <c r="J213">
        <v>2</v>
      </c>
      <c r="K213" s="1">
        <f t="shared" si="45"/>
        <v>1651842559.5020001</v>
      </c>
      <c r="L213" s="3">
        <f t="shared" si="46"/>
        <v>44687.548142384258</v>
      </c>
      <c r="M213" s="2">
        <f t="shared" si="47"/>
        <v>44687.548142384258</v>
      </c>
      <c r="N213" s="1">
        <f t="shared" si="48"/>
        <v>1651842587.948</v>
      </c>
      <c r="O213" s="2">
        <f t="shared" si="49"/>
        <v>44687.548471620372</v>
      </c>
      <c r="P213" s="1">
        <f t="shared" si="50"/>
        <v>28.44599986076355</v>
      </c>
      <c r="Q213">
        <f>VLOOKUP(C213,houses!A$1:E$201,2,TRUE)</f>
        <v>930</v>
      </c>
      <c r="R213">
        <f>VLOOKUP(C213,houses!A$1:E$201,3,TRUE)</f>
        <v>1076</v>
      </c>
      <c r="S213">
        <f t="shared" si="51"/>
        <v>146</v>
      </c>
      <c r="T213" s="4">
        <f t="shared" si="52"/>
        <v>0.15698924731182795</v>
      </c>
      <c r="U213" t="str">
        <f t="shared" si="53"/>
        <v>Negative</v>
      </c>
      <c r="V213">
        <f t="shared" si="54"/>
        <v>320</v>
      </c>
      <c r="W213" s="4">
        <f t="shared" si="55"/>
        <v>0.31067961165048541</v>
      </c>
      <c r="X213">
        <f t="shared" si="56"/>
        <v>320</v>
      </c>
      <c r="Y213" s="4">
        <f t="shared" si="57"/>
        <v>0.31067961165048541</v>
      </c>
      <c r="Z213">
        <f t="shared" si="58"/>
        <v>6</v>
      </c>
      <c r="AA213">
        <f t="shared" si="59"/>
        <v>729</v>
      </c>
    </row>
    <row r="214" spans="1:27" x14ac:dyDescent="0.3">
      <c r="A214" s="7">
        <v>6</v>
      </c>
      <c r="B214" s="7">
        <v>12</v>
      </c>
      <c r="C214" s="7">
        <v>6</v>
      </c>
      <c r="D214" s="7">
        <v>3</v>
      </c>
      <c r="E214" s="7">
        <v>3</v>
      </c>
      <c r="F214">
        <v>485</v>
      </c>
      <c r="G214">
        <v>360</v>
      </c>
      <c r="H214" s="1">
        <v>1651842588632</v>
      </c>
      <c r="I214" s="1">
        <v>1651842617172</v>
      </c>
      <c r="J214">
        <v>2</v>
      </c>
      <c r="K214" s="1">
        <f t="shared" si="45"/>
        <v>1651842588.632</v>
      </c>
      <c r="L214" s="3">
        <f t="shared" si="46"/>
        <v>44687.548479537043</v>
      </c>
      <c r="M214" s="2">
        <f t="shared" si="47"/>
        <v>44687.548479537043</v>
      </c>
      <c r="N214" s="1">
        <f t="shared" si="48"/>
        <v>1651842617.1719999</v>
      </c>
      <c r="O214" s="2">
        <f t="shared" si="49"/>
        <v>44687.548809861109</v>
      </c>
      <c r="P214" s="1">
        <f t="shared" si="50"/>
        <v>28.539999961853027</v>
      </c>
      <c r="Q214">
        <f>VLOOKUP(C214,houses!A$1:E$201,2,TRUE)</f>
        <v>450</v>
      </c>
      <c r="R214">
        <f>VLOOKUP(C214,houses!A$1:E$201,3,TRUE)</f>
        <v>445</v>
      </c>
      <c r="S214">
        <f t="shared" si="51"/>
        <v>5</v>
      </c>
      <c r="T214" s="4">
        <f t="shared" si="52"/>
        <v>1.1111111111111112E-2</v>
      </c>
      <c r="U214" t="str">
        <f t="shared" si="53"/>
        <v>Positive</v>
      </c>
      <c r="V214">
        <f t="shared" si="54"/>
        <v>-125</v>
      </c>
      <c r="W214" s="4">
        <f t="shared" si="55"/>
        <v>-0.25773195876288657</v>
      </c>
      <c r="X214">
        <f t="shared" si="56"/>
        <v>125</v>
      </c>
      <c r="Y214" s="4">
        <f t="shared" si="57"/>
        <v>0.25773195876288657</v>
      </c>
      <c r="Z214">
        <f t="shared" si="58"/>
        <v>6</v>
      </c>
      <c r="AA214">
        <f t="shared" si="59"/>
        <v>729</v>
      </c>
    </row>
    <row r="215" spans="1:27" x14ac:dyDescent="0.3">
      <c r="A215" s="7">
        <v>6</v>
      </c>
      <c r="B215" s="7">
        <v>13</v>
      </c>
      <c r="C215" s="7">
        <v>38</v>
      </c>
      <c r="D215" s="7">
        <v>3</v>
      </c>
      <c r="E215" s="7">
        <v>3</v>
      </c>
      <c r="F215">
        <v>665</v>
      </c>
      <c r="G215">
        <v>770</v>
      </c>
      <c r="H215" s="1">
        <v>1651842617339</v>
      </c>
      <c r="I215" s="1">
        <v>1651842646126</v>
      </c>
      <c r="J215">
        <v>2</v>
      </c>
      <c r="K215" s="1">
        <f t="shared" si="45"/>
        <v>1651842617.339</v>
      </c>
      <c r="L215" s="3">
        <f t="shared" si="46"/>
        <v>44687.548811793982</v>
      </c>
      <c r="M215" s="2">
        <f t="shared" si="47"/>
        <v>44687.548811793982</v>
      </c>
      <c r="N215" s="1">
        <f t="shared" si="48"/>
        <v>1651842646.1259999</v>
      </c>
      <c r="O215" s="2">
        <f t="shared" si="49"/>
        <v>44687.549144976845</v>
      </c>
      <c r="P215" s="1">
        <f t="shared" si="50"/>
        <v>28.786999940872192</v>
      </c>
      <c r="Q215">
        <f>VLOOKUP(C215,houses!A$1:E$201,2,TRUE)</f>
        <v>960</v>
      </c>
      <c r="R215">
        <f>VLOOKUP(C215,houses!A$1:E$201,3,TRUE)</f>
        <v>746</v>
      </c>
      <c r="S215">
        <f t="shared" si="51"/>
        <v>214</v>
      </c>
      <c r="T215" s="4">
        <f t="shared" si="52"/>
        <v>0.22291666666666668</v>
      </c>
      <c r="U215" t="str">
        <f t="shared" si="53"/>
        <v>Positive</v>
      </c>
      <c r="V215">
        <f t="shared" si="54"/>
        <v>105</v>
      </c>
      <c r="W215" s="4">
        <f t="shared" si="55"/>
        <v>0.15789473684210525</v>
      </c>
      <c r="X215">
        <f t="shared" si="56"/>
        <v>105</v>
      </c>
      <c r="Y215" s="4">
        <f t="shared" si="57"/>
        <v>0.15789473684210525</v>
      </c>
      <c r="Z215">
        <f t="shared" si="58"/>
        <v>6</v>
      </c>
      <c r="AA215">
        <f t="shared" si="59"/>
        <v>729</v>
      </c>
    </row>
    <row r="216" spans="1:27" x14ac:dyDescent="0.3">
      <c r="A216" s="7">
        <v>6</v>
      </c>
      <c r="B216" s="7">
        <v>14</v>
      </c>
      <c r="C216" s="7">
        <v>50</v>
      </c>
      <c r="D216" s="7">
        <v>3</v>
      </c>
      <c r="E216" s="7">
        <v>3</v>
      </c>
      <c r="F216">
        <v>300</v>
      </c>
      <c r="G216">
        <v>220</v>
      </c>
      <c r="H216" s="1">
        <v>1651842646286</v>
      </c>
      <c r="I216" s="1">
        <v>1651842663828</v>
      </c>
      <c r="J216">
        <v>4</v>
      </c>
      <c r="K216" s="1">
        <f t="shared" si="45"/>
        <v>1651842646.286</v>
      </c>
      <c r="L216" s="3">
        <f t="shared" si="46"/>
        <v>44687.549146828707</v>
      </c>
      <c r="M216" s="2">
        <f t="shared" si="47"/>
        <v>44687.549146828707</v>
      </c>
      <c r="N216" s="1">
        <f t="shared" si="48"/>
        <v>1651842663.8280001</v>
      </c>
      <c r="O216" s="2">
        <f t="shared" si="49"/>
        <v>44687.54934986111</v>
      </c>
      <c r="P216" s="1">
        <f t="shared" si="50"/>
        <v>17.54200005531311</v>
      </c>
      <c r="Q216">
        <f>VLOOKUP(C216,houses!A$1:E$201,2,TRUE)</f>
        <v>320</v>
      </c>
      <c r="R216">
        <f>VLOOKUP(C216,houses!A$1:E$201,3,TRUE)</f>
        <v>178</v>
      </c>
      <c r="S216">
        <f t="shared" si="51"/>
        <v>142</v>
      </c>
      <c r="T216" s="4">
        <f t="shared" si="52"/>
        <v>0.44374999999999998</v>
      </c>
      <c r="U216" t="str">
        <f t="shared" si="53"/>
        <v>Positive</v>
      </c>
      <c r="V216">
        <f t="shared" si="54"/>
        <v>-80</v>
      </c>
      <c r="W216" s="4">
        <f t="shared" si="55"/>
        <v>-0.26666666666666666</v>
      </c>
      <c r="X216">
        <f t="shared" si="56"/>
        <v>80</v>
      </c>
      <c r="Y216" s="4">
        <f t="shared" si="57"/>
        <v>0.26666666666666666</v>
      </c>
      <c r="Z216">
        <f t="shared" si="58"/>
        <v>4</v>
      </c>
      <c r="AA216">
        <f t="shared" si="59"/>
        <v>81</v>
      </c>
    </row>
    <row r="217" spans="1:27" x14ac:dyDescent="0.3">
      <c r="A217" s="7">
        <v>6</v>
      </c>
      <c r="B217" s="7">
        <v>15</v>
      </c>
      <c r="C217" s="7">
        <v>72</v>
      </c>
      <c r="D217" s="7">
        <v>3</v>
      </c>
      <c r="E217" s="7">
        <v>3</v>
      </c>
      <c r="F217">
        <v>750</v>
      </c>
      <c r="G217">
        <v>750</v>
      </c>
      <c r="H217" s="1">
        <v>1651842663965</v>
      </c>
      <c r="I217" s="1">
        <v>1651842686113</v>
      </c>
      <c r="J217">
        <v>7</v>
      </c>
      <c r="K217" s="1">
        <f t="shared" si="45"/>
        <v>1651842663.9649999</v>
      </c>
      <c r="L217" s="3">
        <f t="shared" si="46"/>
        <v>44687.549351446753</v>
      </c>
      <c r="M217" s="2">
        <f t="shared" si="47"/>
        <v>44687.549351446753</v>
      </c>
      <c r="N217" s="1">
        <f t="shared" si="48"/>
        <v>1651842686.1129999</v>
      </c>
      <c r="O217" s="2">
        <f t="shared" si="49"/>
        <v>44687.549607789348</v>
      </c>
      <c r="P217" s="1">
        <f t="shared" si="50"/>
        <v>22.148000001907349</v>
      </c>
      <c r="Q217">
        <f>VLOOKUP(C217,houses!A$1:E$201,2,TRUE)</f>
        <v>806</v>
      </c>
      <c r="R217">
        <f>VLOOKUP(C217,houses!A$1:E$201,3,TRUE)</f>
        <v>887</v>
      </c>
      <c r="S217">
        <f t="shared" si="51"/>
        <v>81</v>
      </c>
      <c r="T217" s="4">
        <f t="shared" si="52"/>
        <v>0.10049627791563276</v>
      </c>
      <c r="U217" t="str">
        <f t="shared" si="53"/>
        <v>Negative</v>
      </c>
      <c r="V217">
        <f t="shared" si="54"/>
        <v>0</v>
      </c>
      <c r="W217" s="4">
        <f t="shared" si="55"/>
        <v>0</v>
      </c>
      <c r="X217">
        <f t="shared" si="56"/>
        <v>0</v>
      </c>
      <c r="Y217" s="4">
        <f t="shared" si="57"/>
        <v>0</v>
      </c>
      <c r="Z217">
        <f t="shared" si="58"/>
        <v>1</v>
      </c>
      <c r="AA217">
        <f t="shared" si="59"/>
        <v>3</v>
      </c>
    </row>
    <row r="218" spans="1:27" x14ac:dyDescent="0.3">
      <c r="A218" s="7">
        <v>6</v>
      </c>
      <c r="B218" s="7">
        <v>16</v>
      </c>
      <c r="C218" s="7">
        <v>139</v>
      </c>
      <c r="D218" s="7">
        <v>3</v>
      </c>
      <c r="E218" s="7">
        <v>3</v>
      </c>
      <c r="F218">
        <v>455</v>
      </c>
      <c r="G218">
        <v>420</v>
      </c>
      <c r="H218" s="1">
        <v>1651842686370</v>
      </c>
      <c r="I218" s="1">
        <v>1651842711600</v>
      </c>
      <c r="J218">
        <v>5</v>
      </c>
      <c r="K218" s="1">
        <f t="shared" si="45"/>
        <v>1651842686.3699999</v>
      </c>
      <c r="L218" s="3">
        <f t="shared" si="46"/>
        <v>44687.54961076389</v>
      </c>
      <c r="M218" s="2">
        <f t="shared" si="47"/>
        <v>44687.54961076389</v>
      </c>
      <c r="N218" s="1">
        <f t="shared" si="48"/>
        <v>1651842711.5999999</v>
      </c>
      <c r="O218" s="2">
        <f t="shared" si="49"/>
        <v>44687.549902777777</v>
      </c>
      <c r="P218" s="1">
        <f t="shared" si="50"/>
        <v>25.230000019073486</v>
      </c>
      <c r="Q218">
        <f>VLOOKUP(C218,houses!A$1:E$201,2,TRUE)</f>
        <v>490</v>
      </c>
      <c r="R218">
        <f>VLOOKUP(C218,houses!A$1:E$201,3,TRUE)</f>
        <v>535</v>
      </c>
      <c r="S218">
        <f t="shared" si="51"/>
        <v>45</v>
      </c>
      <c r="T218" s="4">
        <f t="shared" si="52"/>
        <v>9.1836734693877556E-2</v>
      </c>
      <c r="U218" t="str">
        <f t="shared" si="53"/>
        <v>Negative</v>
      </c>
      <c r="V218">
        <f t="shared" si="54"/>
        <v>-35</v>
      </c>
      <c r="W218" s="4">
        <f t="shared" si="55"/>
        <v>-7.6923076923076927E-2</v>
      </c>
      <c r="X218">
        <f t="shared" si="56"/>
        <v>35</v>
      </c>
      <c r="Y218" s="4">
        <f t="shared" si="57"/>
        <v>7.6923076923076927E-2</v>
      </c>
      <c r="Z218">
        <f t="shared" si="58"/>
        <v>3</v>
      </c>
      <c r="AA218">
        <f t="shared" si="59"/>
        <v>27</v>
      </c>
    </row>
    <row r="219" spans="1:27" x14ac:dyDescent="0.3">
      <c r="A219" s="7">
        <v>6</v>
      </c>
      <c r="B219" s="7">
        <v>17</v>
      </c>
      <c r="C219" s="7">
        <v>27</v>
      </c>
      <c r="D219" s="7">
        <v>3</v>
      </c>
      <c r="E219" s="7">
        <v>3</v>
      </c>
      <c r="F219">
        <v>580</v>
      </c>
      <c r="G219">
        <v>480</v>
      </c>
      <c r="H219" s="1">
        <v>1651842711804</v>
      </c>
      <c r="I219" s="1">
        <v>1651842748689</v>
      </c>
      <c r="J219">
        <v>2</v>
      </c>
      <c r="K219" s="1">
        <f t="shared" si="45"/>
        <v>1651842711.8039999</v>
      </c>
      <c r="L219" s="3">
        <f t="shared" si="46"/>
        <v>44687.549905138891</v>
      </c>
      <c r="M219" s="2">
        <f t="shared" si="47"/>
        <v>44687.549905138891</v>
      </c>
      <c r="N219" s="1">
        <f t="shared" si="48"/>
        <v>1651842748.6889999</v>
      </c>
      <c r="O219" s="2">
        <f t="shared" si="49"/>
        <v>44687.55033204861</v>
      </c>
      <c r="P219" s="1">
        <f t="shared" si="50"/>
        <v>36.884999990463257</v>
      </c>
      <c r="Q219">
        <f>VLOOKUP(C219,houses!A$1:E$201,2,TRUE)</f>
        <v>528</v>
      </c>
      <c r="R219">
        <f>VLOOKUP(C219,houses!A$1:E$201,3,TRUE)</f>
        <v>412</v>
      </c>
      <c r="S219">
        <f t="shared" si="51"/>
        <v>116</v>
      </c>
      <c r="T219" s="4">
        <f t="shared" si="52"/>
        <v>0.2196969696969697</v>
      </c>
      <c r="U219" t="str">
        <f t="shared" si="53"/>
        <v>Positive</v>
      </c>
      <c r="V219">
        <f t="shared" si="54"/>
        <v>-100</v>
      </c>
      <c r="W219" s="4">
        <f t="shared" si="55"/>
        <v>-0.17241379310344829</v>
      </c>
      <c r="X219">
        <f t="shared" si="56"/>
        <v>100</v>
      </c>
      <c r="Y219" s="4">
        <f t="shared" si="57"/>
        <v>0.17241379310344829</v>
      </c>
      <c r="Z219">
        <f t="shared" si="58"/>
        <v>6</v>
      </c>
      <c r="AA219">
        <f t="shared" si="59"/>
        <v>729</v>
      </c>
    </row>
    <row r="220" spans="1:27" x14ac:dyDescent="0.3">
      <c r="A220" s="7">
        <v>6</v>
      </c>
      <c r="B220" s="7">
        <v>18</v>
      </c>
      <c r="C220" s="7">
        <v>149</v>
      </c>
      <c r="D220" s="7">
        <v>3</v>
      </c>
      <c r="E220" s="7">
        <v>3</v>
      </c>
      <c r="F220">
        <v>440</v>
      </c>
      <c r="G220">
        <v>360</v>
      </c>
      <c r="H220" s="1">
        <v>1651842748943</v>
      </c>
      <c r="I220" s="1">
        <v>1651842764612</v>
      </c>
      <c r="J220">
        <v>3</v>
      </c>
      <c r="K220" s="1">
        <f t="shared" si="45"/>
        <v>1651842748.9430001</v>
      </c>
      <c r="L220" s="3">
        <f t="shared" si="46"/>
        <v>44687.550334988424</v>
      </c>
      <c r="M220" s="2">
        <f t="shared" si="47"/>
        <v>44687.550334988424</v>
      </c>
      <c r="N220" s="1">
        <f t="shared" si="48"/>
        <v>1651842764.612</v>
      </c>
      <c r="O220" s="2">
        <f t="shared" si="49"/>
        <v>44687.550516342591</v>
      </c>
      <c r="P220" s="1">
        <f t="shared" si="50"/>
        <v>15.668999910354614</v>
      </c>
      <c r="Q220">
        <f>VLOOKUP(C220,houses!A$1:E$201,2,TRUE)</f>
        <v>430</v>
      </c>
      <c r="R220">
        <f>VLOOKUP(C220,houses!A$1:E$201,3,TRUE)</f>
        <v>362</v>
      </c>
      <c r="S220">
        <f t="shared" si="51"/>
        <v>68</v>
      </c>
      <c r="T220" s="4">
        <f t="shared" si="52"/>
        <v>0.15813953488372093</v>
      </c>
      <c r="U220" t="str">
        <f t="shared" si="53"/>
        <v>Positive</v>
      </c>
      <c r="V220">
        <f t="shared" si="54"/>
        <v>-80</v>
      </c>
      <c r="W220" s="4">
        <f t="shared" si="55"/>
        <v>-0.18181818181818182</v>
      </c>
      <c r="X220">
        <f t="shared" si="56"/>
        <v>80</v>
      </c>
      <c r="Y220" s="4">
        <f t="shared" si="57"/>
        <v>0.18181818181818182</v>
      </c>
      <c r="Z220">
        <f t="shared" si="58"/>
        <v>5</v>
      </c>
      <c r="AA220">
        <f t="shared" si="59"/>
        <v>243</v>
      </c>
    </row>
    <row r="221" spans="1:27" x14ac:dyDescent="0.3">
      <c r="A221" s="7">
        <v>6</v>
      </c>
      <c r="B221" s="7">
        <v>19</v>
      </c>
      <c r="C221" s="7">
        <v>45</v>
      </c>
      <c r="D221" s="7">
        <v>3</v>
      </c>
      <c r="E221" s="7">
        <v>3</v>
      </c>
      <c r="F221">
        <v>870</v>
      </c>
      <c r="G221">
        <v>1200</v>
      </c>
      <c r="H221" s="1">
        <v>1651842764822</v>
      </c>
      <c r="I221" s="1">
        <v>1651842805766</v>
      </c>
      <c r="J221">
        <v>1</v>
      </c>
      <c r="K221" s="1">
        <f t="shared" si="45"/>
        <v>1651842764.822</v>
      </c>
      <c r="L221" s="3">
        <f t="shared" si="46"/>
        <v>44687.550518773147</v>
      </c>
      <c r="M221" s="2">
        <f t="shared" si="47"/>
        <v>44687.550518773147</v>
      </c>
      <c r="N221" s="1">
        <f t="shared" si="48"/>
        <v>1651842805.766</v>
      </c>
      <c r="O221" s="2">
        <f t="shared" si="49"/>
        <v>44687.550992662043</v>
      </c>
      <c r="P221" s="1">
        <f t="shared" si="50"/>
        <v>40.944000005722046</v>
      </c>
      <c r="Q221">
        <f>VLOOKUP(C221,houses!A$1:E$201,2,TRUE)</f>
        <v>870</v>
      </c>
      <c r="R221">
        <f>VLOOKUP(C221,houses!A$1:E$201,3,TRUE)</f>
        <v>906</v>
      </c>
      <c r="S221">
        <f t="shared" si="51"/>
        <v>36</v>
      </c>
      <c r="T221" s="4">
        <f t="shared" si="52"/>
        <v>4.1379310344827586E-2</v>
      </c>
      <c r="U221" t="str">
        <f t="shared" si="53"/>
        <v>Negative</v>
      </c>
      <c r="V221">
        <f t="shared" si="54"/>
        <v>330</v>
      </c>
      <c r="W221" s="4">
        <f t="shared" si="55"/>
        <v>0.37931034482758619</v>
      </c>
      <c r="X221">
        <f t="shared" si="56"/>
        <v>330</v>
      </c>
      <c r="Y221" s="4">
        <f t="shared" si="57"/>
        <v>0.37931034482758619</v>
      </c>
      <c r="Z221">
        <f t="shared" si="58"/>
        <v>7</v>
      </c>
      <c r="AA221">
        <f t="shared" si="59"/>
        <v>2187</v>
      </c>
    </row>
    <row r="222" spans="1:27" hidden="1" x14ac:dyDescent="0.3">
      <c r="A222" s="7">
        <v>7</v>
      </c>
      <c r="B222" s="7">
        <v>0</v>
      </c>
      <c r="C222" s="7">
        <v>179</v>
      </c>
      <c r="D222" s="7">
        <v>2</v>
      </c>
      <c r="E222" s="7">
        <v>1</v>
      </c>
      <c r="F222">
        <v>590</v>
      </c>
      <c r="G222">
        <v>0</v>
      </c>
      <c r="H222" s="1">
        <v>1651841487742</v>
      </c>
      <c r="I222" s="1">
        <v>1651841509521</v>
      </c>
      <c r="J222">
        <v>0</v>
      </c>
      <c r="K222" s="1">
        <f t="shared" si="45"/>
        <v>1651841487.7420001</v>
      </c>
      <c r="L222" s="3">
        <f t="shared" si="46"/>
        <v>44687.535737754632</v>
      </c>
      <c r="M222" s="2">
        <f t="shared" si="47"/>
        <v>44687.535737754632</v>
      </c>
      <c r="N222" s="1">
        <f t="shared" si="48"/>
        <v>1651841509.5209999</v>
      </c>
      <c r="O222" s="2">
        <f t="shared" si="49"/>
        <v>44687.535989826385</v>
      </c>
      <c r="P222" s="1">
        <f t="shared" si="50"/>
        <v>21.778999805450439</v>
      </c>
      <c r="Q222">
        <f>VLOOKUP(C222,houses!A$1:E$201,2,TRUE)</f>
        <v>417</v>
      </c>
      <c r="R222">
        <f>VLOOKUP(C222,houses!A$1:E$201,3,TRUE)</f>
        <v>571</v>
      </c>
      <c r="S222">
        <f t="shared" si="51"/>
        <v>154</v>
      </c>
      <c r="T222" s="4">
        <f t="shared" si="52"/>
        <v>0.36930455635491605</v>
      </c>
      <c r="U222" t="str">
        <f t="shared" si="53"/>
        <v>Negative</v>
      </c>
      <c r="V222" t="str">
        <f t="shared" si="54"/>
        <v>-</v>
      </c>
      <c r="W222" s="4" t="str">
        <f t="shared" si="55"/>
        <v>-</v>
      </c>
      <c r="X222" t="e">
        <f t="shared" si="56"/>
        <v>#VALUE!</v>
      </c>
      <c r="Y222" t="e">
        <f t="shared" si="57"/>
        <v>#VALUE!</v>
      </c>
      <c r="Z222">
        <f t="shared" si="58"/>
        <v>0</v>
      </c>
      <c r="AA222">
        <f t="shared" si="59"/>
        <v>1</v>
      </c>
    </row>
    <row r="223" spans="1:27" hidden="1" x14ac:dyDescent="0.3">
      <c r="A223" s="7">
        <v>7</v>
      </c>
      <c r="B223" s="7">
        <v>1</v>
      </c>
      <c r="C223" s="7">
        <v>73</v>
      </c>
      <c r="D223" s="7">
        <v>2</v>
      </c>
      <c r="E223" s="7">
        <v>1</v>
      </c>
      <c r="F223">
        <v>750</v>
      </c>
      <c r="G223">
        <v>0</v>
      </c>
      <c r="H223" s="1">
        <v>1651841509592</v>
      </c>
      <c r="I223" s="1">
        <v>1651841527455</v>
      </c>
      <c r="J223">
        <v>0</v>
      </c>
      <c r="K223" s="1">
        <f t="shared" si="45"/>
        <v>1651841509.592</v>
      </c>
      <c r="L223" s="3">
        <f t="shared" si="46"/>
        <v>44687.535990648146</v>
      </c>
      <c r="M223" s="2">
        <f t="shared" si="47"/>
        <v>44687.535990648146</v>
      </c>
      <c r="N223" s="1">
        <f t="shared" si="48"/>
        <v>1651841527.4549999</v>
      </c>
      <c r="O223" s="2">
        <f t="shared" si="49"/>
        <v>44687.536197395835</v>
      </c>
      <c r="P223" s="1">
        <f t="shared" si="50"/>
        <v>17.86299991607666</v>
      </c>
      <c r="Q223">
        <f>VLOOKUP(C223,houses!A$1:E$201,2,TRUE)</f>
        <v>630</v>
      </c>
      <c r="R223">
        <f>VLOOKUP(C223,houses!A$1:E$201,3,TRUE)</f>
        <v>871</v>
      </c>
      <c r="S223">
        <f t="shared" si="51"/>
        <v>241</v>
      </c>
      <c r="T223" s="4">
        <f t="shared" si="52"/>
        <v>0.38253968253968251</v>
      </c>
      <c r="U223" t="str">
        <f t="shared" si="53"/>
        <v>Negative</v>
      </c>
      <c r="V223" t="str">
        <f t="shared" si="54"/>
        <v>-</v>
      </c>
      <c r="W223" s="4" t="str">
        <f t="shared" si="55"/>
        <v>-</v>
      </c>
      <c r="X223" t="e">
        <f t="shared" si="56"/>
        <v>#VALUE!</v>
      </c>
      <c r="Y223" t="e">
        <f t="shared" si="57"/>
        <v>#VALUE!</v>
      </c>
      <c r="Z223">
        <f t="shared" si="58"/>
        <v>0</v>
      </c>
      <c r="AA223">
        <f t="shared" si="59"/>
        <v>1</v>
      </c>
    </row>
    <row r="224" spans="1:27" hidden="1" x14ac:dyDescent="0.3">
      <c r="A224" s="7">
        <v>7</v>
      </c>
      <c r="B224" s="7">
        <v>2</v>
      </c>
      <c r="C224" s="7">
        <v>153</v>
      </c>
      <c r="D224" s="7">
        <v>2</v>
      </c>
      <c r="E224" s="7">
        <v>1</v>
      </c>
      <c r="F224">
        <v>485</v>
      </c>
      <c r="G224">
        <v>0</v>
      </c>
      <c r="H224" s="1">
        <v>1651841527530</v>
      </c>
      <c r="I224" s="1">
        <v>1651841536813</v>
      </c>
      <c r="J224">
        <v>0</v>
      </c>
      <c r="K224" s="1">
        <f t="shared" si="45"/>
        <v>1651841527.53</v>
      </c>
      <c r="L224" s="3">
        <f t="shared" si="46"/>
        <v>44687.536198263886</v>
      </c>
      <c r="M224" s="2">
        <f t="shared" si="47"/>
        <v>44687.536198263886</v>
      </c>
      <c r="N224" s="1">
        <f t="shared" si="48"/>
        <v>1651841536.813</v>
      </c>
      <c r="O224" s="2">
        <f t="shared" si="49"/>
        <v>44687.536305706017</v>
      </c>
      <c r="P224" s="1">
        <f t="shared" si="50"/>
        <v>9.2829999923706055</v>
      </c>
      <c r="Q224">
        <f>VLOOKUP(C224,houses!A$1:E$201,2,TRUE)</f>
        <v>570</v>
      </c>
      <c r="R224">
        <f>VLOOKUP(C224,houses!A$1:E$201,3,TRUE)</f>
        <v>607</v>
      </c>
      <c r="S224">
        <f t="shared" si="51"/>
        <v>37</v>
      </c>
      <c r="T224" s="4">
        <f t="shared" si="52"/>
        <v>6.491228070175438E-2</v>
      </c>
      <c r="U224" t="str">
        <f t="shared" si="53"/>
        <v>Negative</v>
      </c>
      <c r="V224" t="str">
        <f t="shared" si="54"/>
        <v>-</v>
      </c>
      <c r="W224" s="4" t="str">
        <f t="shared" si="55"/>
        <v>-</v>
      </c>
      <c r="X224" t="e">
        <f t="shared" si="56"/>
        <v>#VALUE!</v>
      </c>
      <c r="Y224" t="e">
        <f t="shared" si="57"/>
        <v>#VALUE!</v>
      </c>
      <c r="Z224">
        <f t="shared" si="58"/>
        <v>0</v>
      </c>
      <c r="AA224">
        <f t="shared" si="59"/>
        <v>1</v>
      </c>
    </row>
    <row r="225" spans="1:27" hidden="1" x14ac:dyDescent="0.3">
      <c r="A225" s="7">
        <v>7</v>
      </c>
      <c r="B225" s="7">
        <v>3</v>
      </c>
      <c r="C225" s="7">
        <v>158</v>
      </c>
      <c r="D225" s="7">
        <v>2</v>
      </c>
      <c r="E225" s="7">
        <v>1</v>
      </c>
      <c r="F225">
        <v>820</v>
      </c>
      <c r="G225">
        <v>0</v>
      </c>
      <c r="H225" s="1">
        <v>1651841536885</v>
      </c>
      <c r="I225" s="1">
        <v>1651841550737</v>
      </c>
      <c r="J225">
        <v>0</v>
      </c>
      <c r="K225" s="1">
        <f t="shared" si="45"/>
        <v>1651841536.885</v>
      </c>
      <c r="L225" s="3">
        <f t="shared" si="46"/>
        <v>44687.536306539347</v>
      </c>
      <c r="M225" s="2">
        <f t="shared" si="47"/>
        <v>44687.536306539347</v>
      </c>
      <c r="N225" s="1">
        <f t="shared" si="48"/>
        <v>1651841550.737</v>
      </c>
      <c r="O225" s="2">
        <f t="shared" si="49"/>
        <v>44687.536466863428</v>
      </c>
      <c r="P225" s="1">
        <f t="shared" si="50"/>
        <v>13.851999998092651</v>
      </c>
      <c r="Q225">
        <f>VLOOKUP(C225,houses!A$1:E$201,2,TRUE)</f>
        <v>985</v>
      </c>
      <c r="R225">
        <f>VLOOKUP(C225,houses!A$1:E$201,3,TRUE)</f>
        <v>917</v>
      </c>
      <c r="S225">
        <f t="shared" si="51"/>
        <v>68</v>
      </c>
      <c r="T225" s="4">
        <f t="shared" si="52"/>
        <v>6.9035532994923862E-2</v>
      </c>
      <c r="U225" t="str">
        <f t="shared" si="53"/>
        <v>Positive</v>
      </c>
      <c r="V225" t="str">
        <f t="shared" si="54"/>
        <v>-</v>
      </c>
      <c r="W225" s="4" t="str">
        <f t="shared" si="55"/>
        <v>-</v>
      </c>
      <c r="X225" t="e">
        <f t="shared" si="56"/>
        <v>#VALUE!</v>
      </c>
      <c r="Y225" t="e">
        <f t="shared" si="57"/>
        <v>#VALUE!</v>
      </c>
      <c r="Z225">
        <f t="shared" si="58"/>
        <v>0</v>
      </c>
      <c r="AA225">
        <f t="shared" si="59"/>
        <v>1</v>
      </c>
    </row>
    <row r="226" spans="1:27" hidden="1" x14ac:dyDescent="0.3">
      <c r="A226" s="7">
        <v>7</v>
      </c>
      <c r="B226" s="7">
        <v>4</v>
      </c>
      <c r="C226" s="7">
        <v>32</v>
      </c>
      <c r="D226" s="7">
        <v>2</v>
      </c>
      <c r="E226" s="7">
        <v>1</v>
      </c>
      <c r="F226">
        <v>1005</v>
      </c>
      <c r="G226">
        <v>0</v>
      </c>
      <c r="H226" s="1">
        <v>1651841550805</v>
      </c>
      <c r="I226" s="1">
        <v>1651841559464</v>
      </c>
      <c r="J226">
        <v>0</v>
      </c>
      <c r="K226" s="1">
        <f t="shared" si="45"/>
        <v>1651841550.8050001</v>
      </c>
      <c r="L226" s="3">
        <f t="shared" si="46"/>
        <v>44687.536467650469</v>
      </c>
      <c r="M226" s="2">
        <f t="shared" si="47"/>
        <v>44687.536467650469</v>
      </c>
      <c r="N226" s="1">
        <f t="shared" si="48"/>
        <v>1651841559.464</v>
      </c>
      <c r="O226" s="2">
        <f t="shared" si="49"/>
        <v>44687.536567870367</v>
      </c>
      <c r="P226" s="1">
        <f t="shared" si="50"/>
        <v>8.6589999198913574</v>
      </c>
      <c r="Q226">
        <f>VLOOKUP(C226,houses!A$1:E$201,2,TRUE)</f>
        <v>895</v>
      </c>
      <c r="R226">
        <f>VLOOKUP(C226,houses!A$1:E$201,3,TRUE)</f>
        <v>888</v>
      </c>
      <c r="S226">
        <f t="shared" si="51"/>
        <v>7</v>
      </c>
      <c r="T226" s="4">
        <f t="shared" si="52"/>
        <v>7.82122905027933E-3</v>
      </c>
      <c r="U226" t="str">
        <f t="shared" si="53"/>
        <v>Positive</v>
      </c>
      <c r="V226" t="str">
        <f t="shared" si="54"/>
        <v>-</v>
      </c>
      <c r="W226" s="4" t="str">
        <f t="shared" si="55"/>
        <v>-</v>
      </c>
      <c r="X226" t="e">
        <f t="shared" si="56"/>
        <v>#VALUE!</v>
      </c>
      <c r="Y226" t="e">
        <f t="shared" si="57"/>
        <v>#VALUE!</v>
      </c>
      <c r="Z226">
        <f t="shared" si="58"/>
        <v>0</v>
      </c>
      <c r="AA226">
        <f t="shared" si="59"/>
        <v>1</v>
      </c>
    </row>
    <row r="227" spans="1:27" hidden="1" x14ac:dyDescent="0.3">
      <c r="A227" s="7">
        <v>7</v>
      </c>
      <c r="B227" s="7">
        <v>5</v>
      </c>
      <c r="C227" s="7">
        <v>174</v>
      </c>
      <c r="D227" s="7">
        <v>2</v>
      </c>
      <c r="E227" s="7">
        <v>1</v>
      </c>
      <c r="F227">
        <v>450</v>
      </c>
      <c r="G227">
        <v>0</v>
      </c>
      <c r="H227" s="1">
        <v>1651841559538</v>
      </c>
      <c r="I227" s="1">
        <v>1651841565562</v>
      </c>
      <c r="J227">
        <v>0</v>
      </c>
      <c r="K227" s="1">
        <f t="shared" si="45"/>
        <v>1651841559.5380001</v>
      </c>
      <c r="L227" s="3">
        <f t="shared" si="46"/>
        <v>44687.53656872685</v>
      </c>
      <c r="M227" s="2">
        <f t="shared" si="47"/>
        <v>44687.53656872685</v>
      </c>
      <c r="N227" s="1">
        <f t="shared" si="48"/>
        <v>1651841565.562</v>
      </c>
      <c r="O227" s="2">
        <f t="shared" si="49"/>
        <v>44687.536638449077</v>
      </c>
      <c r="P227" s="1">
        <f t="shared" si="50"/>
        <v>6.0239999294281006</v>
      </c>
      <c r="Q227">
        <f>VLOOKUP(C227,houses!A$1:E$201,2,TRUE)</f>
        <v>600</v>
      </c>
      <c r="R227">
        <f>VLOOKUP(C227,houses!A$1:E$201,3,TRUE)</f>
        <v>550</v>
      </c>
      <c r="S227">
        <f t="shared" si="51"/>
        <v>50</v>
      </c>
      <c r="T227" s="4">
        <f t="shared" si="52"/>
        <v>8.3333333333333329E-2</v>
      </c>
      <c r="U227" t="str">
        <f t="shared" si="53"/>
        <v>Positive</v>
      </c>
      <c r="V227" t="str">
        <f t="shared" si="54"/>
        <v>-</v>
      </c>
      <c r="W227" s="4" t="str">
        <f t="shared" si="55"/>
        <v>-</v>
      </c>
      <c r="X227" t="e">
        <f t="shared" si="56"/>
        <v>#VALUE!</v>
      </c>
      <c r="Y227" t="e">
        <f t="shared" si="57"/>
        <v>#VALUE!</v>
      </c>
      <c r="Z227">
        <f t="shared" si="58"/>
        <v>0</v>
      </c>
      <c r="AA227">
        <f t="shared" si="59"/>
        <v>1</v>
      </c>
    </row>
    <row r="228" spans="1:27" hidden="1" x14ac:dyDescent="0.3">
      <c r="A228" s="7">
        <v>7</v>
      </c>
      <c r="B228" s="7">
        <v>6</v>
      </c>
      <c r="C228" s="7">
        <v>187</v>
      </c>
      <c r="D228" s="7">
        <v>2</v>
      </c>
      <c r="E228" s="7">
        <v>1</v>
      </c>
      <c r="F228">
        <v>1295</v>
      </c>
      <c r="G228">
        <v>0</v>
      </c>
      <c r="H228" s="1">
        <v>1651841565631</v>
      </c>
      <c r="I228" s="1">
        <v>1651841576290</v>
      </c>
      <c r="J228">
        <v>0</v>
      </c>
      <c r="K228" s="1">
        <f t="shared" si="45"/>
        <v>1651841565.631</v>
      </c>
      <c r="L228" s="3">
        <f t="shared" si="46"/>
        <v>44687.536639247686</v>
      </c>
      <c r="M228" s="2">
        <f t="shared" si="47"/>
        <v>44687.536639247686</v>
      </c>
      <c r="N228" s="1">
        <f t="shared" si="48"/>
        <v>1651841576.29</v>
      </c>
      <c r="O228" s="2">
        <f t="shared" si="49"/>
        <v>44687.536762615739</v>
      </c>
      <c r="P228" s="1">
        <f t="shared" si="50"/>
        <v>10.658999919891357</v>
      </c>
      <c r="Q228">
        <f>VLOOKUP(C228,houses!A$1:E$201,2,TRUE)</f>
        <v>1550</v>
      </c>
      <c r="R228">
        <f>VLOOKUP(C228,houses!A$1:E$201,3,TRUE)</f>
        <v>1304</v>
      </c>
      <c r="S228">
        <f t="shared" si="51"/>
        <v>246</v>
      </c>
      <c r="T228" s="4">
        <f t="shared" si="52"/>
        <v>0.15870967741935485</v>
      </c>
      <c r="U228" t="str">
        <f t="shared" si="53"/>
        <v>Positive</v>
      </c>
      <c r="V228" t="str">
        <f t="shared" si="54"/>
        <v>-</v>
      </c>
      <c r="W228" s="4" t="str">
        <f t="shared" si="55"/>
        <v>-</v>
      </c>
      <c r="X228" t="e">
        <f t="shared" si="56"/>
        <v>#VALUE!</v>
      </c>
      <c r="Y228" t="e">
        <f t="shared" si="57"/>
        <v>#VALUE!</v>
      </c>
      <c r="Z228">
        <f t="shared" si="58"/>
        <v>0</v>
      </c>
      <c r="AA228">
        <f t="shared" si="59"/>
        <v>1</v>
      </c>
    </row>
    <row r="229" spans="1:27" hidden="1" x14ac:dyDescent="0.3">
      <c r="A229" s="7">
        <v>7</v>
      </c>
      <c r="B229" s="7">
        <v>7</v>
      </c>
      <c r="C229" s="7">
        <v>46</v>
      </c>
      <c r="D229" s="7">
        <v>2</v>
      </c>
      <c r="E229" s="7">
        <v>1</v>
      </c>
      <c r="F229">
        <v>510</v>
      </c>
      <c r="G229">
        <v>0</v>
      </c>
      <c r="H229" s="1">
        <v>1651841576364</v>
      </c>
      <c r="I229" s="1">
        <v>1651841582469</v>
      </c>
      <c r="J229">
        <v>0</v>
      </c>
      <c r="K229" s="1">
        <f t="shared" si="45"/>
        <v>1651841576.3640001</v>
      </c>
      <c r="L229" s="3">
        <f t="shared" si="46"/>
        <v>44687.536763472221</v>
      </c>
      <c r="M229" s="2">
        <f t="shared" si="47"/>
        <v>44687.536763472221</v>
      </c>
      <c r="N229" s="1">
        <f t="shared" si="48"/>
        <v>1651841582.4690001</v>
      </c>
      <c r="O229" s="2">
        <f t="shared" si="49"/>
        <v>44687.536834131941</v>
      </c>
      <c r="P229" s="1">
        <f t="shared" si="50"/>
        <v>6.1050000190734863</v>
      </c>
      <c r="Q229">
        <f>VLOOKUP(C229,houses!A$1:E$201,2,TRUE)</f>
        <v>480</v>
      </c>
      <c r="R229">
        <f>VLOOKUP(C229,houses!A$1:E$201,3,TRUE)</f>
        <v>542</v>
      </c>
      <c r="S229">
        <f t="shared" si="51"/>
        <v>62</v>
      </c>
      <c r="T229" s="4">
        <f t="shared" si="52"/>
        <v>0.12916666666666668</v>
      </c>
      <c r="U229" t="str">
        <f t="shared" si="53"/>
        <v>Negative</v>
      </c>
      <c r="V229" t="str">
        <f t="shared" si="54"/>
        <v>-</v>
      </c>
      <c r="W229" s="4" t="str">
        <f t="shared" si="55"/>
        <v>-</v>
      </c>
      <c r="X229" t="e">
        <f t="shared" si="56"/>
        <v>#VALUE!</v>
      </c>
      <c r="Y229" t="e">
        <f t="shared" si="57"/>
        <v>#VALUE!</v>
      </c>
      <c r="Z229">
        <f t="shared" si="58"/>
        <v>0</v>
      </c>
      <c r="AA229">
        <f t="shared" si="59"/>
        <v>1</v>
      </c>
    </row>
    <row r="230" spans="1:27" hidden="1" x14ac:dyDescent="0.3">
      <c r="A230" s="7">
        <v>7</v>
      </c>
      <c r="B230" s="7">
        <v>8</v>
      </c>
      <c r="C230" s="7">
        <v>66</v>
      </c>
      <c r="D230" s="7">
        <v>2</v>
      </c>
      <c r="E230" s="7">
        <v>1</v>
      </c>
      <c r="F230">
        <v>670</v>
      </c>
      <c r="G230">
        <v>0</v>
      </c>
      <c r="H230" s="1">
        <v>1651841582539</v>
      </c>
      <c r="I230" s="1">
        <v>1651841590544</v>
      </c>
      <c r="J230">
        <v>0</v>
      </c>
      <c r="K230" s="1">
        <f t="shared" si="45"/>
        <v>1651841582.539</v>
      </c>
      <c r="L230" s="3">
        <f t="shared" si="46"/>
        <v>44687.536834942133</v>
      </c>
      <c r="M230" s="2">
        <f t="shared" si="47"/>
        <v>44687.536834942133</v>
      </c>
      <c r="N230" s="1">
        <f t="shared" si="48"/>
        <v>1651841590.5439999</v>
      </c>
      <c r="O230" s="2">
        <f t="shared" si="49"/>
        <v>44687.536927592591</v>
      </c>
      <c r="P230" s="1">
        <f t="shared" si="50"/>
        <v>8.0049998760223389</v>
      </c>
      <c r="Q230">
        <f>VLOOKUP(C230,houses!A$1:E$201,2,TRUE)</f>
        <v>590</v>
      </c>
      <c r="R230">
        <f>VLOOKUP(C230,houses!A$1:E$201,3,TRUE)</f>
        <v>587</v>
      </c>
      <c r="S230">
        <f t="shared" si="51"/>
        <v>3</v>
      </c>
      <c r="T230" s="4">
        <f t="shared" si="52"/>
        <v>5.084745762711864E-3</v>
      </c>
      <c r="U230" t="str">
        <f t="shared" si="53"/>
        <v>Positive</v>
      </c>
      <c r="V230" t="str">
        <f t="shared" si="54"/>
        <v>-</v>
      </c>
      <c r="W230" s="4" t="str">
        <f t="shared" si="55"/>
        <v>-</v>
      </c>
      <c r="X230" t="e">
        <f t="shared" si="56"/>
        <v>#VALUE!</v>
      </c>
      <c r="Y230" t="e">
        <f t="shared" si="57"/>
        <v>#VALUE!</v>
      </c>
      <c r="Z230">
        <f t="shared" si="58"/>
        <v>0</v>
      </c>
      <c r="AA230">
        <f t="shared" si="59"/>
        <v>1</v>
      </c>
    </row>
    <row r="231" spans="1:27" hidden="1" x14ac:dyDescent="0.3">
      <c r="A231" s="7">
        <v>7</v>
      </c>
      <c r="B231" s="7">
        <v>9</v>
      </c>
      <c r="C231" s="7">
        <v>102</v>
      </c>
      <c r="D231" s="7">
        <v>2</v>
      </c>
      <c r="E231" s="7">
        <v>1</v>
      </c>
      <c r="F231">
        <v>465</v>
      </c>
      <c r="G231">
        <v>0</v>
      </c>
      <c r="H231" s="1">
        <v>1651841590615</v>
      </c>
      <c r="I231" s="1">
        <v>1651841595934</v>
      </c>
      <c r="J231">
        <v>0</v>
      </c>
      <c r="K231" s="1">
        <f t="shared" si="45"/>
        <v>1651841590.615</v>
      </c>
      <c r="L231" s="3">
        <f t="shared" si="46"/>
        <v>44687.536928414353</v>
      </c>
      <c r="M231" s="2">
        <f t="shared" si="47"/>
        <v>44687.536928414353</v>
      </c>
      <c r="N231" s="1">
        <f t="shared" si="48"/>
        <v>1651841595.934</v>
      </c>
      <c r="O231" s="2">
        <f t="shared" si="49"/>
        <v>44687.536989976856</v>
      </c>
      <c r="P231" s="1">
        <f t="shared" si="50"/>
        <v>5.3190000057220459</v>
      </c>
      <c r="Q231">
        <f>VLOOKUP(C231,houses!A$1:E$201,2,TRUE)</f>
        <v>435</v>
      </c>
      <c r="R231">
        <f>VLOOKUP(C231,houses!A$1:E$201,3,TRUE)</f>
        <v>540</v>
      </c>
      <c r="S231">
        <f t="shared" si="51"/>
        <v>105</v>
      </c>
      <c r="T231" s="4">
        <f t="shared" si="52"/>
        <v>0.2413793103448276</v>
      </c>
      <c r="U231" t="str">
        <f t="shared" si="53"/>
        <v>Negative</v>
      </c>
      <c r="V231" t="str">
        <f t="shared" si="54"/>
        <v>-</v>
      </c>
      <c r="W231" s="4" t="str">
        <f t="shared" si="55"/>
        <v>-</v>
      </c>
      <c r="X231" t="e">
        <f t="shared" si="56"/>
        <v>#VALUE!</v>
      </c>
      <c r="Y231" t="e">
        <f t="shared" si="57"/>
        <v>#VALUE!</v>
      </c>
      <c r="Z231">
        <f t="shared" si="58"/>
        <v>0</v>
      </c>
      <c r="AA231">
        <f t="shared" si="59"/>
        <v>1</v>
      </c>
    </row>
    <row r="232" spans="1:27" hidden="1" x14ac:dyDescent="0.3">
      <c r="A232" s="7">
        <v>7</v>
      </c>
      <c r="B232" s="7">
        <v>10</v>
      </c>
      <c r="C232" s="7">
        <v>175</v>
      </c>
      <c r="D232" s="7">
        <v>2</v>
      </c>
      <c r="E232" s="7">
        <v>1</v>
      </c>
      <c r="F232">
        <v>505</v>
      </c>
      <c r="G232">
        <v>0</v>
      </c>
      <c r="H232" s="1">
        <v>1651841596003</v>
      </c>
      <c r="I232" s="1">
        <v>1651841603058</v>
      </c>
      <c r="J232">
        <v>0</v>
      </c>
      <c r="K232" s="1">
        <f t="shared" si="45"/>
        <v>1651841596.003</v>
      </c>
      <c r="L232" s="3">
        <f t="shared" si="46"/>
        <v>44687.536990775465</v>
      </c>
      <c r="M232" s="2">
        <f t="shared" si="47"/>
        <v>44687.536990775465</v>
      </c>
      <c r="N232" s="1">
        <f t="shared" si="48"/>
        <v>1651841603.0580001</v>
      </c>
      <c r="O232" s="2">
        <f t="shared" si="49"/>
        <v>44687.537072430554</v>
      </c>
      <c r="P232" s="1">
        <f t="shared" si="50"/>
        <v>7.0550000667572021</v>
      </c>
      <c r="Q232">
        <f>VLOOKUP(C232,houses!A$1:E$201,2,TRUE)</f>
        <v>500</v>
      </c>
      <c r="R232">
        <f>VLOOKUP(C232,houses!A$1:E$201,3,TRUE)</f>
        <v>531</v>
      </c>
      <c r="S232">
        <f t="shared" si="51"/>
        <v>31</v>
      </c>
      <c r="T232" s="4">
        <f t="shared" si="52"/>
        <v>6.2E-2</v>
      </c>
      <c r="U232" t="str">
        <f t="shared" si="53"/>
        <v>Negative</v>
      </c>
      <c r="V232" t="str">
        <f t="shared" si="54"/>
        <v>-</v>
      </c>
      <c r="W232" s="4" t="str">
        <f t="shared" si="55"/>
        <v>-</v>
      </c>
      <c r="X232" t="e">
        <f t="shared" si="56"/>
        <v>#VALUE!</v>
      </c>
      <c r="Y232" t="e">
        <f t="shared" si="57"/>
        <v>#VALUE!</v>
      </c>
      <c r="Z232">
        <f t="shared" si="58"/>
        <v>0</v>
      </c>
      <c r="AA232">
        <f t="shared" si="59"/>
        <v>1</v>
      </c>
    </row>
    <row r="233" spans="1:27" hidden="1" x14ac:dyDescent="0.3">
      <c r="A233" s="7">
        <v>7</v>
      </c>
      <c r="B233" s="7">
        <v>11</v>
      </c>
      <c r="C233" s="7">
        <v>63</v>
      </c>
      <c r="D233" s="7">
        <v>2</v>
      </c>
      <c r="E233" s="7">
        <v>1</v>
      </c>
      <c r="F233">
        <v>1175</v>
      </c>
      <c r="G233">
        <v>0</v>
      </c>
      <c r="H233" s="1">
        <v>1651841603126</v>
      </c>
      <c r="I233" s="1">
        <v>1651841611228</v>
      </c>
      <c r="J233">
        <v>0</v>
      </c>
      <c r="K233" s="1">
        <f t="shared" si="45"/>
        <v>1651841603.1259999</v>
      </c>
      <c r="L233" s="3">
        <f t="shared" si="46"/>
        <v>44687.537073217594</v>
      </c>
      <c r="M233" s="2">
        <f t="shared" si="47"/>
        <v>44687.537073217594</v>
      </c>
      <c r="N233" s="1">
        <f t="shared" si="48"/>
        <v>1651841611.2279999</v>
      </c>
      <c r="O233" s="2">
        <f t="shared" si="49"/>
        <v>44687.53716699074</v>
      </c>
      <c r="P233" s="1">
        <f t="shared" si="50"/>
        <v>8.1019999980926514</v>
      </c>
      <c r="Q233">
        <f>VLOOKUP(C233,houses!A$1:E$201,2,TRUE)</f>
        <v>1300</v>
      </c>
      <c r="R233">
        <f>VLOOKUP(C233,houses!A$1:E$201,3,TRUE)</f>
        <v>1147</v>
      </c>
      <c r="S233">
        <f t="shared" si="51"/>
        <v>153</v>
      </c>
      <c r="T233" s="4">
        <f t="shared" si="52"/>
        <v>0.11769230769230769</v>
      </c>
      <c r="U233" t="str">
        <f t="shared" si="53"/>
        <v>Positive</v>
      </c>
      <c r="V233" t="str">
        <f t="shared" si="54"/>
        <v>-</v>
      </c>
      <c r="W233" s="4" t="str">
        <f t="shared" si="55"/>
        <v>-</v>
      </c>
      <c r="X233" t="e">
        <f t="shared" si="56"/>
        <v>#VALUE!</v>
      </c>
      <c r="Y233" t="e">
        <f t="shared" si="57"/>
        <v>#VALUE!</v>
      </c>
      <c r="Z233">
        <f t="shared" si="58"/>
        <v>0</v>
      </c>
      <c r="AA233">
        <f t="shared" si="59"/>
        <v>1</v>
      </c>
    </row>
    <row r="234" spans="1:27" hidden="1" x14ac:dyDescent="0.3">
      <c r="A234" s="7">
        <v>7</v>
      </c>
      <c r="B234" s="7">
        <v>12</v>
      </c>
      <c r="C234" s="7">
        <v>31</v>
      </c>
      <c r="D234" s="7">
        <v>2</v>
      </c>
      <c r="E234" s="7">
        <v>1</v>
      </c>
      <c r="F234">
        <v>460</v>
      </c>
      <c r="G234">
        <v>0</v>
      </c>
      <c r="H234" s="1">
        <v>1651841611297</v>
      </c>
      <c r="I234" s="1">
        <v>1651841616989</v>
      </c>
      <c r="J234">
        <v>0</v>
      </c>
      <c r="K234" s="1">
        <f t="shared" si="45"/>
        <v>1651841611.2969999</v>
      </c>
      <c r="L234" s="3">
        <f t="shared" si="46"/>
        <v>44687.537167789349</v>
      </c>
      <c r="M234" s="2">
        <f t="shared" si="47"/>
        <v>44687.537167789349</v>
      </c>
      <c r="N234" s="1">
        <f t="shared" si="48"/>
        <v>1651841616.9890001</v>
      </c>
      <c r="O234" s="2">
        <f t="shared" si="49"/>
        <v>44687.537233668983</v>
      </c>
      <c r="P234" s="1">
        <f t="shared" si="50"/>
        <v>5.692000150680542</v>
      </c>
      <c r="Q234">
        <f>VLOOKUP(C234,houses!A$1:E$201,2,TRUE)</f>
        <v>550</v>
      </c>
      <c r="R234">
        <f>VLOOKUP(C234,houses!A$1:E$201,3,TRUE)</f>
        <v>539</v>
      </c>
      <c r="S234">
        <f t="shared" si="51"/>
        <v>11</v>
      </c>
      <c r="T234" s="4">
        <f t="shared" si="52"/>
        <v>0.02</v>
      </c>
      <c r="U234" t="str">
        <f t="shared" si="53"/>
        <v>Positive</v>
      </c>
      <c r="V234" t="str">
        <f t="shared" si="54"/>
        <v>-</v>
      </c>
      <c r="W234" s="4" t="str">
        <f t="shared" si="55"/>
        <v>-</v>
      </c>
      <c r="X234" t="e">
        <f t="shared" si="56"/>
        <v>#VALUE!</v>
      </c>
      <c r="Y234" t="e">
        <f t="shared" si="57"/>
        <v>#VALUE!</v>
      </c>
      <c r="Z234">
        <f t="shared" si="58"/>
        <v>0</v>
      </c>
      <c r="AA234">
        <f t="shared" si="59"/>
        <v>1</v>
      </c>
    </row>
    <row r="235" spans="1:27" hidden="1" x14ac:dyDescent="0.3">
      <c r="A235" s="7">
        <v>7</v>
      </c>
      <c r="B235" s="7">
        <v>13</v>
      </c>
      <c r="C235" s="7">
        <v>30</v>
      </c>
      <c r="D235" s="7">
        <v>2</v>
      </c>
      <c r="E235" s="7">
        <v>1</v>
      </c>
      <c r="F235">
        <v>405</v>
      </c>
      <c r="G235">
        <v>0</v>
      </c>
      <c r="H235" s="1">
        <v>1651841617056</v>
      </c>
      <c r="I235" s="1">
        <v>1651841625415</v>
      </c>
      <c r="J235">
        <v>0</v>
      </c>
      <c r="K235" s="1">
        <f t="shared" si="45"/>
        <v>1651841617.056</v>
      </c>
      <c r="L235" s="3">
        <f t="shared" si="46"/>
        <v>44687.537234444448</v>
      </c>
      <c r="M235" s="2">
        <f t="shared" si="47"/>
        <v>44687.537234444448</v>
      </c>
      <c r="N235" s="1">
        <f t="shared" si="48"/>
        <v>1651841625.415</v>
      </c>
      <c r="O235" s="2">
        <f t="shared" si="49"/>
        <v>44687.537331192128</v>
      </c>
      <c r="P235" s="1">
        <f t="shared" si="50"/>
        <v>8.3589999675750732</v>
      </c>
      <c r="Q235">
        <f>VLOOKUP(C235,houses!A$1:E$201,2,TRUE)</f>
        <v>450</v>
      </c>
      <c r="R235">
        <f>VLOOKUP(C235,houses!A$1:E$201,3,TRUE)</f>
        <v>424</v>
      </c>
      <c r="S235">
        <f t="shared" si="51"/>
        <v>26</v>
      </c>
      <c r="T235" s="4">
        <f t="shared" si="52"/>
        <v>5.7777777777777775E-2</v>
      </c>
      <c r="U235" t="str">
        <f t="shared" si="53"/>
        <v>Positive</v>
      </c>
      <c r="V235" t="str">
        <f t="shared" si="54"/>
        <v>-</v>
      </c>
      <c r="W235" s="4" t="str">
        <f t="shared" si="55"/>
        <v>-</v>
      </c>
      <c r="X235" t="e">
        <f t="shared" si="56"/>
        <v>#VALUE!</v>
      </c>
      <c r="Y235" t="e">
        <f t="shared" si="57"/>
        <v>#VALUE!</v>
      </c>
      <c r="Z235">
        <f t="shared" si="58"/>
        <v>0</v>
      </c>
      <c r="AA235">
        <f t="shared" si="59"/>
        <v>1</v>
      </c>
    </row>
    <row r="236" spans="1:27" hidden="1" x14ac:dyDescent="0.3">
      <c r="A236" s="7">
        <v>7</v>
      </c>
      <c r="B236" s="7">
        <v>14</v>
      </c>
      <c r="C236" s="7">
        <v>80</v>
      </c>
      <c r="D236" s="7">
        <v>2</v>
      </c>
      <c r="E236" s="7">
        <v>1</v>
      </c>
      <c r="F236">
        <v>440</v>
      </c>
      <c r="G236">
        <v>0</v>
      </c>
      <c r="H236" s="1">
        <v>1651841625488</v>
      </c>
      <c r="I236" s="1">
        <v>1651841628631</v>
      </c>
      <c r="J236">
        <v>0</v>
      </c>
      <c r="K236" s="1">
        <f t="shared" si="45"/>
        <v>1651841625.4879999</v>
      </c>
      <c r="L236" s="3">
        <f t="shared" si="46"/>
        <v>44687.537332037042</v>
      </c>
      <c r="M236" s="2">
        <f t="shared" si="47"/>
        <v>44687.537332037042</v>
      </c>
      <c r="N236" s="1">
        <f t="shared" si="48"/>
        <v>1651841628.631</v>
      </c>
      <c r="O236" s="2">
        <f t="shared" si="49"/>
        <v>44687.537368414356</v>
      </c>
      <c r="P236" s="1">
        <f t="shared" si="50"/>
        <v>3.1430001258850098</v>
      </c>
      <c r="Q236">
        <f>VLOOKUP(C236,houses!A$1:E$201,2,TRUE)</f>
        <v>340</v>
      </c>
      <c r="R236">
        <f>VLOOKUP(C236,houses!A$1:E$201,3,TRUE)</f>
        <v>497</v>
      </c>
      <c r="S236">
        <f t="shared" si="51"/>
        <v>157</v>
      </c>
      <c r="T236" s="4">
        <f t="shared" si="52"/>
        <v>0.46176470588235297</v>
      </c>
      <c r="U236" t="str">
        <f t="shared" si="53"/>
        <v>Negative</v>
      </c>
      <c r="V236" t="str">
        <f t="shared" si="54"/>
        <v>-</v>
      </c>
      <c r="W236" s="4" t="str">
        <f t="shared" si="55"/>
        <v>-</v>
      </c>
      <c r="X236" t="e">
        <f t="shared" si="56"/>
        <v>#VALUE!</v>
      </c>
      <c r="Y236" t="e">
        <f t="shared" si="57"/>
        <v>#VALUE!</v>
      </c>
      <c r="Z236">
        <f t="shared" si="58"/>
        <v>0</v>
      </c>
      <c r="AA236">
        <f t="shared" si="59"/>
        <v>1</v>
      </c>
    </row>
    <row r="237" spans="1:27" hidden="1" x14ac:dyDescent="0.3">
      <c r="A237" s="7">
        <v>7</v>
      </c>
      <c r="B237" s="7">
        <v>0</v>
      </c>
      <c r="C237" s="7">
        <v>112</v>
      </c>
      <c r="D237" s="7">
        <v>2</v>
      </c>
      <c r="E237" s="7">
        <v>2</v>
      </c>
      <c r="F237">
        <v>925</v>
      </c>
      <c r="G237">
        <v>800</v>
      </c>
      <c r="H237" s="1">
        <v>1651841636945</v>
      </c>
      <c r="I237" s="1">
        <v>1651841655559</v>
      </c>
      <c r="J237">
        <v>0</v>
      </c>
      <c r="K237" s="1">
        <f t="shared" si="45"/>
        <v>1651841636.9449999</v>
      </c>
      <c r="L237" s="3">
        <f t="shared" si="46"/>
        <v>44687.537464641202</v>
      </c>
      <c r="M237" s="2">
        <f t="shared" si="47"/>
        <v>44687.537464641202</v>
      </c>
      <c r="N237" s="1">
        <f t="shared" si="48"/>
        <v>1651841655.559</v>
      </c>
      <c r="O237" s="2">
        <f t="shared" si="49"/>
        <v>44687.537680081019</v>
      </c>
      <c r="P237" s="1">
        <f t="shared" si="50"/>
        <v>18.614000082015991</v>
      </c>
      <c r="Q237">
        <f>VLOOKUP(C237,houses!A$1:E$201,2,TRUE)</f>
        <v>820</v>
      </c>
      <c r="R237">
        <f>VLOOKUP(C237,houses!A$1:E$201,3,TRUE)</f>
        <v>847</v>
      </c>
      <c r="S237">
        <f t="shared" si="51"/>
        <v>27</v>
      </c>
      <c r="T237" s="4">
        <f t="shared" si="52"/>
        <v>3.2926829268292684E-2</v>
      </c>
      <c r="U237" t="str">
        <f t="shared" si="53"/>
        <v>Negative</v>
      </c>
      <c r="V237">
        <f t="shared" si="54"/>
        <v>-125</v>
      </c>
      <c r="W237" s="4">
        <f t="shared" si="55"/>
        <v>-0.13513513513513514</v>
      </c>
      <c r="X237">
        <f t="shared" si="56"/>
        <v>125</v>
      </c>
      <c r="Y237">
        <f t="shared" si="57"/>
        <v>0.13513513513513514</v>
      </c>
      <c r="Z237">
        <f t="shared" si="58"/>
        <v>0</v>
      </c>
      <c r="AA237">
        <f t="shared" si="59"/>
        <v>1</v>
      </c>
    </row>
    <row r="238" spans="1:27" hidden="1" x14ac:dyDescent="0.3">
      <c r="A238" s="7">
        <v>7</v>
      </c>
      <c r="B238" s="7">
        <v>1</v>
      </c>
      <c r="C238" s="7">
        <v>81</v>
      </c>
      <c r="D238" s="7">
        <v>2</v>
      </c>
      <c r="E238" s="7">
        <v>2</v>
      </c>
      <c r="F238">
        <v>790</v>
      </c>
      <c r="G238">
        <v>750</v>
      </c>
      <c r="H238" s="1">
        <v>1651841655636</v>
      </c>
      <c r="I238" s="1">
        <v>1651841667743</v>
      </c>
      <c r="J238">
        <v>0</v>
      </c>
      <c r="K238" s="1">
        <f t="shared" si="45"/>
        <v>1651841655.6359999</v>
      </c>
      <c r="L238" s="3">
        <f t="shared" si="46"/>
        <v>44687.537680972222</v>
      </c>
      <c r="M238" s="2">
        <f t="shared" si="47"/>
        <v>44687.537680972222</v>
      </c>
      <c r="N238" s="1">
        <f t="shared" si="48"/>
        <v>1651841667.743</v>
      </c>
      <c r="O238" s="2">
        <f t="shared" si="49"/>
        <v>44687.53782109954</v>
      </c>
      <c r="P238" s="1">
        <f t="shared" si="50"/>
        <v>12.107000112533569</v>
      </c>
      <c r="Q238">
        <f>VLOOKUP(C238,houses!A$1:E$201,2,TRUE)</f>
        <v>715</v>
      </c>
      <c r="R238">
        <f>VLOOKUP(C238,houses!A$1:E$201,3,TRUE)</f>
        <v>787</v>
      </c>
      <c r="S238">
        <f t="shared" si="51"/>
        <v>72</v>
      </c>
      <c r="T238" s="4">
        <f t="shared" si="52"/>
        <v>0.10069930069930071</v>
      </c>
      <c r="U238" t="str">
        <f t="shared" si="53"/>
        <v>Negative</v>
      </c>
      <c r="V238">
        <f t="shared" si="54"/>
        <v>-40</v>
      </c>
      <c r="W238" s="4">
        <f t="shared" si="55"/>
        <v>-5.0632911392405063E-2</v>
      </c>
      <c r="X238">
        <f t="shared" si="56"/>
        <v>40</v>
      </c>
      <c r="Y238">
        <f t="shared" si="57"/>
        <v>5.0632911392405063E-2</v>
      </c>
      <c r="Z238">
        <f t="shared" si="58"/>
        <v>0</v>
      </c>
      <c r="AA238">
        <f t="shared" si="59"/>
        <v>1</v>
      </c>
    </row>
    <row r="239" spans="1:27" hidden="1" x14ac:dyDescent="0.3">
      <c r="A239" s="7">
        <v>7</v>
      </c>
      <c r="B239" s="7">
        <v>2</v>
      </c>
      <c r="C239" s="7">
        <v>93</v>
      </c>
      <c r="D239" s="7">
        <v>2</v>
      </c>
      <c r="E239" s="7">
        <v>2</v>
      </c>
      <c r="F239">
        <v>640</v>
      </c>
      <c r="G239">
        <v>900</v>
      </c>
      <c r="H239" s="1">
        <v>1651841667812</v>
      </c>
      <c r="I239" s="1">
        <v>1651841681203</v>
      </c>
      <c r="J239">
        <v>0</v>
      </c>
      <c r="K239" s="1">
        <f t="shared" si="45"/>
        <v>1651841667.812</v>
      </c>
      <c r="L239" s="3">
        <f t="shared" si="46"/>
        <v>44687.53782189815</v>
      </c>
      <c r="M239" s="2">
        <f t="shared" si="47"/>
        <v>44687.53782189815</v>
      </c>
      <c r="N239" s="1">
        <f t="shared" si="48"/>
        <v>1651841681.2030001</v>
      </c>
      <c r="O239" s="2">
        <f t="shared" si="49"/>
        <v>44687.537976886575</v>
      </c>
      <c r="P239" s="1">
        <f t="shared" si="50"/>
        <v>13.391000032424927</v>
      </c>
      <c r="Q239">
        <f>VLOOKUP(C239,houses!A$1:E$201,2,TRUE)</f>
        <v>850</v>
      </c>
      <c r="R239">
        <f>VLOOKUP(C239,houses!A$1:E$201,3,TRUE)</f>
        <v>725</v>
      </c>
      <c r="S239">
        <f t="shared" si="51"/>
        <v>125</v>
      </c>
      <c r="T239" s="4">
        <f t="shared" si="52"/>
        <v>0.14705882352941177</v>
      </c>
      <c r="U239" t="str">
        <f t="shared" si="53"/>
        <v>Positive</v>
      </c>
      <c r="V239">
        <f t="shared" si="54"/>
        <v>260</v>
      </c>
      <c r="W239" s="4">
        <f t="shared" si="55"/>
        <v>0.40625</v>
      </c>
      <c r="X239">
        <f t="shared" si="56"/>
        <v>260</v>
      </c>
      <c r="Y239">
        <f t="shared" si="57"/>
        <v>0.40625</v>
      </c>
      <c r="Z239">
        <f t="shared" si="58"/>
        <v>0</v>
      </c>
      <c r="AA239">
        <f t="shared" si="59"/>
        <v>1</v>
      </c>
    </row>
    <row r="240" spans="1:27" hidden="1" x14ac:dyDescent="0.3">
      <c r="A240" s="7">
        <v>7</v>
      </c>
      <c r="B240" s="7">
        <v>3</v>
      </c>
      <c r="C240" s="7">
        <v>125</v>
      </c>
      <c r="D240" s="7">
        <v>2</v>
      </c>
      <c r="E240" s="7">
        <v>2</v>
      </c>
      <c r="F240">
        <v>925</v>
      </c>
      <c r="G240">
        <v>900</v>
      </c>
      <c r="H240" s="1">
        <v>1651841681272</v>
      </c>
      <c r="I240" s="1">
        <v>1651841697754</v>
      </c>
      <c r="J240">
        <v>0</v>
      </c>
      <c r="K240" s="1">
        <f t="shared" si="45"/>
        <v>1651841681.2720001</v>
      </c>
      <c r="L240" s="3">
        <f t="shared" si="46"/>
        <v>44687.537977685191</v>
      </c>
      <c r="M240" s="2">
        <f t="shared" si="47"/>
        <v>44687.537977685191</v>
      </c>
      <c r="N240" s="1">
        <f t="shared" si="48"/>
        <v>1651841697.7539999</v>
      </c>
      <c r="O240" s="2">
        <f t="shared" si="49"/>
        <v>44687.538168449071</v>
      </c>
      <c r="P240" s="1">
        <f t="shared" si="50"/>
        <v>16.48199987411499</v>
      </c>
      <c r="Q240">
        <f>VLOOKUP(C240,houses!A$1:E$201,2,TRUE)</f>
        <v>820</v>
      </c>
      <c r="R240">
        <f>VLOOKUP(C240,houses!A$1:E$201,3,TRUE)</f>
        <v>812</v>
      </c>
      <c r="S240">
        <f t="shared" si="51"/>
        <v>8</v>
      </c>
      <c r="T240" s="4">
        <f t="shared" si="52"/>
        <v>9.7560975609756097E-3</v>
      </c>
      <c r="U240" t="str">
        <f t="shared" si="53"/>
        <v>Positive</v>
      </c>
      <c r="V240">
        <f t="shared" si="54"/>
        <v>-25</v>
      </c>
      <c r="W240" s="4">
        <f t="shared" si="55"/>
        <v>-2.7027027027027029E-2</v>
      </c>
      <c r="X240">
        <f t="shared" si="56"/>
        <v>25</v>
      </c>
      <c r="Y240">
        <f t="shared" si="57"/>
        <v>2.7027027027027029E-2</v>
      </c>
      <c r="Z240">
        <f t="shared" si="58"/>
        <v>0</v>
      </c>
      <c r="AA240">
        <f t="shared" si="59"/>
        <v>1</v>
      </c>
    </row>
    <row r="241" spans="1:27" hidden="1" x14ac:dyDescent="0.3">
      <c r="A241" s="7">
        <v>7</v>
      </c>
      <c r="B241" s="7">
        <v>4</v>
      </c>
      <c r="C241" s="7">
        <v>182</v>
      </c>
      <c r="D241" s="7">
        <v>2</v>
      </c>
      <c r="E241" s="7">
        <v>2</v>
      </c>
      <c r="F241">
        <v>635</v>
      </c>
      <c r="G241">
        <v>800</v>
      </c>
      <c r="H241" s="1">
        <v>1651841697830</v>
      </c>
      <c r="I241" s="1">
        <v>1651841709091</v>
      </c>
      <c r="J241">
        <v>0</v>
      </c>
      <c r="K241" s="1">
        <f t="shared" si="45"/>
        <v>1651841697.8299999</v>
      </c>
      <c r="L241" s="3">
        <f t="shared" si="46"/>
        <v>44687.538169328705</v>
      </c>
      <c r="M241" s="2">
        <f t="shared" si="47"/>
        <v>44687.538169328705</v>
      </c>
      <c r="N241" s="1">
        <f t="shared" si="48"/>
        <v>1651841709.0910001</v>
      </c>
      <c r="O241" s="2">
        <f t="shared" si="49"/>
        <v>44687.538299664353</v>
      </c>
      <c r="P241" s="1">
        <f t="shared" si="50"/>
        <v>11.261000156402588</v>
      </c>
      <c r="Q241">
        <f>VLOOKUP(C241,houses!A$1:E$201,2,TRUE)</f>
        <v>545</v>
      </c>
      <c r="R241">
        <f>VLOOKUP(C241,houses!A$1:E$201,3,TRUE)</f>
        <v>645</v>
      </c>
      <c r="S241">
        <f t="shared" si="51"/>
        <v>100</v>
      </c>
      <c r="T241" s="4">
        <f t="shared" si="52"/>
        <v>0.1834862385321101</v>
      </c>
      <c r="U241" t="str">
        <f t="shared" si="53"/>
        <v>Negative</v>
      </c>
      <c r="V241">
        <f t="shared" si="54"/>
        <v>165</v>
      </c>
      <c r="W241" s="4">
        <f t="shared" si="55"/>
        <v>0.25984251968503935</v>
      </c>
      <c r="X241">
        <f t="shared" si="56"/>
        <v>165</v>
      </c>
      <c r="Y241">
        <f t="shared" si="57"/>
        <v>0.25984251968503935</v>
      </c>
      <c r="Z241">
        <f t="shared" si="58"/>
        <v>0</v>
      </c>
      <c r="AA241">
        <f t="shared" si="59"/>
        <v>1</v>
      </c>
    </row>
    <row r="242" spans="1:27" hidden="1" x14ac:dyDescent="0.3">
      <c r="A242" s="7">
        <v>7</v>
      </c>
      <c r="B242" s="7">
        <v>5</v>
      </c>
      <c r="C242" s="7">
        <v>135</v>
      </c>
      <c r="D242" s="7">
        <v>2</v>
      </c>
      <c r="E242" s="7">
        <v>2</v>
      </c>
      <c r="F242">
        <v>995</v>
      </c>
      <c r="G242">
        <v>1100</v>
      </c>
      <c r="H242" s="1">
        <v>1651841709168</v>
      </c>
      <c r="I242" s="1">
        <v>1651841717656</v>
      </c>
      <c r="J242">
        <v>0</v>
      </c>
      <c r="K242" s="1">
        <f t="shared" si="45"/>
        <v>1651841709.168</v>
      </c>
      <c r="L242" s="3">
        <f t="shared" si="46"/>
        <v>44687.538300555556</v>
      </c>
      <c r="M242" s="2">
        <f t="shared" si="47"/>
        <v>44687.538300555556</v>
      </c>
      <c r="N242" s="1">
        <f t="shared" si="48"/>
        <v>1651841717.6559999</v>
      </c>
      <c r="O242" s="2">
        <f t="shared" si="49"/>
        <v>44687.5383987963</v>
      </c>
      <c r="P242" s="1">
        <f t="shared" si="50"/>
        <v>8.4879999160766602</v>
      </c>
      <c r="Q242">
        <f>VLOOKUP(C242,houses!A$1:E$201,2,TRUE)</f>
        <v>1085</v>
      </c>
      <c r="R242">
        <f>VLOOKUP(C242,houses!A$1:E$201,3,TRUE)</f>
        <v>995</v>
      </c>
      <c r="S242">
        <f t="shared" si="51"/>
        <v>90</v>
      </c>
      <c r="T242" s="4">
        <f t="shared" si="52"/>
        <v>8.294930875576037E-2</v>
      </c>
      <c r="U242" t="str">
        <f t="shared" si="53"/>
        <v>Positive</v>
      </c>
      <c r="V242">
        <f t="shared" si="54"/>
        <v>105</v>
      </c>
      <c r="W242" s="4">
        <f t="shared" si="55"/>
        <v>0.10552763819095477</v>
      </c>
      <c r="X242">
        <f t="shared" si="56"/>
        <v>105</v>
      </c>
      <c r="Y242">
        <f t="shared" si="57"/>
        <v>0.10552763819095477</v>
      </c>
      <c r="Z242">
        <f t="shared" si="58"/>
        <v>0</v>
      </c>
      <c r="AA242">
        <f t="shared" si="59"/>
        <v>1</v>
      </c>
    </row>
    <row r="243" spans="1:27" hidden="1" x14ac:dyDescent="0.3">
      <c r="A243" s="7">
        <v>7</v>
      </c>
      <c r="B243" s="7">
        <v>6</v>
      </c>
      <c r="C243" s="7">
        <v>0</v>
      </c>
      <c r="D243" s="7">
        <v>2</v>
      </c>
      <c r="E243" s="7">
        <v>2</v>
      </c>
      <c r="F243">
        <v>630</v>
      </c>
      <c r="G243">
        <v>800</v>
      </c>
      <c r="H243" s="1">
        <v>1651841717737</v>
      </c>
      <c r="I243" s="1">
        <v>1651841737838</v>
      </c>
      <c r="J243">
        <v>0</v>
      </c>
      <c r="K243" s="1">
        <f t="shared" si="45"/>
        <v>1651841717.737</v>
      </c>
      <c r="L243" s="3">
        <f t="shared" si="46"/>
        <v>44687.538399733792</v>
      </c>
      <c r="M243" s="2">
        <f t="shared" si="47"/>
        <v>44687.538399733792</v>
      </c>
      <c r="N243" s="1">
        <f t="shared" si="48"/>
        <v>1651841737.8380001</v>
      </c>
      <c r="O243" s="2">
        <f t="shared" si="49"/>
        <v>44687.538632384261</v>
      </c>
      <c r="P243" s="1">
        <f t="shared" si="50"/>
        <v>20.101000070571899</v>
      </c>
      <c r="Q243">
        <f>VLOOKUP(C243,houses!A$1:E$201,2,TRUE)</f>
        <v>1600</v>
      </c>
      <c r="R243">
        <f>VLOOKUP(C243,houses!A$1:E$201,3,TRUE)</f>
        <v>773</v>
      </c>
      <c r="S243">
        <f t="shared" si="51"/>
        <v>827</v>
      </c>
      <c r="T243" s="4">
        <f t="shared" si="52"/>
        <v>0.51687499999999997</v>
      </c>
      <c r="U243" t="str">
        <f t="shared" si="53"/>
        <v>Positive</v>
      </c>
      <c r="V243">
        <f t="shared" si="54"/>
        <v>170</v>
      </c>
      <c r="W243" s="4">
        <f t="shared" si="55"/>
        <v>0.26984126984126983</v>
      </c>
      <c r="X243">
        <f t="shared" si="56"/>
        <v>170</v>
      </c>
      <c r="Y243">
        <f t="shared" si="57"/>
        <v>0.26984126984126983</v>
      </c>
      <c r="Z243">
        <f t="shared" si="58"/>
        <v>0</v>
      </c>
      <c r="AA243">
        <f t="shared" si="59"/>
        <v>1</v>
      </c>
    </row>
    <row r="244" spans="1:27" hidden="1" x14ac:dyDescent="0.3">
      <c r="A244" s="7">
        <v>7</v>
      </c>
      <c r="B244" s="7">
        <v>7</v>
      </c>
      <c r="C244" s="7">
        <v>197</v>
      </c>
      <c r="D244" s="7">
        <v>2</v>
      </c>
      <c r="E244" s="7">
        <v>2</v>
      </c>
      <c r="F244">
        <v>555</v>
      </c>
      <c r="G244">
        <v>700</v>
      </c>
      <c r="H244" s="1">
        <v>1651841737917</v>
      </c>
      <c r="I244" s="1">
        <v>1651841750211</v>
      </c>
      <c r="J244">
        <v>0</v>
      </c>
      <c r="K244" s="1">
        <f t="shared" si="45"/>
        <v>1651841737.9170001</v>
      </c>
      <c r="L244" s="3">
        <f t="shared" si="46"/>
        <v>44687.538633298609</v>
      </c>
      <c r="M244" s="2">
        <f t="shared" si="47"/>
        <v>44687.538633298609</v>
      </c>
      <c r="N244" s="1">
        <f t="shared" si="48"/>
        <v>1651841750.211</v>
      </c>
      <c r="O244" s="2">
        <f t="shared" si="49"/>
        <v>44687.538775590278</v>
      </c>
      <c r="P244" s="1">
        <f t="shared" si="50"/>
        <v>12.293999910354614</v>
      </c>
      <c r="Q244">
        <f>VLOOKUP(C244,houses!A$1:E$201,2,TRUE)</f>
        <v>635</v>
      </c>
      <c r="R244">
        <f>VLOOKUP(C244,houses!A$1:E$201,3,TRUE)</f>
        <v>621</v>
      </c>
      <c r="S244">
        <f t="shared" si="51"/>
        <v>14</v>
      </c>
      <c r="T244" s="4">
        <f t="shared" si="52"/>
        <v>2.2047244094488189E-2</v>
      </c>
      <c r="U244" t="str">
        <f t="shared" si="53"/>
        <v>Positive</v>
      </c>
      <c r="V244">
        <f t="shared" si="54"/>
        <v>145</v>
      </c>
      <c r="W244" s="4">
        <f t="shared" si="55"/>
        <v>0.26126126126126126</v>
      </c>
      <c r="X244">
        <f t="shared" si="56"/>
        <v>145</v>
      </c>
      <c r="Y244">
        <f t="shared" si="57"/>
        <v>0.26126126126126126</v>
      </c>
      <c r="Z244">
        <f t="shared" si="58"/>
        <v>0</v>
      </c>
      <c r="AA244">
        <f t="shared" si="59"/>
        <v>1</v>
      </c>
    </row>
    <row r="245" spans="1:27" hidden="1" x14ac:dyDescent="0.3">
      <c r="A245" s="7">
        <v>7</v>
      </c>
      <c r="B245" s="7">
        <v>8</v>
      </c>
      <c r="C245" s="7">
        <v>155</v>
      </c>
      <c r="D245" s="7">
        <v>2</v>
      </c>
      <c r="E245" s="7">
        <v>2</v>
      </c>
      <c r="F245">
        <v>435</v>
      </c>
      <c r="G245">
        <v>440</v>
      </c>
      <c r="H245" s="1">
        <v>1651841750281</v>
      </c>
      <c r="I245" s="1">
        <v>1651841759135</v>
      </c>
      <c r="J245">
        <v>0</v>
      </c>
      <c r="K245" s="1">
        <f t="shared" si="45"/>
        <v>1651841750.2809999</v>
      </c>
      <c r="L245" s="3">
        <f t="shared" si="46"/>
        <v>44687.538776400463</v>
      </c>
      <c r="M245" s="2">
        <f t="shared" si="47"/>
        <v>44687.538776400463</v>
      </c>
      <c r="N245" s="1">
        <f t="shared" si="48"/>
        <v>1651841759.135</v>
      </c>
      <c r="O245" s="2">
        <f t="shared" si="49"/>
        <v>44687.538878877313</v>
      </c>
      <c r="P245" s="1">
        <f t="shared" si="50"/>
        <v>8.8540000915527344</v>
      </c>
      <c r="Q245">
        <f>VLOOKUP(C245,houses!A$1:E$201,2,TRUE)</f>
        <v>450</v>
      </c>
      <c r="R245">
        <f>VLOOKUP(C245,houses!A$1:E$201,3,TRUE)</f>
        <v>471</v>
      </c>
      <c r="S245">
        <f t="shared" si="51"/>
        <v>21</v>
      </c>
      <c r="T245" s="4">
        <f t="shared" si="52"/>
        <v>4.6666666666666669E-2</v>
      </c>
      <c r="U245" t="str">
        <f t="shared" si="53"/>
        <v>Negative</v>
      </c>
      <c r="V245">
        <f t="shared" si="54"/>
        <v>5</v>
      </c>
      <c r="W245" s="4">
        <f t="shared" si="55"/>
        <v>1.1494252873563218E-2</v>
      </c>
      <c r="X245">
        <f t="shared" si="56"/>
        <v>5</v>
      </c>
      <c r="Y245">
        <f t="shared" si="57"/>
        <v>1.1494252873563218E-2</v>
      </c>
      <c r="Z245">
        <f t="shared" si="58"/>
        <v>0</v>
      </c>
      <c r="AA245">
        <f t="shared" si="59"/>
        <v>1</v>
      </c>
    </row>
    <row r="246" spans="1:27" hidden="1" x14ac:dyDescent="0.3">
      <c r="A246" s="7">
        <v>7</v>
      </c>
      <c r="B246" s="7">
        <v>9</v>
      </c>
      <c r="C246" s="7">
        <v>86</v>
      </c>
      <c r="D246" s="7">
        <v>2</v>
      </c>
      <c r="E246" s="7">
        <v>2</v>
      </c>
      <c r="F246">
        <v>875</v>
      </c>
      <c r="G246">
        <v>850</v>
      </c>
      <c r="H246" s="1">
        <v>1651841759205</v>
      </c>
      <c r="I246" s="1">
        <v>1651841768583</v>
      </c>
      <c r="J246">
        <v>0</v>
      </c>
      <c r="K246" s="1">
        <f t="shared" si="45"/>
        <v>1651841759.2049999</v>
      </c>
      <c r="L246" s="3">
        <f t="shared" si="46"/>
        <v>44687.538879687505</v>
      </c>
      <c r="M246" s="2">
        <f t="shared" si="47"/>
        <v>44687.538879687505</v>
      </c>
      <c r="N246" s="1">
        <f t="shared" si="48"/>
        <v>1651841768.5829999</v>
      </c>
      <c r="O246" s="2">
        <f t="shared" si="49"/>
        <v>44687.538988229164</v>
      </c>
      <c r="P246" s="1">
        <f t="shared" si="50"/>
        <v>9.378000020980835</v>
      </c>
      <c r="Q246">
        <f>VLOOKUP(C246,houses!A$1:E$201,2,TRUE)</f>
        <v>850</v>
      </c>
      <c r="R246">
        <f>VLOOKUP(C246,houses!A$1:E$201,3,TRUE)</f>
        <v>936</v>
      </c>
      <c r="S246">
        <f t="shared" si="51"/>
        <v>86</v>
      </c>
      <c r="T246" s="4">
        <f t="shared" si="52"/>
        <v>0.1011764705882353</v>
      </c>
      <c r="U246" t="str">
        <f t="shared" si="53"/>
        <v>Negative</v>
      </c>
      <c r="V246">
        <f t="shared" si="54"/>
        <v>-25</v>
      </c>
      <c r="W246" s="4">
        <f t="shared" si="55"/>
        <v>-2.8571428571428571E-2</v>
      </c>
      <c r="X246">
        <f t="shared" si="56"/>
        <v>25</v>
      </c>
      <c r="Y246">
        <f t="shared" si="57"/>
        <v>2.8571428571428571E-2</v>
      </c>
      <c r="Z246">
        <f t="shared" si="58"/>
        <v>0</v>
      </c>
      <c r="AA246">
        <f t="shared" si="59"/>
        <v>1</v>
      </c>
    </row>
    <row r="247" spans="1:27" hidden="1" x14ac:dyDescent="0.3">
      <c r="A247" s="7">
        <v>7</v>
      </c>
      <c r="B247" s="7">
        <v>10</v>
      </c>
      <c r="C247" s="7">
        <v>110</v>
      </c>
      <c r="D247" s="7">
        <v>2</v>
      </c>
      <c r="E247" s="7">
        <v>2</v>
      </c>
      <c r="F247">
        <v>755</v>
      </c>
      <c r="G247">
        <v>750</v>
      </c>
      <c r="H247" s="1">
        <v>1651841768662</v>
      </c>
      <c r="I247" s="1">
        <v>1651841782859</v>
      </c>
      <c r="J247">
        <v>0</v>
      </c>
      <c r="K247" s="1">
        <f t="shared" si="45"/>
        <v>1651841768.6619999</v>
      </c>
      <c r="L247" s="3">
        <f t="shared" si="46"/>
        <v>44687.538989143519</v>
      </c>
      <c r="M247" s="2">
        <f t="shared" si="47"/>
        <v>44687.538989143519</v>
      </c>
      <c r="N247" s="1">
        <f t="shared" si="48"/>
        <v>1651841782.859</v>
      </c>
      <c r="O247" s="2">
        <f t="shared" si="49"/>
        <v>44687.539153460646</v>
      </c>
      <c r="P247" s="1">
        <f t="shared" si="50"/>
        <v>14.197000026702881</v>
      </c>
      <c r="Q247">
        <f>VLOOKUP(C247,houses!A$1:E$201,2,TRUE)</f>
        <v>758</v>
      </c>
      <c r="R247">
        <f>VLOOKUP(C247,houses!A$1:E$201,3,TRUE)</f>
        <v>784</v>
      </c>
      <c r="S247">
        <f t="shared" si="51"/>
        <v>26</v>
      </c>
      <c r="T247" s="4">
        <f t="shared" si="52"/>
        <v>3.430079155672823E-2</v>
      </c>
      <c r="U247" t="str">
        <f t="shared" si="53"/>
        <v>Negative</v>
      </c>
      <c r="V247">
        <f t="shared" si="54"/>
        <v>-5</v>
      </c>
      <c r="W247" s="4">
        <f t="shared" si="55"/>
        <v>-6.6225165562913907E-3</v>
      </c>
      <c r="X247">
        <f t="shared" si="56"/>
        <v>5</v>
      </c>
      <c r="Y247">
        <f t="shared" si="57"/>
        <v>6.6225165562913907E-3</v>
      </c>
      <c r="Z247">
        <f t="shared" si="58"/>
        <v>0</v>
      </c>
      <c r="AA247">
        <f t="shared" si="59"/>
        <v>1</v>
      </c>
    </row>
    <row r="248" spans="1:27" hidden="1" x14ac:dyDescent="0.3">
      <c r="A248" s="7">
        <v>7</v>
      </c>
      <c r="B248" s="7">
        <v>11</v>
      </c>
      <c r="C248" s="7">
        <v>190</v>
      </c>
      <c r="D248" s="7">
        <v>2</v>
      </c>
      <c r="E248" s="7">
        <v>2</v>
      </c>
      <c r="F248">
        <v>795</v>
      </c>
      <c r="G248">
        <v>900</v>
      </c>
      <c r="H248" s="1">
        <v>1651841782928</v>
      </c>
      <c r="I248" s="1">
        <v>1651841795345</v>
      </c>
      <c r="J248">
        <v>0</v>
      </c>
      <c r="K248" s="1">
        <f t="shared" si="45"/>
        <v>1651841782.928</v>
      </c>
      <c r="L248" s="3">
        <f t="shared" si="46"/>
        <v>44687.539154259255</v>
      </c>
      <c r="M248" s="2">
        <f t="shared" si="47"/>
        <v>44687.539154259255</v>
      </c>
      <c r="N248" s="1">
        <f t="shared" si="48"/>
        <v>1651841795.345</v>
      </c>
      <c r="O248" s="2">
        <f t="shared" si="49"/>
        <v>44687.539297974537</v>
      </c>
      <c r="P248" s="1">
        <f t="shared" si="50"/>
        <v>12.41700005531311</v>
      </c>
      <c r="Q248">
        <f>VLOOKUP(C248,houses!A$1:E$201,2,TRUE)</f>
        <v>750</v>
      </c>
      <c r="R248">
        <f>VLOOKUP(C248,houses!A$1:E$201,3,TRUE)</f>
        <v>871</v>
      </c>
      <c r="S248">
        <f t="shared" si="51"/>
        <v>121</v>
      </c>
      <c r="T248" s="4">
        <f t="shared" si="52"/>
        <v>0.16133333333333333</v>
      </c>
      <c r="U248" t="str">
        <f t="shared" si="53"/>
        <v>Negative</v>
      </c>
      <c r="V248">
        <f t="shared" si="54"/>
        <v>105</v>
      </c>
      <c r="W248" s="4">
        <f t="shared" si="55"/>
        <v>0.13207547169811321</v>
      </c>
      <c r="X248">
        <f t="shared" si="56"/>
        <v>105</v>
      </c>
      <c r="Y248">
        <f t="shared" si="57"/>
        <v>0.13207547169811321</v>
      </c>
      <c r="Z248">
        <f t="shared" si="58"/>
        <v>0</v>
      </c>
      <c r="AA248">
        <f t="shared" si="59"/>
        <v>1</v>
      </c>
    </row>
    <row r="249" spans="1:27" hidden="1" x14ac:dyDescent="0.3">
      <c r="A249" s="7">
        <v>7</v>
      </c>
      <c r="B249" s="7">
        <v>12</v>
      </c>
      <c r="C249" s="7">
        <v>120</v>
      </c>
      <c r="D249" s="7">
        <v>2</v>
      </c>
      <c r="E249" s="7">
        <v>2</v>
      </c>
      <c r="F249">
        <v>490</v>
      </c>
      <c r="G249">
        <v>500</v>
      </c>
      <c r="H249" s="1">
        <v>1651841795417</v>
      </c>
      <c r="I249" s="1">
        <v>1651841805175</v>
      </c>
      <c r="J249">
        <v>0</v>
      </c>
      <c r="K249" s="1">
        <f t="shared" si="45"/>
        <v>1651841795.4170001</v>
      </c>
      <c r="L249" s="3">
        <f t="shared" si="46"/>
        <v>44687.539298807867</v>
      </c>
      <c r="M249" s="2">
        <f t="shared" si="47"/>
        <v>44687.539298807867</v>
      </c>
      <c r="N249" s="1">
        <f t="shared" si="48"/>
        <v>1651841805.175</v>
      </c>
      <c r="O249" s="2">
        <f t="shared" si="49"/>
        <v>44687.539411747683</v>
      </c>
      <c r="P249" s="1">
        <f t="shared" si="50"/>
        <v>9.7579998970031738</v>
      </c>
      <c r="Q249">
        <f>VLOOKUP(C249,houses!A$1:E$201,2,TRUE)</f>
        <v>522</v>
      </c>
      <c r="R249">
        <f>VLOOKUP(C249,houses!A$1:E$201,3,TRUE)</f>
        <v>553</v>
      </c>
      <c r="S249">
        <f t="shared" si="51"/>
        <v>31</v>
      </c>
      <c r="T249" s="4">
        <f t="shared" si="52"/>
        <v>5.938697318007663E-2</v>
      </c>
      <c r="U249" t="str">
        <f t="shared" si="53"/>
        <v>Negative</v>
      </c>
      <c r="V249">
        <f t="shared" si="54"/>
        <v>10</v>
      </c>
      <c r="W249" s="4">
        <f t="shared" si="55"/>
        <v>2.0408163265306121E-2</v>
      </c>
      <c r="X249">
        <f t="shared" si="56"/>
        <v>10</v>
      </c>
      <c r="Y249">
        <f t="shared" si="57"/>
        <v>2.0408163265306121E-2</v>
      </c>
      <c r="Z249">
        <f t="shared" si="58"/>
        <v>0</v>
      </c>
      <c r="AA249">
        <f t="shared" si="59"/>
        <v>1</v>
      </c>
    </row>
    <row r="250" spans="1:27" hidden="1" x14ac:dyDescent="0.3">
      <c r="A250" s="7">
        <v>7</v>
      </c>
      <c r="B250" s="7">
        <v>13</v>
      </c>
      <c r="C250" s="7">
        <v>164</v>
      </c>
      <c r="D250" s="7">
        <v>2</v>
      </c>
      <c r="E250" s="7">
        <v>2</v>
      </c>
      <c r="F250">
        <v>1180</v>
      </c>
      <c r="G250">
        <v>1400</v>
      </c>
      <c r="H250" s="1">
        <v>1651841805245</v>
      </c>
      <c r="I250" s="1">
        <v>1651841818507</v>
      </c>
      <c r="J250">
        <v>0</v>
      </c>
      <c r="K250" s="1">
        <f t="shared" si="45"/>
        <v>1651841805.2449999</v>
      </c>
      <c r="L250" s="3">
        <f t="shared" si="46"/>
        <v>44687.539412557875</v>
      </c>
      <c r="M250" s="2">
        <f t="shared" si="47"/>
        <v>44687.539412557875</v>
      </c>
      <c r="N250" s="1">
        <f t="shared" si="48"/>
        <v>1651841818.507</v>
      </c>
      <c r="O250" s="2">
        <f t="shared" si="49"/>
        <v>44687.539566053238</v>
      </c>
      <c r="P250" s="1">
        <f t="shared" si="50"/>
        <v>13.26200008392334</v>
      </c>
      <c r="Q250">
        <f>VLOOKUP(C250,houses!A$1:E$201,2,TRUE)</f>
        <v>1150</v>
      </c>
      <c r="R250">
        <f>VLOOKUP(C250,houses!A$1:E$201,3,TRUE)</f>
        <v>1414</v>
      </c>
      <c r="S250">
        <f t="shared" si="51"/>
        <v>264</v>
      </c>
      <c r="T250" s="4">
        <f t="shared" si="52"/>
        <v>0.22956521739130434</v>
      </c>
      <c r="U250" t="str">
        <f t="shared" si="53"/>
        <v>Negative</v>
      </c>
      <c r="V250">
        <f t="shared" si="54"/>
        <v>220</v>
      </c>
      <c r="W250" s="4">
        <f t="shared" si="55"/>
        <v>0.1864406779661017</v>
      </c>
      <c r="X250">
        <f t="shared" si="56"/>
        <v>220</v>
      </c>
      <c r="Y250">
        <f t="shared" si="57"/>
        <v>0.1864406779661017</v>
      </c>
      <c r="Z250">
        <f t="shared" si="58"/>
        <v>0</v>
      </c>
      <c r="AA250">
        <f t="shared" si="59"/>
        <v>1</v>
      </c>
    </row>
    <row r="251" spans="1:27" hidden="1" x14ac:dyDescent="0.3">
      <c r="A251" s="7">
        <v>7</v>
      </c>
      <c r="B251" s="7">
        <v>14</v>
      </c>
      <c r="C251" s="7">
        <v>165</v>
      </c>
      <c r="D251" s="7">
        <v>2</v>
      </c>
      <c r="E251" s="7">
        <v>2</v>
      </c>
      <c r="F251">
        <v>470</v>
      </c>
      <c r="G251">
        <v>470</v>
      </c>
      <c r="H251" s="1">
        <v>1651841818582</v>
      </c>
      <c r="I251" s="1">
        <v>1651841830332</v>
      </c>
      <c r="J251">
        <v>0</v>
      </c>
      <c r="K251" s="1">
        <f t="shared" si="45"/>
        <v>1651841818.582</v>
      </c>
      <c r="L251" s="3">
        <f t="shared" si="46"/>
        <v>44687.539566921296</v>
      </c>
      <c r="M251" s="2">
        <f t="shared" si="47"/>
        <v>44687.539566921296</v>
      </c>
      <c r="N251" s="1">
        <f t="shared" si="48"/>
        <v>1651841830.332</v>
      </c>
      <c r="O251" s="2">
        <f t="shared" si="49"/>
        <v>44687.539702916663</v>
      </c>
      <c r="P251" s="1">
        <f t="shared" si="50"/>
        <v>11.75</v>
      </c>
      <c r="Q251">
        <f>VLOOKUP(C251,houses!A$1:E$201,2,TRUE)</f>
        <v>605</v>
      </c>
      <c r="R251">
        <f>VLOOKUP(C251,houses!A$1:E$201,3,TRUE)</f>
        <v>544</v>
      </c>
      <c r="S251">
        <f t="shared" si="51"/>
        <v>61</v>
      </c>
      <c r="T251" s="4">
        <f t="shared" si="52"/>
        <v>0.10082644628099173</v>
      </c>
      <c r="U251" t="str">
        <f t="shared" si="53"/>
        <v>Positive</v>
      </c>
      <c r="V251">
        <f t="shared" si="54"/>
        <v>0</v>
      </c>
      <c r="W251" s="4">
        <f t="shared" si="55"/>
        <v>0</v>
      </c>
      <c r="X251">
        <f t="shared" si="56"/>
        <v>0</v>
      </c>
      <c r="Y251">
        <f t="shared" si="57"/>
        <v>0</v>
      </c>
      <c r="Z251">
        <f t="shared" si="58"/>
        <v>0</v>
      </c>
      <c r="AA251">
        <f t="shared" si="59"/>
        <v>1</v>
      </c>
    </row>
    <row r="252" spans="1:27" hidden="1" x14ac:dyDescent="0.3">
      <c r="A252" s="7">
        <v>7</v>
      </c>
      <c r="B252" s="7">
        <v>15</v>
      </c>
      <c r="C252" s="7">
        <v>11</v>
      </c>
      <c r="D252" s="7">
        <v>2</v>
      </c>
      <c r="E252" s="7">
        <v>2</v>
      </c>
      <c r="F252">
        <v>1380</v>
      </c>
      <c r="G252">
        <v>950</v>
      </c>
      <c r="H252" s="1">
        <v>1651841830408</v>
      </c>
      <c r="I252" s="1">
        <v>1651841840857</v>
      </c>
      <c r="J252">
        <v>0</v>
      </c>
      <c r="K252" s="1">
        <f t="shared" si="45"/>
        <v>1651841830.408</v>
      </c>
      <c r="L252" s="3">
        <f t="shared" si="46"/>
        <v>44687.539703796298</v>
      </c>
      <c r="M252" s="2">
        <f t="shared" si="47"/>
        <v>44687.539703796298</v>
      </c>
      <c r="N252" s="1">
        <f t="shared" si="48"/>
        <v>1651841840.8570001</v>
      </c>
      <c r="O252" s="2">
        <f t="shared" si="49"/>
        <v>44687.539824733802</v>
      </c>
      <c r="P252" s="1">
        <f t="shared" si="50"/>
        <v>10.449000120162964</v>
      </c>
      <c r="Q252">
        <f>VLOOKUP(C252,houses!A$1:E$201,2,TRUE)</f>
        <v>2000</v>
      </c>
      <c r="R252">
        <f>VLOOKUP(C252,houses!A$1:E$201,3,TRUE)</f>
        <v>1486</v>
      </c>
      <c r="S252">
        <f t="shared" si="51"/>
        <v>514</v>
      </c>
      <c r="T252" s="4">
        <f t="shared" si="52"/>
        <v>0.25700000000000001</v>
      </c>
      <c r="U252" t="str">
        <f t="shared" si="53"/>
        <v>Positive</v>
      </c>
      <c r="V252">
        <f t="shared" si="54"/>
        <v>-430</v>
      </c>
      <c r="W252" s="4">
        <f t="shared" si="55"/>
        <v>-0.31159420289855072</v>
      </c>
      <c r="X252">
        <f t="shared" si="56"/>
        <v>430</v>
      </c>
      <c r="Y252">
        <f t="shared" si="57"/>
        <v>0.31159420289855072</v>
      </c>
      <c r="Z252">
        <f t="shared" si="58"/>
        <v>0</v>
      </c>
      <c r="AA252">
        <f t="shared" si="59"/>
        <v>1</v>
      </c>
    </row>
    <row r="253" spans="1:27" hidden="1" x14ac:dyDescent="0.3">
      <c r="A253" s="7">
        <v>7</v>
      </c>
      <c r="B253" s="7">
        <v>16</v>
      </c>
      <c r="C253" s="7">
        <v>42</v>
      </c>
      <c r="D253" s="7">
        <v>2</v>
      </c>
      <c r="E253" s="7">
        <v>2</v>
      </c>
      <c r="F253">
        <v>815</v>
      </c>
      <c r="G253">
        <v>1000</v>
      </c>
      <c r="H253" s="1">
        <v>1651841840931</v>
      </c>
      <c r="I253" s="1">
        <v>1651841850451</v>
      </c>
      <c r="J253">
        <v>0</v>
      </c>
      <c r="K253" s="1">
        <f t="shared" si="45"/>
        <v>1651841840.931</v>
      </c>
      <c r="L253" s="3">
        <f t="shared" si="46"/>
        <v>44687.539825590284</v>
      </c>
      <c r="M253" s="2">
        <f t="shared" si="47"/>
        <v>44687.539825590284</v>
      </c>
      <c r="N253" s="1">
        <f t="shared" si="48"/>
        <v>1651841850.451</v>
      </c>
      <c r="O253" s="2">
        <f t="shared" si="49"/>
        <v>44687.539935775465</v>
      </c>
      <c r="P253" s="1">
        <f t="shared" si="50"/>
        <v>9.5199999809265137</v>
      </c>
      <c r="Q253">
        <f>VLOOKUP(C253,houses!A$1:E$201,2,TRUE)</f>
        <v>700</v>
      </c>
      <c r="R253">
        <f>VLOOKUP(C253,houses!A$1:E$201,3,TRUE)</f>
        <v>795</v>
      </c>
      <c r="S253">
        <f t="shared" si="51"/>
        <v>95</v>
      </c>
      <c r="T253" s="4">
        <f t="shared" si="52"/>
        <v>0.1357142857142857</v>
      </c>
      <c r="U253" t="str">
        <f t="shared" si="53"/>
        <v>Negative</v>
      </c>
      <c r="V253">
        <f t="shared" si="54"/>
        <v>185</v>
      </c>
      <c r="W253" s="4">
        <f t="shared" si="55"/>
        <v>0.22699386503067484</v>
      </c>
      <c r="X253">
        <f t="shared" si="56"/>
        <v>185</v>
      </c>
      <c r="Y253">
        <f t="shared" si="57"/>
        <v>0.22699386503067484</v>
      </c>
      <c r="Z253">
        <f t="shared" si="58"/>
        <v>0</v>
      </c>
      <c r="AA253">
        <f t="shared" si="59"/>
        <v>1</v>
      </c>
    </row>
    <row r="254" spans="1:27" hidden="1" x14ac:dyDescent="0.3">
      <c r="A254" s="7">
        <v>7</v>
      </c>
      <c r="B254" s="7">
        <v>17</v>
      </c>
      <c r="C254" s="7">
        <v>54</v>
      </c>
      <c r="D254" s="7">
        <v>2</v>
      </c>
      <c r="E254" s="7">
        <v>2</v>
      </c>
      <c r="F254">
        <v>1020</v>
      </c>
      <c r="G254">
        <v>900</v>
      </c>
      <c r="H254" s="1">
        <v>1651841850526</v>
      </c>
      <c r="I254" s="1">
        <v>1651841859330</v>
      </c>
      <c r="J254">
        <v>0</v>
      </c>
      <c r="K254" s="1">
        <f t="shared" si="45"/>
        <v>1651841850.526</v>
      </c>
      <c r="L254" s="3">
        <f t="shared" si="46"/>
        <v>44687.539936643516</v>
      </c>
      <c r="M254" s="2">
        <f t="shared" si="47"/>
        <v>44687.539936643516</v>
      </c>
      <c r="N254" s="1">
        <f t="shared" si="48"/>
        <v>1651841859.3299999</v>
      </c>
      <c r="O254" s="2">
        <f t="shared" si="49"/>
        <v>44687.540038541665</v>
      </c>
      <c r="P254" s="1">
        <f t="shared" si="50"/>
        <v>8.8039999008178711</v>
      </c>
      <c r="Q254">
        <f>VLOOKUP(C254,houses!A$1:E$201,2,TRUE)</f>
        <v>901</v>
      </c>
      <c r="R254">
        <f>VLOOKUP(C254,houses!A$1:E$201,3,TRUE)</f>
        <v>1167</v>
      </c>
      <c r="S254">
        <f t="shared" si="51"/>
        <v>266</v>
      </c>
      <c r="T254" s="4">
        <f t="shared" si="52"/>
        <v>0.29522752497225307</v>
      </c>
      <c r="U254" t="str">
        <f t="shared" si="53"/>
        <v>Negative</v>
      </c>
      <c r="V254">
        <f t="shared" si="54"/>
        <v>-120</v>
      </c>
      <c r="W254" s="4">
        <f t="shared" si="55"/>
        <v>-0.11764705882352941</v>
      </c>
      <c r="X254">
        <f t="shared" si="56"/>
        <v>120</v>
      </c>
      <c r="Y254">
        <f t="shared" si="57"/>
        <v>0.11764705882352941</v>
      </c>
      <c r="Z254">
        <f t="shared" si="58"/>
        <v>0</v>
      </c>
      <c r="AA254">
        <f t="shared" si="59"/>
        <v>1</v>
      </c>
    </row>
    <row r="255" spans="1:27" hidden="1" x14ac:dyDescent="0.3">
      <c r="A255" s="7">
        <v>7</v>
      </c>
      <c r="B255" s="7">
        <v>18</v>
      </c>
      <c r="C255" s="7">
        <v>28</v>
      </c>
      <c r="D255" s="7">
        <v>2</v>
      </c>
      <c r="E255" s="7">
        <v>2</v>
      </c>
      <c r="F255">
        <v>980</v>
      </c>
      <c r="G255">
        <v>1000</v>
      </c>
      <c r="H255" s="1">
        <v>1651841859399</v>
      </c>
      <c r="I255" s="1">
        <v>1651841872201</v>
      </c>
      <c r="J255">
        <v>0</v>
      </c>
      <c r="K255" s="1">
        <f t="shared" si="45"/>
        <v>1651841859.3989999</v>
      </c>
      <c r="L255" s="3">
        <f t="shared" si="46"/>
        <v>44687.540039340282</v>
      </c>
      <c r="M255" s="2">
        <f t="shared" si="47"/>
        <v>44687.540039340282</v>
      </c>
      <c r="N255" s="1">
        <f t="shared" si="48"/>
        <v>1651841872.201</v>
      </c>
      <c r="O255" s="2">
        <f t="shared" si="49"/>
        <v>44687.540187511579</v>
      </c>
      <c r="P255" s="1">
        <f t="shared" si="50"/>
        <v>12.802000045776367</v>
      </c>
      <c r="Q255">
        <f>VLOOKUP(C255,houses!A$1:E$201,2,TRUE)</f>
        <v>846</v>
      </c>
      <c r="R255">
        <f>VLOOKUP(C255,houses!A$1:E$201,3,TRUE)</f>
        <v>905</v>
      </c>
      <c r="S255">
        <f t="shared" si="51"/>
        <v>59</v>
      </c>
      <c r="T255" s="4">
        <f t="shared" si="52"/>
        <v>6.9739952718676126E-2</v>
      </c>
      <c r="U255" t="str">
        <f t="shared" si="53"/>
        <v>Negative</v>
      </c>
      <c r="V255">
        <f t="shared" si="54"/>
        <v>20</v>
      </c>
      <c r="W255" s="4">
        <f t="shared" si="55"/>
        <v>2.0408163265306121E-2</v>
      </c>
      <c r="X255">
        <f t="shared" si="56"/>
        <v>20</v>
      </c>
      <c r="Y255">
        <f t="shared" si="57"/>
        <v>2.0408163265306121E-2</v>
      </c>
      <c r="Z255">
        <f t="shared" si="58"/>
        <v>0</v>
      </c>
      <c r="AA255">
        <f t="shared" si="59"/>
        <v>1</v>
      </c>
    </row>
    <row r="256" spans="1:27" hidden="1" x14ac:dyDescent="0.3">
      <c r="A256" s="7">
        <v>7</v>
      </c>
      <c r="B256" s="7">
        <v>19</v>
      </c>
      <c r="C256" s="7">
        <v>133</v>
      </c>
      <c r="D256" s="7">
        <v>2</v>
      </c>
      <c r="E256" s="7">
        <v>2</v>
      </c>
      <c r="F256">
        <v>410</v>
      </c>
      <c r="G256">
        <v>600</v>
      </c>
      <c r="H256" s="1">
        <v>1651841872271</v>
      </c>
      <c r="I256" s="1">
        <v>1651841886959</v>
      </c>
      <c r="J256">
        <v>0</v>
      </c>
      <c r="K256" s="1">
        <f t="shared" si="45"/>
        <v>1651841872.2709999</v>
      </c>
      <c r="L256" s="3">
        <f t="shared" si="46"/>
        <v>44687.540188321756</v>
      </c>
      <c r="M256" s="2">
        <f t="shared" si="47"/>
        <v>44687.540188321756</v>
      </c>
      <c r="N256" s="1">
        <f t="shared" si="48"/>
        <v>1651841886.9590001</v>
      </c>
      <c r="O256" s="2">
        <f t="shared" si="49"/>
        <v>44687.540358321756</v>
      </c>
      <c r="P256" s="1">
        <f t="shared" si="50"/>
        <v>14.688000202178955</v>
      </c>
      <c r="Q256">
        <f>VLOOKUP(C256,houses!A$1:E$201,2,TRUE)</f>
        <v>470</v>
      </c>
      <c r="R256">
        <f>VLOOKUP(C256,houses!A$1:E$201,3,TRUE)</f>
        <v>703</v>
      </c>
      <c r="S256">
        <f t="shared" si="51"/>
        <v>233</v>
      </c>
      <c r="T256" s="4">
        <f t="shared" si="52"/>
        <v>0.49574468085106382</v>
      </c>
      <c r="U256" t="str">
        <f t="shared" si="53"/>
        <v>Negative</v>
      </c>
      <c r="V256">
        <f t="shared" si="54"/>
        <v>190</v>
      </c>
      <c r="W256" s="4">
        <f t="shared" si="55"/>
        <v>0.46341463414634149</v>
      </c>
      <c r="X256">
        <f t="shared" si="56"/>
        <v>190</v>
      </c>
      <c r="Y256">
        <f t="shared" si="57"/>
        <v>0.46341463414634149</v>
      </c>
      <c r="Z256">
        <f t="shared" si="58"/>
        <v>0</v>
      </c>
      <c r="AA256">
        <f t="shared" si="59"/>
        <v>1</v>
      </c>
    </row>
    <row r="257" spans="1:27" hidden="1" x14ac:dyDescent="0.3">
      <c r="A257" s="7">
        <v>7</v>
      </c>
      <c r="B257" s="7">
        <v>0</v>
      </c>
      <c r="C257" s="7">
        <v>94</v>
      </c>
      <c r="D257" s="7">
        <v>2</v>
      </c>
      <c r="E257" s="7">
        <v>3</v>
      </c>
      <c r="F257">
        <v>530</v>
      </c>
      <c r="G257">
        <v>500</v>
      </c>
      <c r="H257" s="1">
        <v>1651841902422</v>
      </c>
      <c r="I257" s="1">
        <v>1651841916660</v>
      </c>
      <c r="J257">
        <v>7</v>
      </c>
      <c r="K257" s="1">
        <f t="shared" si="45"/>
        <v>1651841902.4219999</v>
      </c>
      <c r="L257" s="3">
        <f t="shared" si="46"/>
        <v>44687.540537291672</v>
      </c>
      <c r="M257" s="2">
        <f t="shared" si="47"/>
        <v>44687.540537291672</v>
      </c>
      <c r="N257" s="1">
        <f t="shared" si="48"/>
        <v>1651841916.6600001</v>
      </c>
      <c r="O257" s="2">
        <f t="shared" si="49"/>
        <v>44687.540702083337</v>
      </c>
      <c r="P257" s="1">
        <f t="shared" si="50"/>
        <v>14.238000154495239</v>
      </c>
      <c r="Q257">
        <f>VLOOKUP(C257,houses!A$1:E$201,2,TRUE)</f>
        <v>500</v>
      </c>
      <c r="R257">
        <f>VLOOKUP(C257,houses!A$1:E$201,3,TRUE)</f>
        <v>582</v>
      </c>
      <c r="S257">
        <f t="shared" si="51"/>
        <v>82</v>
      </c>
      <c r="T257" s="4">
        <f t="shared" si="52"/>
        <v>0.16400000000000001</v>
      </c>
      <c r="U257" t="str">
        <f t="shared" si="53"/>
        <v>Negative</v>
      </c>
      <c r="V257">
        <f t="shared" si="54"/>
        <v>-30</v>
      </c>
      <c r="W257" s="4">
        <f t="shared" si="55"/>
        <v>-5.6603773584905662E-2</v>
      </c>
      <c r="X257">
        <f t="shared" si="56"/>
        <v>30</v>
      </c>
      <c r="Y257" s="4">
        <f t="shared" si="57"/>
        <v>5.6603773584905662E-2</v>
      </c>
      <c r="Z257">
        <f t="shared" si="58"/>
        <v>1</v>
      </c>
      <c r="AA257">
        <f t="shared" si="59"/>
        <v>3</v>
      </c>
    </row>
    <row r="258" spans="1:27" hidden="1" x14ac:dyDescent="0.3">
      <c r="A258" s="7">
        <v>7</v>
      </c>
      <c r="B258" s="7">
        <v>1</v>
      </c>
      <c r="C258" s="7">
        <v>13</v>
      </c>
      <c r="D258" s="7">
        <v>2</v>
      </c>
      <c r="E258" s="7">
        <v>3</v>
      </c>
      <c r="F258">
        <v>335</v>
      </c>
      <c r="G258">
        <v>350</v>
      </c>
      <c r="H258" s="1">
        <v>1651841916729</v>
      </c>
      <c r="I258" s="1">
        <v>1651841934116</v>
      </c>
      <c r="J258">
        <v>7</v>
      </c>
      <c r="K258" s="1">
        <f t="shared" si="45"/>
        <v>1651841916.7290001</v>
      </c>
      <c r="L258" s="3">
        <f t="shared" si="46"/>
        <v>44687.540702881946</v>
      </c>
      <c r="M258" s="2">
        <f t="shared" si="47"/>
        <v>44687.540702881946</v>
      </c>
      <c r="N258" s="1">
        <f t="shared" si="48"/>
        <v>1651841934.1159999</v>
      </c>
      <c r="O258" s="2">
        <f t="shared" si="49"/>
        <v>44687.540904120367</v>
      </c>
      <c r="P258" s="1">
        <f t="shared" si="50"/>
        <v>17.386999845504761</v>
      </c>
      <c r="Q258">
        <f>VLOOKUP(C258,houses!A$1:E$201,2,TRUE)</f>
        <v>285</v>
      </c>
      <c r="R258">
        <f>VLOOKUP(C258,houses!A$1:E$201,3,TRUE)</f>
        <v>70</v>
      </c>
      <c r="S258">
        <f t="shared" si="51"/>
        <v>215</v>
      </c>
      <c r="T258" s="4">
        <f t="shared" si="52"/>
        <v>0.75438596491228072</v>
      </c>
      <c r="U258" t="str">
        <f t="shared" si="53"/>
        <v>Positive</v>
      </c>
      <c r="V258">
        <f t="shared" si="54"/>
        <v>15</v>
      </c>
      <c r="W258" s="4">
        <f t="shared" si="55"/>
        <v>4.4776119402985072E-2</v>
      </c>
      <c r="X258">
        <f t="shared" si="56"/>
        <v>15</v>
      </c>
      <c r="Y258" s="4">
        <f t="shared" si="57"/>
        <v>4.4776119402985072E-2</v>
      </c>
      <c r="Z258">
        <f t="shared" si="58"/>
        <v>1</v>
      </c>
      <c r="AA258">
        <f t="shared" si="59"/>
        <v>3</v>
      </c>
    </row>
    <row r="259" spans="1:27" hidden="1" x14ac:dyDescent="0.3">
      <c r="A259" s="7">
        <v>7</v>
      </c>
      <c r="B259" s="7">
        <v>2</v>
      </c>
      <c r="C259" s="7">
        <v>76</v>
      </c>
      <c r="D259" s="7">
        <v>2</v>
      </c>
      <c r="E259" s="7">
        <v>3</v>
      </c>
      <c r="F259">
        <v>780</v>
      </c>
      <c r="G259">
        <v>450</v>
      </c>
      <c r="H259" s="1">
        <v>1651841934186</v>
      </c>
      <c r="I259" s="1">
        <v>1651841955960</v>
      </c>
      <c r="J259">
        <v>4</v>
      </c>
      <c r="K259" s="1">
        <f t="shared" ref="K259:K322" si="60">H259/1000</f>
        <v>1651841934.1860001</v>
      </c>
      <c r="L259" s="3">
        <f t="shared" ref="L259:L322" si="61">(((K259/60)/60)/24)+DATE(1970,1,1)</f>
        <v>44687.54090493056</v>
      </c>
      <c r="M259" s="2">
        <f t="shared" ref="M259:M322" si="62">(((K259/60)/60)/24)+DATE(1970,1,1)</f>
        <v>44687.54090493056</v>
      </c>
      <c r="N259" s="1">
        <f t="shared" ref="N259:N322" si="63">I259/1000</f>
        <v>1651841955.96</v>
      </c>
      <c r="O259" s="2">
        <f t="shared" ref="O259:O322" si="64">(((N259/60)/60)/24)+DATE(1970,1,1)</f>
        <v>44687.54115694444</v>
      </c>
      <c r="P259" s="1">
        <f t="shared" ref="P259:P322" si="65">N259-K259</f>
        <v>21.773999929428101</v>
      </c>
      <c r="Q259">
        <f>VLOOKUP(C259,houses!A$1:E$201,2,TRUE)</f>
        <v>495</v>
      </c>
      <c r="R259">
        <f>VLOOKUP(C259,houses!A$1:E$201,3,TRUE)</f>
        <v>596</v>
      </c>
      <c r="S259">
        <f t="shared" ref="S259:S322" si="66">ABS(Q259-R259)</f>
        <v>101</v>
      </c>
      <c r="T259" s="4">
        <f t="shared" ref="T259:T322" si="67">S259/Q259</f>
        <v>0.20404040404040405</v>
      </c>
      <c r="U259" t="str">
        <f t="shared" ref="U259:U322" si="68">IF((Q259-R259)&gt;0, "Positive", "Negative")</f>
        <v>Negative</v>
      </c>
      <c r="V259">
        <f t="shared" ref="V259:V322" si="69">IF(G259=0, "-", G259-F259)</f>
        <v>-330</v>
      </c>
      <c r="W259" s="4">
        <f t="shared" ref="W259:W322" si="70">IF(G259=0, "-", V259/F259)</f>
        <v>-0.42307692307692307</v>
      </c>
      <c r="X259">
        <f t="shared" ref="X259:X322" si="71">ABS(V259)</f>
        <v>330</v>
      </c>
      <c r="Y259" s="4">
        <f t="shared" ref="Y259:Y322" si="72">ABS(W259)</f>
        <v>0.42307692307692307</v>
      </c>
      <c r="Z259">
        <f t="shared" ref="Z259:Z322" si="73">IF(J259=7,1,IF(J259=6,2,IF(J259=5,3,IF(J259=4,4,IF(J259=3,5,IF(J259=2,6,IF(J259=1,7,0)))))))</f>
        <v>4</v>
      </c>
      <c r="AA259">
        <f t="shared" ref="AA259:AA322" si="74">3^Z259</f>
        <v>81</v>
      </c>
    </row>
    <row r="260" spans="1:27" hidden="1" x14ac:dyDescent="0.3">
      <c r="A260" s="7">
        <v>7</v>
      </c>
      <c r="B260" s="7">
        <v>3</v>
      </c>
      <c r="C260" s="7">
        <v>169</v>
      </c>
      <c r="D260" s="7">
        <v>2</v>
      </c>
      <c r="E260" s="7">
        <v>3</v>
      </c>
      <c r="F260">
        <v>530</v>
      </c>
      <c r="G260">
        <v>700</v>
      </c>
      <c r="H260" s="1">
        <v>1651841956030</v>
      </c>
      <c r="I260" s="1">
        <v>1651841970982</v>
      </c>
      <c r="J260">
        <v>4</v>
      </c>
      <c r="K260" s="1">
        <f t="shared" si="60"/>
        <v>1651841956.03</v>
      </c>
      <c r="L260" s="3">
        <f t="shared" si="61"/>
        <v>44687.541157754633</v>
      </c>
      <c r="M260" s="2">
        <f t="shared" si="62"/>
        <v>44687.541157754633</v>
      </c>
      <c r="N260" s="1">
        <f t="shared" si="63"/>
        <v>1651841970.9820001</v>
      </c>
      <c r="O260" s="2">
        <f t="shared" si="64"/>
        <v>44687.541330810185</v>
      </c>
      <c r="P260" s="1">
        <f t="shared" si="65"/>
        <v>14.952000141143799</v>
      </c>
      <c r="Q260">
        <f>VLOOKUP(C260,houses!A$1:E$201,2,TRUE)</f>
        <v>675</v>
      </c>
      <c r="R260">
        <f>VLOOKUP(C260,houses!A$1:E$201,3,TRUE)</f>
        <v>592</v>
      </c>
      <c r="S260">
        <f t="shared" si="66"/>
        <v>83</v>
      </c>
      <c r="T260" s="4">
        <f t="shared" si="67"/>
        <v>0.12296296296296297</v>
      </c>
      <c r="U260" t="str">
        <f t="shared" si="68"/>
        <v>Positive</v>
      </c>
      <c r="V260">
        <f t="shared" si="69"/>
        <v>170</v>
      </c>
      <c r="W260" s="4">
        <f t="shared" si="70"/>
        <v>0.32075471698113206</v>
      </c>
      <c r="X260">
        <f t="shared" si="71"/>
        <v>170</v>
      </c>
      <c r="Y260" s="4">
        <f t="shared" si="72"/>
        <v>0.32075471698113206</v>
      </c>
      <c r="Z260">
        <f t="shared" si="73"/>
        <v>4</v>
      </c>
      <c r="AA260">
        <f t="shared" si="74"/>
        <v>81</v>
      </c>
    </row>
    <row r="261" spans="1:27" hidden="1" x14ac:dyDescent="0.3">
      <c r="A261" s="7">
        <v>7</v>
      </c>
      <c r="B261" s="7">
        <v>4</v>
      </c>
      <c r="C261" s="7">
        <v>172</v>
      </c>
      <c r="D261" s="7">
        <v>2</v>
      </c>
      <c r="E261" s="7">
        <v>3</v>
      </c>
      <c r="F261">
        <v>565</v>
      </c>
      <c r="G261">
        <v>800</v>
      </c>
      <c r="H261" s="1">
        <v>1651841971052</v>
      </c>
      <c r="I261" s="1">
        <v>1651841990251</v>
      </c>
      <c r="J261">
        <v>4</v>
      </c>
      <c r="K261" s="1">
        <f t="shared" si="60"/>
        <v>1651841971.052</v>
      </c>
      <c r="L261" s="3">
        <f t="shared" si="61"/>
        <v>44687.541331620378</v>
      </c>
      <c r="M261" s="2">
        <f t="shared" si="62"/>
        <v>44687.541331620378</v>
      </c>
      <c r="N261" s="1">
        <f t="shared" si="63"/>
        <v>1651841990.2509999</v>
      </c>
      <c r="O261" s="2">
        <f t="shared" si="64"/>
        <v>44687.541553831019</v>
      </c>
      <c r="P261" s="1">
        <f t="shared" si="65"/>
        <v>19.198999881744385</v>
      </c>
      <c r="Q261">
        <f>VLOOKUP(C261,houses!A$1:E$201,2,TRUE)</f>
        <v>550</v>
      </c>
      <c r="R261">
        <f>VLOOKUP(C261,houses!A$1:E$201,3,TRUE)</f>
        <v>642</v>
      </c>
      <c r="S261">
        <f t="shared" si="66"/>
        <v>92</v>
      </c>
      <c r="T261" s="4">
        <f t="shared" si="67"/>
        <v>0.16727272727272727</v>
      </c>
      <c r="U261" t="str">
        <f t="shared" si="68"/>
        <v>Negative</v>
      </c>
      <c r="V261">
        <f t="shared" si="69"/>
        <v>235</v>
      </c>
      <c r="W261" s="4">
        <f t="shared" si="70"/>
        <v>0.41592920353982299</v>
      </c>
      <c r="X261">
        <f t="shared" si="71"/>
        <v>235</v>
      </c>
      <c r="Y261" s="4">
        <f t="shared" si="72"/>
        <v>0.41592920353982299</v>
      </c>
      <c r="Z261">
        <f t="shared" si="73"/>
        <v>4</v>
      </c>
      <c r="AA261">
        <f t="shared" si="74"/>
        <v>81</v>
      </c>
    </row>
    <row r="262" spans="1:27" hidden="1" x14ac:dyDescent="0.3">
      <c r="A262" s="7">
        <v>7</v>
      </c>
      <c r="B262" s="7">
        <v>5</v>
      </c>
      <c r="C262" s="7">
        <v>177</v>
      </c>
      <c r="D262" s="7">
        <v>2</v>
      </c>
      <c r="E262" s="7">
        <v>3</v>
      </c>
      <c r="F262">
        <v>400</v>
      </c>
      <c r="G262">
        <v>440</v>
      </c>
      <c r="H262" s="1">
        <v>1651841990330</v>
      </c>
      <c r="I262" s="1">
        <v>1651842010077</v>
      </c>
      <c r="J262">
        <v>7</v>
      </c>
      <c r="K262" s="1">
        <f t="shared" si="60"/>
        <v>1651841990.3299999</v>
      </c>
      <c r="L262" s="3">
        <f t="shared" si="61"/>
        <v>44687.541554745374</v>
      </c>
      <c r="M262" s="2">
        <f t="shared" si="62"/>
        <v>44687.541554745374</v>
      </c>
      <c r="N262" s="1">
        <f t="shared" si="63"/>
        <v>1651842010.0769999</v>
      </c>
      <c r="O262" s="2">
        <f t="shared" si="64"/>
        <v>44687.541783298613</v>
      </c>
      <c r="P262" s="1">
        <f t="shared" si="65"/>
        <v>19.746999979019165</v>
      </c>
      <c r="Q262">
        <f>VLOOKUP(C262,houses!A$1:E$201,2,TRUE)</f>
        <v>405</v>
      </c>
      <c r="R262">
        <f>VLOOKUP(C262,houses!A$1:E$201,3,TRUE)</f>
        <v>415</v>
      </c>
      <c r="S262">
        <f t="shared" si="66"/>
        <v>10</v>
      </c>
      <c r="T262" s="4">
        <f t="shared" si="67"/>
        <v>2.4691358024691357E-2</v>
      </c>
      <c r="U262" t="str">
        <f t="shared" si="68"/>
        <v>Negative</v>
      </c>
      <c r="V262">
        <f t="shared" si="69"/>
        <v>40</v>
      </c>
      <c r="W262" s="4">
        <f t="shared" si="70"/>
        <v>0.1</v>
      </c>
      <c r="X262">
        <f t="shared" si="71"/>
        <v>40</v>
      </c>
      <c r="Y262" s="4">
        <f t="shared" si="72"/>
        <v>0.1</v>
      </c>
      <c r="Z262">
        <f t="shared" si="73"/>
        <v>1</v>
      </c>
      <c r="AA262">
        <f t="shared" si="74"/>
        <v>3</v>
      </c>
    </row>
    <row r="263" spans="1:27" hidden="1" x14ac:dyDescent="0.3">
      <c r="A263" s="7">
        <v>7</v>
      </c>
      <c r="B263" s="7">
        <v>6</v>
      </c>
      <c r="C263" s="7">
        <v>44</v>
      </c>
      <c r="D263" s="7">
        <v>2</v>
      </c>
      <c r="E263" s="7">
        <v>3</v>
      </c>
      <c r="F263">
        <v>745</v>
      </c>
      <c r="G263">
        <v>700</v>
      </c>
      <c r="H263" s="1">
        <v>1651842010145</v>
      </c>
      <c r="I263" s="1">
        <v>1651842025045</v>
      </c>
      <c r="J263">
        <v>7</v>
      </c>
      <c r="K263" s="1">
        <f t="shared" si="60"/>
        <v>1651842010.145</v>
      </c>
      <c r="L263" s="3">
        <f t="shared" si="61"/>
        <v>44687.541784085653</v>
      </c>
      <c r="M263" s="2">
        <f t="shared" si="62"/>
        <v>44687.541784085653</v>
      </c>
      <c r="N263" s="1">
        <f t="shared" si="63"/>
        <v>1651842025.0450001</v>
      </c>
      <c r="O263" s="2">
        <f t="shared" si="64"/>
        <v>44687.541956539353</v>
      </c>
      <c r="P263" s="1">
        <f t="shared" si="65"/>
        <v>14.900000095367432</v>
      </c>
      <c r="Q263">
        <f>VLOOKUP(C263,houses!A$1:E$201,2,TRUE)</f>
        <v>750</v>
      </c>
      <c r="R263">
        <f>VLOOKUP(C263,houses!A$1:E$201,3,TRUE)</f>
        <v>776</v>
      </c>
      <c r="S263">
        <f t="shared" si="66"/>
        <v>26</v>
      </c>
      <c r="T263" s="4">
        <f t="shared" si="67"/>
        <v>3.4666666666666665E-2</v>
      </c>
      <c r="U263" t="str">
        <f t="shared" si="68"/>
        <v>Negative</v>
      </c>
      <c r="V263">
        <f t="shared" si="69"/>
        <v>-45</v>
      </c>
      <c r="W263" s="4">
        <f t="shared" si="70"/>
        <v>-6.0402684563758392E-2</v>
      </c>
      <c r="X263">
        <f t="shared" si="71"/>
        <v>45</v>
      </c>
      <c r="Y263" s="4">
        <f t="shared" si="72"/>
        <v>6.0402684563758392E-2</v>
      </c>
      <c r="Z263">
        <f t="shared" si="73"/>
        <v>1</v>
      </c>
      <c r="AA263">
        <f t="shared" si="74"/>
        <v>3</v>
      </c>
    </row>
    <row r="264" spans="1:27" hidden="1" x14ac:dyDescent="0.3">
      <c r="A264" s="7">
        <v>7</v>
      </c>
      <c r="B264" s="7">
        <v>7</v>
      </c>
      <c r="C264" s="7">
        <v>10</v>
      </c>
      <c r="D264" s="7">
        <v>2</v>
      </c>
      <c r="E264" s="7">
        <v>3</v>
      </c>
      <c r="F264">
        <v>660</v>
      </c>
      <c r="G264">
        <v>800</v>
      </c>
      <c r="H264" s="1">
        <v>1651842025114</v>
      </c>
      <c r="I264" s="1">
        <v>1651842045486</v>
      </c>
      <c r="J264">
        <v>5</v>
      </c>
      <c r="K264" s="1">
        <f t="shared" si="60"/>
        <v>1651842025.1140001</v>
      </c>
      <c r="L264" s="3">
        <f t="shared" si="61"/>
        <v>44687.541957337962</v>
      </c>
      <c r="M264" s="2">
        <f t="shared" si="62"/>
        <v>44687.541957337962</v>
      </c>
      <c r="N264" s="1">
        <f t="shared" si="63"/>
        <v>1651842045.4860001</v>
      </c>
      <c r="O264" s="2">
        <f t="shared" si="64"/>
        <v>44687.542193125002</v>
      </c>
      <c r="P264" s="1">
        <f t="shared" si="65"/>
        <v>20.371999979019165</v>
      </c>
      <c r="Q264">
        <f>VLOOKUP(C264,houses!A$1:E$201,2,TRUE)</f>
        <v>700</v>
      </c>
      <c r="R264">
        <f>VLOOKUP(C264,houses!A$1:E$201,3,TRUE)</f>
        <v>631</v>
      </c>
      <c r="S264">
        <f t="shared" si="66"/>
        <v>69</v>
      </c>
      <c r="T264" s="4">
        <f t="shared" si="67"/>
        <v>9.8571428571428574E-2</v>
      </c>
      <c r="U264" t="str">
        <f t="shared" si="68"/>
        <v>Positive</v>
      </c>
      <c r="V264">
        <f t="shared" si="69"/>
        <v>140</v>
      </c>
      <c r="W264" s="4">
        <f t="shared" si="70"/>
        <v>0.21212121212121213</v>
      </c>
      <c r="X264">
        <f t="shared" si="71"/>
        <v>140</v>
      </c>
      <c r="Y264" s="4">
        <f t="shared" si="72"/>
        <v>0.21212121212121213</v>
      </c>
      <c r="Z264">
        <f t="shared" si="73"/>
        <v>3</v>
      </c>
      <c r="AA264">
        <f t="shared" si="74"/>
        <v>27</v>
      </c>
    </row>
    <row r="265" spans="1:27" hidden="1" x14ac:dyDescent="0.3">
      <c r="A265" s="7">
        <v>7</v>
      </c>
      <c r="B265" s="7">
        <v>8</v>
      </c>
      <c r="C265" s="7">
        <v>85</v>
      </c>
      <c r="D265" s="7">
        <v>2</v>
      </c>
      <c r="E265" s="7">
        <v>3</v>
      </c>
      <c r="F265">
        <v>320</v>
      </c>
      <c r="G265">
        <v>350</v>
      </c>
      <c r="H265" s="1">
        <v>1651842045555</v>
      </c>
      <c r="I265" s="1">
        <v>1651842065494</v>
      </c>
      <c r="J265">
        <v>7</v>
      </c>
      <c r="K265" s="1">
        <f t="shared" si="60"/>
        <v>1651842045.5550001</v>
      </c>
      <c r="L265" s="3">
        <f t="shared" si="61"/>
        <v>44687.542193923611</v>
      </c>
      <c r="M265" s="2">
        <f t="shared" si="62"/>
        <v>44687.542193923611</v>
      </c>
      <c r="N265" s="1">
        <f t="shared" si="63"/>
        <v>1651842065.494</v>
      </c>
      <c r="O265" s="2">
        <f t="shared" si="64"/>
        <v>44687.542424699073</v>
      </c>
      <c r="P265" s="1">
        <f t="shared" si="65"/>
        <v>19.938999891281128</v>
      </c>
      <c r="Q265">
        <f>VLOOKUP(C265,houses!A$1:E$201,2,TRUE)</f>
        <v>380</v>
      </c>
      <c r="R265">
        <f>VLOOKUP(C265,houses!A$1:E$201,3,TRUE)</f>
        <v>137</v>
      </c>
      <c r="S265">
        <f t="shared" si="66"/>
        <v>243</v>
      </c>
      <c r="T265" s="4">
        <f t="shared" si="67"/>
        <v>0.63947368421052631</v>
      </c>
      <c r="U265" t="str">
        <f t="shared" si="68"/>
        <v>Positive</v>
      </c>
      <c r="V265">
        <f t="shared" si="69"/>
        <v>30</v>
      </c>
      <c r="W265" s="4">
        <f t="shared" si="70"/>
        <v>9.375E-2</v>
      </c>
      <c r="X265">
        <f t="shared" si="71"/>
        <v>30</v>
      </c>
      <c r="Y265" s="4">
        <f t="shared" si="72"/>
        <v>9.375E-2</v>
      </c>
      <c r="Z265">
        <f t="shared" si="73"/>
        <v>1</v>
      </c>
      <c r="AA265">
        <f t="shared" si="74"/>
        <v>3</v>
      </c>
    </row>
    <row r="266" spans="1:27" hidden="1" x14ac:dyDescent="0.3">
      <c r="A266" s="7">
        <v>7</v>
      </c>
      <c r="B266" s="7">
        <v>9</v>
      </c>
      <c r="C266" s="7">
        <v>84</v>
      </c>
      <c r="D266" s="7">
        <v>2</v>
      </c>
      <c r="E266" s="7">
        <v>3</v>
      </c>
      <c r="F266">
        <v>910</v>
      </c>
      <c r="G266">
        <v>1000</v>
      </c>
      <c r="H266" s="1">
        <v>1651842065562</v>
      </c>
      <c r="I266" s="1">
        <v>1651842081341</v>
      </c>
      <c r="J266">
        <v>6</v>
      </c>
      <c r="K266" s="1">
        <f t="shared" si="60"/>
        <v>1651842065.562</v>
      </c>
      <c r="L266" s="3">
        <f t="shared" si="61"/>
        <v>44687.542425486114</v>
      </c>
      <c r="M266" s="2">
        <f t="shared" si="62"/>
        <v>44687.542425486114</v>
      </c>
      <c r="N266" s="1">
        <f t="shared" si="63"/>
        <v>1651842081.3410001</v>
      </c>
      <c r="O266" s="2">
        <f t="shared" si="64"/>
        <v>44687.542608113421</v>
      </c>
      <c r="P266" s="1">
        <f t="shared" si="65"/>
        <v>15.779000043869019</v>
      </c>
      <c r="Q266">
        <f>VLOOKUP(C266,houses!A$1:E$201,2,TRUE)</f>
        <v>1385</v>
      </c>
      <c r="R266">
        <f>VLOOKUP(C266,houses!A$1:E$201,3,TRUE)</f>
        <v>1031</v>
      </c>
      <c r="S266">
        <f t="shared" si="66"/>
        <v>354</v>
      </c>
      <c r="T266" s="4">
        <f t="shared" si="67"/>
        <v>0.25559566787003613</v>
      </c>
      <c r="U266" t="str">
        <f t="shared" si="68"/>
        <v>Positive</v>
      </c>
      <c r="V266">
        <f t="shared" si="69"/>
        <v>90</v>
      </c>
      <c r="W266" s="4">
        <f t="shared" si="70"/>
        <v>9.8901098901098897E-2</v>
      </c>
      <c r="X266">
        <f t="shared" si="71"/>
        <v>90</v>
      </c>
      <c r="Y266" s="4">
        <f t="shared" si="72"/>
        <v>9.8901098901098897E-2</v>
      </c>
      <c r="Z266">
        <f t="shared" si="73"/>
        <v>2</v>
      </c>
      <c r="AA266">
        <f t="shared" si="74"/>
        <v>9</v>
      </c>
    </row>
    <row r="267" spans="1:27" hidden="1" x14ac:dyDescent="0.3">
      <c r="A267" s="7">
        <v>7</v>
      </c>
      <c r="B267" s="7">
        <v>10</v>
      </c>
      <c r="C267" s="7">
        <v>129</v>
      </c>
      <c r="D267" s="7">
        <v>2</v>
      </c>
      <c r="E267" s="7">
        <v>3</v>
      </c>
      <c r="F267">
        <v>755</v>
      </c>
      <c r="G267">
        <v>900</v>
      </c>
      <c r="H267" s="1">
        <v>1651842081412</v>
      </c>
      <c r="I267" s="1">
        <v>1651842209291</v>
      </c>
      <c r="J267">
        <v>4</v>
      </c>
      <c r="K267" s="1">
        <f t="shared" si="60"/>
        <v>1651842081.4119999</v>
      </c>
      <c r="L267" s="3">
        <f t="shared" si="61"/>
        <v>44687.542608935182</v>
      </c>
      <c r="M267" s="2">
        <f t="shared" si="62"/>
        <v>44687.542608935182</v>
      </c>
      <c r="N267" s="1">
        <f t="shared" si="63"/>
        <v>1651842209.2909999</v>
      </c>
      <c r="O267" s="2">
        <f t="shared" si="64"/>
        <v>44687.544089016199</v>
      </c>
      <c r="P267" s="1">
        <f t="shared" si="65"/>
        <v>127.87899994850159</v>
      </c>
      <c r="Q267">
        <f>VLOOKUP(C267,houses!A$1:E$201,2,TRUE)</f>
        <v>605</v>
      </c>
      <c r="R267">
        <f>VLOOKUP(C267,houses!A$1:E$201,3,TRUE)</f>
        <v>685</v>
      </c>
      <c r="S267">
        <f t="shared" si="66"/>
        <v>80</v>
      </c>
      <c r="T267" s="4">
        <f t="shared" si="67"/>
        <v>0.13223140495867769</v>
      </c>
      <c r="U267" t="str">
        <f t="shared" si="68"/>
        <v>Negative</v>
      </c>
      <c r="V267">
        <f t="shared" si="69"/>
        <v>145</v>
      </c>
      <c r="W267" s="4">
        <f t="shared" si="70"/>
        <v>0.19205298013245034</v>
      </c>
      <c r="X267">
        <f t="shared" si="71"/>
        <v>145</v>
      </c>
      <c r="Y267" s="4">
        <f t="shared" si="72"/>
        <v>0.19205298013245034</v>
      </c>
      <c r="Z267">
        <f t="shared" si="73"/>
        <v>4</v>
      </c>
      <c r="AA267">
        <f t="shared" si="74"/>
        <v>81</v>
      </c>
    </row>
    <row r="268" spans="1:27" hidden="1" x14ac:dyDescent="0.3">
      <c r="A268" s="7">
        <v>7</v>
      </c>
      <c r="B268" s="7">
        <v>11</v>
      </c>
      <c r="C268" s="7">
        <v>64</v>
      </c>
      <c r="D268" s="7">
        <v>2</v>
      </c>
      <c r="E268" s="7">
        <v>3</v>
      </c>
      <c r="F268">
        <v>1030</v>
      </c>
      <c r="G268">
        <v>950</v>
      </c>
      <c r="H268" s="1">
        <v>1651842209501</v>
      </c>
      <c r="I268" s="1">
        <v>1651842225137</v>
      </c>
      <c r="J268">
        <v>6</v>
      </c>
      <c r="K268" s="1">
        <f t="shared" si="60"/>
        <v>1651842209.5009999</v>
      </c>
      <c r="L268" s="3">
        <f t="shared" si="61"/>
        <v>44687.544091446762</v>
      </c>
      <c r="M268" s="2">
        <f t="shared" si="62"/>
        <v>44687.544091446762</v>
      </c>
      <c r="N268" s="1">
        <f t="shared" si="63"/>
        <v>1651842225.1370001</v>
      </c>
      <c r="O268" s="2">
        <f t="shared" si="64"/>
        <v>44687.544272418978</v>
      </c>
      <c r="P268" s="1">
        <f t="shared" si="65"/>
        <v>15.636000156402588</v>
      </c>
      <c r="Q268">
        <f>VLOOKUP(C268,houses!A$1:E$201,2,TRUE)</f>
        <v>930</v>
      </c>
      <c r="R268">
        <f>VLOOKUP(C268,houses!A$1:E$201,3,TRUE)</f>
        <v>1076</v>
      </c>
      <c r="S268">
        <f t="shared" si="66"/>
        <v>146</v>
      </c>
      <c r="T268" s="4">
        <f t="shared" si="67"/>
        <v>0.15698924731182795</v>
      </c>
      <c r="U268" t="str">
        <f t="shared" si="68"/>
        <v>Negative</v>
      </c>
      <c r="V268">
        <f t="shared" si="69"/>
        <v>-80</v>
      </c>
      <c r="W268" s="4">
        <f t="shared" si="70"/>
        <v>-7.7669902912621352E-2</v>
      </c>
      <c r="X268">
        <f t="shared" si="71"/>
        <v>80</v>
      </c>
      <c r="Y268" s="4">
        <f t="shared" si="72"/>
        <v>7.7669902912621352E-2</v>
      </c>
      <c r="Z268">
        <f t="shared" si="73"/>
        <v>2</v>
      </c>
      <c r="AA268">
        <f t="shared" si="74"/>
        <v>9</v>
      </c>
    </row>
    <row r="269" spans="1:27" hidden="1" x14ac:dyDescent="0.3">
      <c r="A269" s="7">
        <v>7</v>
      </c>
      <c r="B269" s="7">
        <v>12</v>
      </c>
      <c r="C269" s="7">
        <v>6</v>
      </c>
      <c r="D269" s="7">
        <v>2</v>
      </c>
      <c r="E269" s="7">
        <v>3</v>
      </c>
      <c r="F269">
        <v>485</v>
      </c>
      <c r="G269">
        <v>550</v>
      </c>
      <c r="H269" s="1">
        <v>1651842225210</v>
      </c>
      <c r="I269" s="1">
        <v>1651842243569</v>
      </c>
      <c r="J269">
        <v>6</v>
      </c>
      <c r="K269" s="1">
        <f t="shared" si="60"/>
        <v>1651842225.21</v>
      </c>
      <c r="L269" s="3">
        <f t="shared" si="61"/>
        <v>44687.544273263891</v>
      </c>
      <c r="M269" s="2">
        <f t="shared" si="62"/>
        <v>44687.544273263891</v>
      </c>
      <c r="N269" s="1">
        <f t="shared" si="63"/>
        <v>1651842243.569</v>
      </c>
      <c r="O269" s="2">
        <f t="shared" si="64"/>
        <v>44687.544485752311</v>
      </c>
      <c r="P269" s="1">
        <f t="shared" si="65"/>
        <v>18.358999967575073</v>
      </c>
      <c r="Q269">
        <f>VLOOKUP(C269,houses!A$1:E$201,2,TRUE)</f>
        <v>450</v>
      </c>
      <c r="R269">
        <f>VLOOKUP(C269,houses!A$1:E$201,3,TRUE)</f>
        <v>445</v>
      </c>
      <c r="S269">
        <f t="shared" si="66"/>
        <v>5</v>
      </c>
      <c r="T269" s="4">
        <f t="shared" si="67"/>
        <v>1.1111111111111112E-2</v>
      </c>
      <c r="U269" t="str">
        <f t="shared" si="68"/>
        <v>Positive</v>
      </c>
      <c r="V269">
        <f t="shared" si="69"/>
        <v>65</v>
      </c>
      <c r="W269" s="4">
        <f t="shared" si="70"/>
        <v>0.13402061855670103</v>
      </c>
      <c r="X269">
        <f t="shared" si="71"/>
        <v>65</v>
      </c>
      <c r="Y269" s="4">
        <f t="shared" si="72"/>
        <v>0.13402061855670103</v>
      </c>
      <c r="Z269">
        <f t="shared" si="73"/>
        <v>2</v>
      </c>
      <c r="AA269">
        <f t="shared" si="74"/>
        <v>9</v>
      </c>
    </row>
    <row r="270" spans="1:27" hidden="1" x14ac:dyDescent="0.3">
      <c r="A270" s="7">
        <v>7</v>
      </c>
      <c r="B270" s="7">
        <v>13</v>
      </c>
      <c r="C270" s="7">
        <v>38</v>
      </c>
      <c r="D270" s="7">
        <v>2</v>
      </c>
      <c r="E270" s="7">
        <v>3</v>
      </c>
      <c r="F270">
        <v>665</v>
      </c>
      <c r="G270">
        <v>650</v>
      </c>
      <c r="H270" s="1">
        <v>1651842243644</v>
      </c>
      <c r="I270" s="1">
        <v>1651842256789</v>
      </c>
      <c r="J270">
        <v>7</v>
      </c>
      <c r="K270" s="1">
        <f t="shared" si="60"/>
        <v>1651842243.6440001</v>
      </c>
      <c r="L270" s="3">
        <f t="shared" si="61"/>
        <v>44687.544486620376</v>
      </c>
      <c r="M270" s="2">
        <f t="shared" si="62"/>
        <v>44687.544486620376</v>
      </c>
      <c r="N270" s="1">
        <f t="shared" si="63"/>
        <v>1651842256.789</v>
      </c>
      <c r="O270" s="2">
        <f t="shared" si="64"/>
        <v>44687.544638761581</v>
      </c>
      <c r="P270" s="1">
        <f t="shared" si="65"/>
        <v>13.144999980926514</v>
      </c>
      <c r="Q270">
        <f>VLOOKUP(C270,houses!A$1:E$201,2,TRUE)</f>
        <v>960</v>
      </c>
      <c r="R270">
        <f>VLOOKUP(C270,houses!A$1:E$201,3,TRUE)</f>
        <v>746</v>
      </c>
      <c r="S270">
        <f t="shared" si="66"/>
        <v>214</v>
      </c>
      <c r="T270" s="4">
        <f t="shared" si="67"/>
        <v>0.22291666666666668</v>
      </c>
      <c r="U270" t="str">
        <f t="shared" si="68"/>
        <v>Positive</v>
      </c>
      <c r="V270">
        <f t="shared" si="69"/>
        <v>-15</v>
      </c>
      <c r="W270" s="4">
        <f t="shared" si="70"/>
        <v>-2.2556390977443608E-2</v>
      </c>
      <c r="X270">
        <f t="shared" si="71"/>
        <v>15</v>
      </c>
      <c r="Y270" s="4">
        <f t="shared" si="72"/>
        <v>2.2556390977443608E-2</v>
      </c>
      <c r="Z270">
        <f t="shared" si="73"/>
        <v>1</v>
      </c>
      <c r="AA270">
        <f t="shared" si="74"/>
        <v>3</v>
      </c>
    </row>
    <row r="271" spans="1:27" hidden="1" x14ac:dyDescent="0.3">
      <c r="A271" s="7">
        <v>7</v>
      </c>
      <c r="B271" s="7">
        <v>14</v>
      </c>
      <c r="C271" s="7">
        <v>50</v>
      </c>
      <c r="D271" s="7">
        <v>2</v>
      </c>
      <c r="E271" s="7">
        <v>3</v>
      </c>
      <c r="F271">
        <v>300</v>
      </c>
      <c r="G271">
        <v>350</v>
      </c>
      <c r="H271" s="1">
        <v>1651842256859</v>
      </c>
      <c r="I271" s="1">
        <v>1651842271615</v>
      </c>
      <c r="J271">
        <v>6</v>
      </c>
      <c r="K271" s="1">
        <f t="shared" si="60"/>
        <v>1651842256.859</v>
      </c>
      <c r="L271" s="3">
        <f t="shared" si="61"/>
        <v>44687.544639571759</v>
      </c>
      <c r="M271" s="2">
        <f t="shared" si="62"/>
        <v>44687.544639571759</v>
      </c>
      <c r="N271" s="1">
        <f t="shared" si="63"/>
        <v>1651842271.615</v>
      </c>
      <c r="O271" s="2">
        <f t="shared" si="64"/>
        <v>44687.544810358799</v>
      </c>
      <c r="P271" s="1">
        <f t="shared" si="65"/>
        <v>14.75600004196167</v>
      </c>
      <c r="Q271">
        <f>VLOOKUP(C271,houses!A$1:E$201,2,TRUE)</f>
        <v>320</v>
      </c>
      <c r="R271">
        <f>VLOOKUP(C271,houses!A$1:E$201,3,TRUE)</f>
        <v>178</v>
      </c>
      <c r="S271">
        <f t="shared" si="66"/>
        <v>142</v>
      </c>
      <c r="T271" s="4">
        <f t="shared" si="67"/>
        <v>0.44374999999999998</v>
      </c>
      <c r="U271" t="str">
        <f t="shared" si="68"/>
        <v>Positive</v>
      </c>
      <c r="V271">
        <f t="shared" si="69"/>
        <v>50</v>
      </c>
      <c r="W271" s="4">
        <f t="shared" si="70"/>
        <v>0.16666666666666666</v>
      </c>
      <c r="X271">
        <f t="shared" si="71"/>
        <v>50</v>
      </c>
      <c r="Y271" s="4">
        <f t="shared" si="72"/>
        <v>0.16666666666666666</v>
      </c>
      <c r="Z271">
        <f t="shared" si="73"/>
        <v>2</v>
      </c>
      <c r="AA271">
        <f t="shared" si="74"/>
        <v>9</v>
      </c>
    </row>
    <row r="272" spans="1:27" hidden="1" x14ac:dyDescent="0.3">
      <c r="A272" s="7">
        <v>7</v>
      </c>
      <c r="B272" s="7">
        <v>15</v>
      </c>
      <c r="C272" s="7">
        <v>72</v>
      </c>
      <c r="D272" s="7">
        <v>2</v>
      </c>
      <c r="E272" s="7">
        <v>3</v>
      </c>
      <c r="F272">
        <v>750</v>
      </c>
      <c r="G272">
        <v>600</v>
      </c>
      <c r="H272" s="1">
        <v>1651842271691</v>
      </c>
      <c r="I272" s="1">
        <v>1651842292047</v>
      </c>
      <c r="J272">
        <v>7</v>
      </c>
      <c r="K272" s="1">
        <f t="shared" si="60"/>
        <v>1651842271.691</v>
      </c>
      <c r="L272" s="3">
        <f t="shared" si="61"/>
        <v>44687.544811238426</v>
      </c>
      <c r="M272" s="2">
        <f t="shared" si="62"/>
        <v>44687.544811238426</v>
      </c>
      <c r="N272" s="1">
        <f t="shared" si="63"/>
        <v>1651842292.0469999</v>
      </c>
      <c r="O272" s="2">
        <f t="shared" si="64"/>
        <v>44687.545046840278</v>
      </c>
      <c r="P272" s="1">
        <f t="shared" si="65"/>
        <v>20.355999946594238</v>
      </c>
      <c r="Q272">
        <f>VLOOKUP(C272,houses!A$1:E$201,2,TRUE)</f>
        <v>806</v>
      </c>
      <c r="R272">
        <f>VLOOKUP(C272,houses!A$1:E$201,3,TRUE)</f>
        <v>887</v>
      </c>
      <c r="S272">
        <f t="shared" si="66"/>
        <v>81</v>
      </c>
      <c r="T272" s="4">
        <f t="shared" si="67"/>
        <v>0.10049627791563276</v>
      </c>
      <c r="U272" t="str">
        <f t="shared" si="68"/>
        <v>Negative</v>
      </c>
      <c r="V272">
        <f t="shared" si="69"/>
        <v>-150</v>
      </c>
      <c r="W272" s="4">
        <f t="shared" si="70"/>
        <v>-0.2</v>
      </c>
      <c r="X272">
        <f t="shared" si="71"/>
        <v>150</v>
      </c>
      <c r="Y272" s="4">
        <f t="shared" si="72"/>
        <v>0.2</v>
      </c>
      <c r="Z272">
        <f t="shared" si="73"/>
        <v>1</v>
      </c>
      <c r="AA272">
        <f t="shared" si="74"/>
        <v>3</v>
      </c>
    </row>
    <row r="273" spans="1:27" hidden="1" x14ac:dyDescent="0.3">
      <c r="A273" s="7">
        <v>7</v>
      </c>
      <c r="B273" s="7">
        <v>16</v>
      </c>
      <c r="C273" s="7">
        <v>139</v>
      </c>
      <c r="D273" s="7">
        <v>2</v>
      </c>
      <c r="E273" s="7">
        <v>3</v>
      </c>
      <c r="F273">
        <v>455</v>
      </c>
      <c r="G273">
        <v>700</v>
      </c>
      <c r="H273" s="1">
        <v>1651842292124</v>
      </c>
      <c r="I273" s="1">
        <v>1651842362719</v>
      </c>
      <c r="J273">
        <v>5</v>
      </c>
      <c r="K273" s="1">
        <f t="shared" si="60"/>
        <v>1651842292.1240001</v>
      </c>
      <c r="L273" s="3">
        <f t="shared" si="61"/>
        <v>44687.545047731488</v>
      </c>
      <c r="M273" s="2">
        <f t="shared" si="62"/>
        <v>44687.545047731488</v>
      </c>
      <c r="N273" s="1">
        <f t="shared" si="63"/>
        <v>1651842362.7190001</v>
      </c>
      <c r="O273" s="2">
        <f t="shared" si="64"/>
        <v>44687.545864803244</v>
      </c>
      <c r="P273" s="1">
        <f t="shared" si="65"/>
        <v>70.595000028610229</v>
      </c>
      <c r="Q273">
        <f>VLOOKUP(C273,houses!A$1:E$201,2,TRUE)</f>
        <v>490</v>
      </c>
      <c r="R273">
        <f>VLOOKUP(C273,houses!A$1:E$201,3,TRUE)</f>
        <v>535</v>
      </c>
      <c r="S273">
        <f t="shared" si="66"/>
        <v>45</v>
      </c>
      <c r="T273" s="4">
        <f t="shared" si="67"/>
        <v>9.1836734693877556E-2</v>
      </c>
      <c r="U273" t="str">
        <f t="shared" si="68"/>
        <v>Negative</v>
      </c>
      <c r="V273">
        <f t="shared" si="69"/>
        <v>245</v>
      </c>
      <c r="W273" s="4">
        <f t="shared" si="70"/>
        <v>0.53846153846153844</v>
      </c>
      <c r="X273">
        <f t="shared" si="71"/>
        <v>245</v>
      </c>
      <c r="Y273" s="4">
        <f t="shared" si="72"/>
        <v>0.53846153846153844</v>
      </c>
      <c r="Z273">
        <f t="shared" si="73"/>
        <v>3</v>
      </c>
      <c r="AA273">
        <f t="shared" si="74"/>
        <v>27</v>
      </c>
    </row>
    <row r="274" spans="1:27" hidden="1" x14ac:dyDescent="0.3">
      <c r="A274" s="7">
        <v>7</v>
      </c>
      <c r="B274" s="7">
        <v>17</v>
      </c>
      <c r="C274" s="7">
        <v>27</v>
      </c>
      <c r="D274" s="7">
        <v>2</v>
      </c>
      <c r="E274" s="7">
        <v>3</v>
      </c>
      <c r="F274">
        <v>580</v>
      </c>
      <c r="G274">
        <v>700</v>
      </c>
      <c r="H274" s="1">
        <v>1651842362919</v>
      </c>
      <c r="I274" s="1">
        <v>1651842379011</v>
      </c>
      <c r="J274">
        <v>7</v>
      </c>
      <c r="K274" s="1">
        <f t="shared" si="60"/>
        <v>1651842362.9189999</v>
      </c>
      <c r="L274" s="3">
        <f t="shared" si="61"/>
        <v>44687.545867118053</v>
      </c>
      <c r="M274" s="2">
        <f t="shared" si="62"/>
        <v>44687.545867118053</v>
      </c>
      <c r="N274" s="1">
        <f t="shared" si="63"/>
        <v>1651842379.0109999</v>
      </c>
      <c r="O274" s="2">
        <f t="shared" si="64"/>
        <v>44687.54605336806</v>
      </c>
      <c r="P274" s="1">
        <f t="shared" si="65"/>
        <v>16.092000007629395</v>
      </c>
      <c r="Q274">
        <f>VLOOKUP(C274,houses!A$1:E$201,2,TRUE)</f>
        <v>528</v>
      </c>
      <c r="R274">
        <f>VLOOKUP(C274,houses!A$1:E$201,3,TRUE)</f>
        <v>412</v>
      </c>
      <c r="S274">
        <f t="shared" si="66"/>
        <v>116</v>
      </c>
      <c r="T274" s="4">
        <f t="shared" si="67"/>
        <v>0.2196969696969697</v>
      </c>
      <c r="U274" t="str">
        <f t="shared" si="68"/>
        <v>Positive</v>
      </c>
      <c r="V274">
        <f t="shared" si="69"/>
        <v>120</v>
      </c>
      <c r="W274" s="4">
        <f t="shared" si="70"/>
        <v>0.20689655172413793</v>
      </c>
      <c r="X274">
        <f t="shared" si="71"/>
        <v>120</v>
      </c>
      <c r="Y274" s="4">
        <f t="shared" si="72"/>
        <v>0.20689655172413793</v>
      </c>
      <c r="Z274">
        <f t="shared" si="73"/>
        <v>1</v>
      </c>
      <c r="AA274">
        <f t="shared" si="74"/>
        <v>3</v>
      </c>
    </row>
    <row r="275" spans="1:27" hidden="1" x14ac:dyDescent="0.3">
      <c r="A275" s="7">
        <v>7</v>
      </c>
      <c r="B275" s="7">
        <v>18</v>
      </c>
      <c r="C275" s="7">
        <v>149</v>
      </c>
      <c r="D275" s="7">
        <v>2</v>
      </c>
      <c r="E275" s="7">
        <v>3</v>
      </c>
      <c r="F275">
        <v>440</v>
      </c>
      <c r="G275">
        <v>600</v>
      </c>
      <c r="H275" s="1">
        <v>1651842379079</v>
      </c>
      <c r="I275" s="1">
        <v>1651842393029</v>
      </c>
      <c r="J275">
        <v>5</v>
      </c>
      <c r="K275" s="1">
        <f t="shared" si="60"/>
        <v>1651842379.079</v>
      </c>
      <c r="L275" s="3">
        <f t="shared" si="61"/>
        <v>44687.546054155093</v>
      </c>
      <c r="M275" s="2">
        <f t="shared" si="62"/>
        <v>44687.546054155093</v>
      </c>
      <c r="N275" s="1">
        <f t="shared" si="63"/>
        <v>1651842393.029</v>
      </c>
      <c r="O275" s="2">
        <f t="shared" si="64"/>
        <v>44687.546215613431</v>
      </c>
      <c r="P275" s="1">
        <f t="shared" si="65"/>
        <v>13.950000047683716</v>
      </c>
      <c r="Q275">
        <f>VLOOKUP(C275,houses!A$1:E$201,2,TRUE)</f>
        <v>430</v>
      </c>
      <c r="R275">
        <f>VLOOKUP(C275,houses!A$1:E$201,3,TRUE)</f>
        <v>362</v>
      </c>
      <c r="S275">
        <f t="shared" si="66"/>
        <v>68</v>
      </c>
      <c r="T275" s="4">
        <f t="shared" si="67"/>
        <v>0.15813953488372093</v>
      </c>
      <c r="U275" t="str">
        <f t="shared" si="68"/>
        <v>Positive</v>
      </c>
      <c r="V275">
        <f t="shared" si="69"/>
        <v>160</v>
      </c>
      <c r="W275" s="4">
        <f t="shared" si="70"/>
        <v>0.36363636363636365</v>
      </c>
      <c r="X275">
        <f t="shared" si="71"/>
        <v>160</v>
      </c>
      <c r="Y275" s="4">
        <f t="shared" si="72"/>
        <v>0.36363636363636365</v>
      </c>
      <c r="Z275">
        <f t="shared" si="73"/>
        <v>3</v>
      </c>
      <c r="AA275">
        <f t="shared" si="74"/>
        <v>27</v>
      </c>
    </row>
    <row r="276" spans="1:27" hidden="1" x14ac:dyDescent="0.3">
      <c r="A276" s="7">
        <v>7</v>
      </c>
      <c r="B276" s="7">
        <v>19</v>
      </c>
      <c r="C276" s="7">
        <v>45</v>
      </c>
      <c r="D276" s="7">
        <v>2</v>
      </c>
      <c r="E276" s="7">
        <v>3</v>
      </c>
      <c r="F276">
        <v>870</v>
      </c>
      <c r="G276">
        <v>800</v>
      </c>
      <c r="H276" s="1">
        <v>1651842393096</v>
      </c>
      <c r="I276" s="1">
        <v>1651842403759</v>
      </c>
      <c r="J276">
        <v>7</v>
      </c>
      <c r="K276" s="1">
        <f t="shared" si="60"/>
        <v>1651842393.096</v>
      </c>
      <c r="L276" s="3">
        <f t="shared" si="61"/>
        <v>44687.546216388888</v>
      </c>
      <c r="M276" s="2">
        <f t="shared" si="62"/>
        <v>44687.546216388888</v>
      </c>
      <c r="N276" s="1">
        <f t="shared" si="63"/>
        <v>1651842403.7590001</v>
      </c>
      <c r="O276" s="2">
        <f t="shared" si="64"/>
        <v>44687.546339803244</v>
      </c>
      <c r="P276" s="1">
        <f t="shared" si="65"/>
        <v>10.663000106811523</v>
      </c>
      <c r="Q276">
        <f>VLOOKUP(C276,houses!A$1:E$201,2,TRUE)</f>
        <v>870</v>
      </c>
      <c r="R276">
        <f>VLOOKUP(C276,houses!A$1:E$201,3,TRUE)</f>
        <v>906</v>
      </c>
      <c r="S276">
        <f t="shared" si="66"/>
        <v>36</v>
      </c>
      <c r="T276" s="4">
        <f t="shared" si="67"/>
        <v>4.1379310344827586E-2</v>
      </c>
      <c r="U276" t="str">
        <f t="shared" si="68"/>
        <v>Negative</v>
      </c>
      <c r="V276">
        <f t="shared" si="69"/>
        <v>-70</v>
      </c>
      <c r="W276" s="4">
        <f t="shared" si="70"/>
        <v>-8.0459770114942528E-2</v>
      </c>
      <c r="X276">
        <f t="shared" si="71"/>
        <v>70</v>
      </c>
      <c r="Y276" s="4">
        <f t="shared" si="72"/>
        <v>8.0459770114942528E-2</v>
      </c>
      <c r="Z276">
        <f t="shared" si="73"/>
        <v>1</v>
      </c>
      <c r="AA276">
        <f t="shared" si="74"/>
        <v>3</v>
      </c>
    </row>
    <row r="277" spans="1:27" hidden="1" x14ac:dyDescent="0.3">
      <c r="A277" s="7">
        <v>8</v>
      </c>
      <c r="B277" s="7">
        <v>0</v>
      </c>
      <c r="C277" s="7">
        <v>179</v>
      </c>
      <c r="D277" s="7">
        <v>3</v>
      </c>
      <c r="E277" s="7">
        <v>1</v>
      </c>
      <c r="F277">
        <v>417</v>
      </c>
      <c r="G277">
        <v>0</v>
      </c>
      <c r="H277" s="1">
        <v>1651843431994</v>
      </c>
      <c r="I277" s="1">
        <v>1651843489188</v>
      </c>
      <c r="J277">
        <v>0</v>
      </c>
      <c r="K277" s="1">
        <f t="shared" si="60"/>
        <v>1651843431.994</v>
      </c>
      <c r="L277" s="3">
        <f t="shared" si="61"/>
        <v>44687.558240671293</v>
      </c>
      <c r="M277" s="2">
        <f t="shared" si="62"/>
        <v>44687.558240671293</v>
      </c>
      <c r="N277" s="1">
        <f t="shared" si="63"/>
        <v>1651843489.188</v>
      </c>
      <c r="O277" s="2">
        <f t="shared" si="64"/>
        <v>44687.558902638892</v>
      </c>
      <c r="P277" s="1">
        <f t="shared" si="65"/>
        <v>57.194000005722046</v>
      </c>
      <c r="Q277">
        <f>VLOOKUP(C277,houses!A$1:E$201,2,TRUE)</f>
        <v>417</v>
      </c>
      <c r="R277">
        <f>VLOOKUP(C277,houses!A$1:E$201,3,TRUE)</f>
        <v>571</v>
      </c>
      <c r="S277">
        <f t="shared" si="66"/>
        <v>154</v>
      </c>
      <c r="T277" s="4">
        <f t="shared" si="67"/>
        <v>0.36930455635491605</v>
      </c>
      <c r="U277" t="str">
        <f t="shared" si="68"/>
        <v>Negative</v>
      </c>
      <c r="V277" t="str">
        <f t="shared" si="69"/>
        <v>-</v>
      </c>
      <c r="W277" s="4" t="str">
        <f t="shared" si="70"/>
        <v>-</v>
      </c>
      <c r="X277" t="e">
        <f t="shared" si="71"/>
        <v>#VALUE!</v>
      </c>
      <c r="Y277" t="e">
        <f t="shared" si="72"/>
        <v>#VALUE!</v>
      </c>
      <c r="Z277">
        <f t="shared" si="73"/>
        <v>0</v>
      </c>
      <c r="AA277">
        <f t="shared" si="74"/>
        <v>1</v>
      </c>
    </row>
    <row r="278" spans="1:27" hidden="1" x14ac:dyDescent="0.3">
      <c r="A278" s="7">
        <v>8</v>
      </c>
      <c r="B278" s="7">
        <v>1</v>
      </c>
      <c r="C278" s="7">
        <v>73</v>
      </c>
      <c r="D278" s="7">
        <v>3</v>
      </c>
      <c r="E278" s="7">
        <v>1</v>
      </c>
      <c r="F278">
        <v>630</v>
      </c>
      <c r="G278">
        <v>0</v>
      </c>
      <c r="H278" s="1">
        <v>1651843490115</v>
      </c>
      <c r="I278" s="1">
        <v>1651843517818</v>
      </c>
      <c r="J278">
        <v>0</v>
      </c>
      <c r="K278" s="1">
        <f t="shared" si="60"/>
        <v>1651843490.115</v>
      </c>
      <c r="L278" s="3">
        <f t="shared" si="61"/>
        <v>44687.558913368062</v>
      </c>
      <c r="M278" s="2">
        <f t="shared" si="62"/>
        <v>44687.558913368062</v>
      </c>
      <c r="N278" s="1">
        <f t="shared" si="63"/>
        <v>1651843517.8180001</v>
      </c>
      <c r="O278" s="2">
        <f t="shared" si="64"/>
        <v>44687.559234004628</v>
      </c>
      <c r="P278" s="1">
        <f t="shared" si="65"/>
        <v>27.703000068664551</v>
      </c>
      <c r="Q278">
        <f>VLOOKUP(C278,houses!A$1:E$201,2,TRUE)</f>
        <v>630</v>
      </c>
      <c r="R278">
        <f>VLOOKUP(C278,houses!A$1:E$201,3,TRUE)</f>
        <v>871</v>
      </c>
      <c r="S278">
        <f t="shared" si="66"/>
        <v>241</v>
      </c>
      <c r="T278" s="4">
        <f t="shared" si="67"/>
        <v>0.38253968253968251</v>
      </c>
      <c r="U278" t="str">
        <f t="shared" si="68"/>
        <v>Negative</v>
      </c>
      <c r="V278" t="str">
        <f t="shared" si="69"/>
        <v>-</v>
      </c>
      <c r="W278" s="4" t="str">
        <f t="shared" si="70"/>
        <v>-</v>
      </c>
      <c r="X278" t="e">
        <f t="shared" si="71"/>
        <v>#VALUE!</v>
      </c>
      <c r="Y278" t="e">
        <f t="shared" si="72"/>
        <v>#VALUE!</v>
      </c>
      <c r="Z278">
        <f t="shared" si="73"/>
        <v>0</v>
      </c>
      <c r="AA278">
        <f t="shared" si="74"/>
        <v>1</v>
      </c>
    </row>
    <row r="279" spans="1:27" hidden="1" x14ac:dyDescent="0.3">
      <c r="A279" s="7">
        <v>8</v>
      </c>
      <c r="B279" s="7">
        <v>2</v>
      </c>
      <c r="C279" s="7">
        <v>153</v>
      </c>
      <c r="D279" s="7">
        <v>3</v>
      </c>
      <c r="E279" s="7">
        <v>1</v>
      </c>
      <c r="F279">
        <v>570</v>
      </c>
      <c r="G279">
        <v>0</v>
      </c>
      <c r="H279" s="1">
        <v>1651843518958</v>
      </c>
      <c r="I279" s="1">
        <v>1651843520160</v>
      </c>
      <c r="J279">
        <v>0</v>
      </c>
      <c r="K279" s="1">
        <f t="shared" si="60"/>
        <v>1651843518.9579999</v>
      </c>
      <c r="L279" s="3">
        <f t="shared" si="61"/>
        <v>44687.559247199068</v>
      </c>
      <c r="M279" s="2">
        <f t="shared" si="62"/>
        <v>44687.559247199068</v>
      </c>
      <c r="N279" s="1">
        <f t="shared" si="63"/>
        <v>1651843520.1600001</v>
      </c>
      <c r="O279" s="2">
        <f t="shared" si="64"/>
        <v>44687.559261111113</v>
      </c>
      <c r="P279" s="1">
        <f t="shared" si="65"/>
        <v>1.2020001411437988</v>
      </c>
      <c r="Q279">
        <f>VLOOKUP(C279,houses!A$1:E$201,2,TRUE)</f>
        <v>570</v>
      </c>
      <c r="R279">
        <f>VLOOKUP(C279,houses!A$1:E$201,3,TRUE)</f>
        <v>607</v>
      </c>
      <c r="S279">
        <f t="shared" si="66"/>
        <v>37</v>
      </c>
      <c r="T279" s="4">
        <f t="shared" si="67"/>
        <v>6.491228070175438E-2</v>
      </c>
      <c r="U279" t="str">
        <f t="shared" si="68"/>
        <v>Negative</v>
      </c>
      <c r="V279" t="str">
        <f t="shared" si="69"/>
        <v>-</v>
      </c>
      <c r="W279" s="4" t="str">
        <f t="shared" si="70"/>
        <v>-</v>
      </c>
      <c r="X279" t="e">
        <f t="shared" si="71"/>
        <v>#VALUE!</v>
      </c>
      <c r="Y279" t="e">
        <f t="shared" si="72"/>
        <v>#VALUE!</v>
      </c>
      <c r="Z279">
        <f t="shared" si="73"/>
        <v>0</v>
      </c>
      <c r="AA279">
        <f t="shared" si="74"/>
        <v>1</v>
      </c>
    </row>
    <row r="280" spans="1:27" hidden="1" x14ac:dyDescent="0.3">
      <c r="A280" s="7">
        <v>8</v>
      </c>
      <c r="B280" s="7">
        <v>3</v>
      </c>
      <c r="C280" s="7">
        <v>158</v>
      </c>
      <c r="D280" s="7">
        <v>3</v>
      </c>
      <c r="E280" s="7">
        <v>1</v>
      </c>
      <c r="F280">
        <v>985</v>
      </c>
      <c r="G280">
        <v>0</v>
      </c>
      <c r="H280" s="1">
        <v>1651843520467</v>
      </c>
      <c r="I280" s="1">
        <v>1651843524023</v>
      </c>
      <c r="J280">
        <v>0</v>
      </c>
      <c r="K280" s="1">
        <f t="shared" si="60"/>
        <v>1651843520.467</v>
      </c>
      <c r="L280" s="3">
        <f t="shared" si="61"/>
        <v>44687.559264664349</v>
      </c>
      <c r="M280" s="2">
        <f t="shared" si="62"/>
        <v>44687.559264664349</v>
      </c>
      <c r="N280" s="1">
        <f t="shared" si="63"/>
        <v>1651843524.023</v>
      </c>
      <c r="O280" s="2">
        <f t="shared" si="64"/>
        <v>44687.559305821764</v>
      </c>
      <c r="P280" s="1">
        <f t="shared" si="65"/>
        <v>3.5559999942779541</v>
      </c>
      <c r="Q280">
        <f>VLOOKUP(C280,houses!A$1:E$201,2,TRUE)</f>
        <v>985</v>
      </c>
      <c r="R280">
        <f>VLOOKUP(C280,houses!A$1:E$201,3,TRUE)</f>
        <v>917</v>
      </c>
      <c r="S280">
        <f t="shared" si="66"/>
        <v>68</v>
      </c>
      <c r="T280" s="4">
        <f t="shared" si="67"/>
        <v>6.9035532994923862E-2</v>
      </c>
      <c r="U280" t="str">
        <f t="shared" si="68"/>
        <v>Positive</v>
      </c>
      <c r="V280" t="str">
        <f t="shared" si="69"/>
        <v>-</v>
      </c>
      <c r="W280" s="4" t="str">
        <f t="shared" si="70"/>
        <v>-</v>
      </c>
      <c r="X280" t="e">
        <f t="shared" si="71"/>
        <v>#VALUE!</v>
      </c>
      <c r="Y280" t="e">
        <f t="shared" si="72"/>
        <v>#VALUE!</v>
      </c>
      <c r="Z280">
        <f t="shared" si="73"/>
        <v>0</v>
      </c>
      <c r="AA280">
        <f t="shared" si="74"/>
        <v>1</v>
      </c>
    </row>
    <row r="281" spans="1:27" hidden="1" x14ac:dyDescent="0.3">
      <c r="A281" s="7">
        <v>8</v>
      </c>
      <c r="B281" s="7">
        <v>4</v>
      </c>
      <c r="C281" s="7">
        <v>32</v>
      </c>
      <c r="D281" s="7">
        <v>3</v>
      </c>
      <c r="E281" s="7">
        <v>1</v>
      </c>
      <c r="F281">
        <v>895</v>
      </c>
      <c r="G281">
        <v>0</v>
      </c>
      <c r="H281" s="1">
        <v>1651843524166</v>
      </c>
      <c r="I281" s="1">
        <v>1651843529693</v>
      </c>
      <c r="J281">
        <v>0</v>
      </c>
      <c r="K281" s="1">
        <f t="shared" si="60"/>
        <v>1651843524.1659999</v>
      </c>
      <c r="L281" s="3">
        <f t="shared" si="61"/>
        <v>44687.559307476855</v>
      </c>
      <c r="M281" s="2">
        <f t="shared" si="62"/>
        <v>44687.559307476855</v>
      </c>
      <c r="N281" s="1">
        <f t="shared" si="63"/>
        <v>1651843529.6930001</v>
      </c>
      <c r="O281" s="2">
        <f t="shared" si="64"/>
        <v>44687.559371446761</v>
      </c>
      <c r="P281" s="1">
        <f t="shared" si="65"/>
        <v>5.5270001888275146</v>
      </c>
      <c r="Q281">
        <f>VLOOKUP(C281,houses!A$1:E$201,2,TRUE)</f>
        <v>895</v>
      </c>
      <c r="R281">
        <f>VLOOKUP(C281,houses!A$1:E$201,3,TRUE)</f>
        <v>888</v>
      </c>
      <c r="S281">
        <f t="shared" si="66"/>
        <v>7</v>
      </c>
      <c r="T281" s="4">
        <f t="shared" si="67"/>
        <v>7.82122905027933E-3</v>
      </c>
      <c r="U281" t="str">
        <f t="shared" si="68"/>
        <v>Positive</v>
      </c>
      <c r="V281" t="str">
        <f t="shared" si="69"/>
        <v>-</v>
      </c>
      <c r="W281" s="4" t="str">
        <f t="shared" si="70"/>
        <v>-</v>
      </c>
      <c r="X281" t="e">
        <f t="shared" si="71"/>
        <v>#VALUE!</v>
      </c>
      <c r="Y281" t="e">
        <f t="shared" si="72"/>
        <v>#VALUE!</v>
      </c>
      <c r="Z281">
        <f t="shared" si="73"/>
        <v>0</v>
      </c>
      <c r="AA281">
        <f t="shared" si="74"/>
        <v>1</v>
      </c>
    </row>
    <row r="282" spans="1:27" hidden="1" x14ac:dyDescent="0.3">
      <c r="A282" s="7">
        <v>8</v>
      </c>
      <c r="B282" s="7">
        <v>5</v>
      </c>
      <c r="C282" s="7">
        <v>174</v>
      </c>
      <c r="D282" s="7">
        <v>3</v>
      </c>
      <c r="E282" s="7">
        <v>1</v>
      </c>
      <c r="F282">
        <v>600</v>
      </c>
      <c r="G282">
        <v>0</v>
      </c>
      <c r="H282" s="1">
        <v>1651843530099</v>
      </c>
      <c r="I282" s="1">
        <v>1651843536685</v>
      </c>
      <c r="J282">
        <v>0</v>
      </c>
      <c r="K282" s="1">
        <f t="shared" si="60"/>
        <v>1651843530.099</v>
      </c>
      <c r="L282" s="3">
        <f t="shared" si="61"/>
        <v>44687.559376145829</v>
      </c>
      <c r="M282" s="2">
        <f t="shared" si="62"/>
        <v>44687.559376145829</v>
      </c>
      <c r="N282" s="1">
        <f t="shared" si="63"/>
        <v>1651843536.6849999</v>
      </c>
      <c r="O282" s="2">
        <f t="shared" si="64"/>
        <v>44687.559452372683</v>
      </c>
      <c r="P282" s="1">
        <f t="shared" si="65"/>
        <v>6.5859999656677246</v>
      </c>
      <c r="Q282">
        <f>VLOOKUP(C282,houses!A$1:E$201,2,TRUE)</f>
        <v>600</v>
      </c>
      <c r="R282">
        <f>VLOOKUP(C282,houses!A$1:E$201,3,TRUE)</f>
        <v>550</v>
      </c>
      <c r="S282">
        <f t="shared" si="66"/>
        <v>50</v>
      </c>
      <c r="T282" s="4">
        <f t="shared" si="67"/>
        <v>8.3333333333333329E-2</v>
      </c>
      <c r="U282" t="str">
        <f t="shared" si="68"/>
        <v>Positive</v>
      </c>
      <c r="V282" t="str">
        <f t="shared" si="69"/>
        <v>-</v>
      </c>
      <c r="W282" s="4" t="str">
        <f t="shared" si="70"/>
        <v>-</v>
      </c>
      <c r="X282" t="e">
        <f t="shared" si="71"/>
        <v>#VALUE!</v>
      </c>
      <c r="Y282" t="e">
        <f t="shared" si="72"/>
        <v>#VALUE!</v>
      </c>
      <c r="Z282">
        <f t="shared" si="73"/>
        <v>0</v>
      </c>
      <c r="AA282">
        <f t="shared" si="74"/>
        <v>1</v>
      </c>
    </row>
    <row r="283" spans="1:27" hidden="1" x14ac:dyDescent="0.3">
      <c r="A283" s="7">
        <v>8</v>
      </c>
      <c r="B283" s="7">
        <v>6</v>
      </c>
      <c r="C283" s="7">
        <v>187</v>
      </c>
      <c r="D283" s="7">
        <v>3</v>
      </c>
      <c r="E283" s="7">
        <v>1</v>
      </c>
      <c r="F283">
        <v>1550</v>
      </c>
      <c r="G283">
        <v>0</v>
      </c>
      <c r="H283" s="1">
        <v>1651843536815</v>
      </c>
      <c r="I283" s="1">
        <v>1651843537931</v>
      </c>
      <c r="J283">
        <v>0</v>
      </c>
      <c r="K283" s="1">
        <f t="shared" si="60"/>
        <v>1651843536.8150001</v>
      </c>
      <c r="L283" s="3">
        <f t="shared" si="61"/>
        <v>44687.559453877315</v>
      </c>
      <c r="M283" s="2">
        <f t="shared" si="62"/>
        <v>44687.559453877315</v>
      </c>
      <c r="N283" s="1">
        <f t="shared" si="63"/>
        <v>1651843537.931</v>
      </c>
      <c r="O283" s="2">
        <f t="shared" si="64"/>
        <v>44687.55946679398</v>
      </c>
      <c r="P283" s="1">
        <f t="shared" si="65"/>
        <v>1.1159999370574951</v>
      </c>
      <c r="Q283">
        <f>VLOOKUP(C283,houses!A$1:E$201,2,TRUE)</f>
        <v>1550</v>
      </c>
      <c r="R283">
        <f>VLOOKUP(C283,houses!A$1:E$201,3,TRUE)</f>
        <v>1304</v>
      </c>
      <c r="S283">
        <f t="shared" si="66"/>
        <v>246</v>
      </c>
      <c r="T283" s="4">
        <f t="shared" si="67"/>
        <v>0.15870967741935485</v>
      </c>
      <c r="U283" t="str">
        <f t="shared" si="68"/>
        <v>Positive</v>
      </c>
      <c r="V283" t="str">
        <f t="shared" si="69"/>
        <v>-</v>
      </c>
      <c r="W283" s="4" t="str">
        <f t="shared" si="70"/>
        <v>-</v>
      </c>
      <c r="X283" t="e">
        <f t="shared" si="71"/>
        <v>#VALUE!</v>
      </c>
      <c r="Y283" t="e">
        <f t="shared" si="72"/>
        <v>#VALUE!</v>
      </c>
      <c r="Z283">
        <f t="shared" si="73"/>
        <v>0</v>
      </c>
      <c r="AA283">
        <f t="shared" si="74"/>
        <v>1</v>
      </c>
    </row>
    <row r="284" spans="1:27" hidden="1" x14ac:dyDescent="0.3">
      <c r="A284" s="7">
        <v>8</v>
      </c>
      <c r="B284" s="7">
        <v>7</v>
      </c>
      <c r="C284" s="7">
        <v>46</v>
      </c>
      <c r="D284" s="7">
        <v>3</v>
      </c>
      <c r="E284" s="7">
        <v>1</v>
      </c>
      <c r="F284">
        <v>480</v>
      </c>
      <c r="G284">
        <v>0</v>
      </c>
      <c r="H284" s="1">
        <v>1651843538210</v>
      </c>
      <c r="I284" s="1">
        <v>1651843538441</v>
      </c>
      <c r="J284">
        <v>0</v>
      </c>
      <c r="K284" s="1">
        <f t="shared" si="60"/>
        <v>1651843538.21</v>
      </c>
      <c r="L284" s="3">
        <f t="shared" si="61"/>
        <v>44687.559470023145</v>
      </c>
      <c r="M284" s="2">
        <f t="shared" si="62"/>
        <v>44687.559470023145</v>
      </c>
      <c r="N284" s="1">
        <f t="shared" si="63"/>
        <v>1651843538.441</v>
      </c>
      <c r="O284" s="2">
        <f t="shared" si="64"/>
        <v>44687.559472696761</v>
      </c>
      <c r="P284" s="1">
        <f t="shared" si="65"/>
        <v>0.23099994659423828</v>
      </c>
      <c r="Q284">
        <f>VLOOKUP(C284,houses!A$1:E$201,2,TRUE)</f>
        <v>480</v>
      </c>
      <c r="R284">
        <f>VLOOKUP(C284,houses!A$1:E$201,3,TRUE)</f>
        <v>542</v>
      </c>
      <c r="S284">
        <f t="shared" si="66"/>
        <v>62</v>
      </c>
      <c r="T284" s="4">
        <f t="shared" si="67"/>
        <v>0.12916666666666668</v>
      </c>
      <c r="U284" t="str">
        <f t="shared" si="68"/>
        <v>Negative</v>
      </c>
      <c r="V284" t="str">
        <f t="shared" si="69"/>
        <v>-</v>
      </c>
      <c r="W284" s="4" t="str">
        <f t="shared" si="70"/>
        <v>-</v>
      </c>
      <c r="X284" t="e">
        <f t="shared" si="71"/>
        <v>#VALUE!</v>
      </c>
      <c r="Y284" t="e">
        <f t="shared" si="72"/>
        <v>#VALUE!</v>
      </c>
      <c r="Z284">
        <f t="shared" si="73"/>
        <v>0</v>
      </c>
      <c r="AA284">
        <f t="shared" si="74"/>
        <v>1</v>
      </c>
    </row>
    <row r="285" spans="1:27" hidden="1" x14ac:dyDescent="0.3">
      <c r="A285" s="7">
        <v>8</v>
      </c>
      <c r="B285" s="7">
        <v>8</v>
      </c>
      <c r="C285" s="7">
        <v>66</v>
      </c>
      <c r="D285" s="7">
        <v>3</v>
      </c>
      <c r="E285" s="7">
        <v>1</v>
      </c>
      <c r="F285">
        <v>590</v>
      </c>
      <c r="G285">
        <v>0</v>
      </c>
      <c r="H285" s="1">
        <v>1651843538630</v>
      </c>
      <c r="I285" s="1">
        <v>1651843538791</v>
      </c>
      <c r="J285">
        <v>0</v>
      </c>
      <c r="K285" s="1">
        <f t="shared" si="60"/>
        <v>1651843538.6300001</v>
      </c>
      <c r="L285" s="3">
        <f t="shared" si="61"/>
        <v>44687.559474884256</v>
      </c>
      <c r="M285" s="2">
        <f t="shared" si="62"/>
        <v>44687.559474884256</v>
      </c>
      <c r="N285" s="1">
        <f t="shared" si="63"/>
        <v>1651843538.7909999</v>
      </c>
      <c r="O285" s="2">
        <f t="shared" si="64"/>
        <v>44687.559476747687</v>
      </c>
      <c r="P285" s="1">
        <f t="shared" si="65"/>
        <v>0.16099977493286133</v>
      </c>
      <c r="Q285">
        <f>VLOOKUP(C285,houses!A$1:E$201,2,TRUE)</f>
        <v>590</v>
      </c>
      <c r="R285">
        <f>VLOOKUP(C285,houses!A$1:E$201,3,TRUE)</f>
        <v>587</v>
      </c>
      <c r="S285">
        <f t="shared" si="66"/>
        <v>3</v>
      </c>
      <c r="T285" s="4">
        <f t="shared" si="67"/>
        <v>5.084745762711864E-3</v>
      </c>
      <c r="U285" t="str">
        <f t="shared" si="68"/>
        <v>Positive</v>
      </c>
      <c r="V285" t="str">
        <f t="shared" si="69"/>
        <v>-</v>
      </c>
      <c r="W285" s="4" t="str">
        <f t="shared" si="70"/>
        <v>-</v>
      </c>
      <c r="X285" t="e">
        <f t="shared" si="71"/>
        <v>#VALUE!</v>
      </c>
      <c r="Y285" t="e">
        <f t="shared" si="72"/>
        <v>#VALUE!</v>
      </c>
      <c r="Z285">
        <f t="shared" si="73"/>
        <v>0</v>
      </c>
      <c r="AA285">
        <f t="shared" si="74"/>
        <v>1</v>
      </c>
    </row>
    <row r="286" spans="1:27" hidden="1" x14ac:dyDescent="0.3">
      <c r="A286" s="7">
        <v>8</v>
      </c>
      <c r="B286" s="7">
        <v>9</v>
      </c>
      <c r="C286" s="7">
        <v>102</v>
      </c>
      <c r="D286" s="7">
        <v>3</v>
      </c>
      <c r="E286" s="7">
        <v>1</v>
      </c>
      <c r="F286">
        <v>435</v>
      </c>
      <c r="G286">
        <v>0</v>
      </c>
      <c r="H286" s="1">
        <v>1651843538934</v>
      </c>
      <c r="I286" s="1">
        <v>1651843539264</v>
      </c>
      <c r="J286">
        <v>0</v>
      </c>
      <c r="K286" s="1">
        <f t="shared" si="60"/>
        <v>1651843538.934</v>
      </c>
      <c r="L286" s="3">
        <f t="shared" si="61"/>
        <v>44687.559478402778</v>
      </c>
      <c r="M286" s="2">
        <f t="shared" si="62"/>
        <v>44687.559478402778</v>
      </c>
      <c r="N286" s="1">
        <f t="shared" si="63"/>
        <v>1651843539.2639999</v>
      </c>
      <c r="O286" s="2">
        <f t="shared" si="64"/>
        <v>44687.559482222219</v>
      </c>
      <c r="P286" s="1">
        <f t="shared" si="65"/>
        <v>0.32999992370605469</v>
      </c>
      <c r="Q286">
        <f>VLOOKUP(C286,houses!A$1:E$201,2,TRUE)</f>
        <v>435</v>
      </c>
      <c r="R286">
        <f>VLOOKUP(C286,houses!A$1:E$201,3,TRUE)</f>
        <v>540</v>
      </c>
      <c r="S286">
        <f t="shared" si="66"/>
        <v>105</v>
      </c>
      <c r="T286" s="4">
        <f t="shared" si="67"/>
        <v>0.2413793103448276</v>
      </c>
      <c r="U286" t="str">
        <f t="shared" si="68"/>
        <v>Negative</v>
      </c>
      <c r="V286" t="str">
        <f t="shared" si="69"/>
        <v>-</v>
      </c>
      <c r="W286" s="4" t="str">
        <f t="shared" si="70"/>
        <v>-</v>
      </c>
      <c r="X286" t="e">
        <f t="shared" si="71"/>
        <v>#VALUE!</v>
      </c>
      <c r="Y286" t="e">
        <f t="shared" si="72"/>
        <v>#VALUE!</v>
      </c>
      <c r="Z286">
        <f t="shared" si="73"/>
        <v>0</v>
      </c>
      <c r="AA286">
        <f t="shared" si="74"/>
        <v>1</v>
      </c>
    </row>
    <row r="287" spans="1:27" hidden="1" x14ac:dyDescent="0.3">
      <c r="A287" s="7">
        <v>8</v>
      </c>
      <c r="B287" s="7">
        <v>10</v>
      </c>
      <c r="C287" s="7">
        <v>175</v>
      </c>
      <c r="D287" s="7">
        <v>3</v>
      </c>
      <c r="E287" s="7">
        <v>1</v>
      </c>
      <c r="F287">
        <v>500</v>
      </c>
      <c r="G287">
        <v>0</v>
      </c>
      <c r="H287" s="1">
        <v>1651843539409</v>
      </c>
      <c r="I287" s="1">
        <v>1651843539813</v>
      </c>
      <c r="J287">
        <v>0</v>
      </c>
      <c r="K287" s="1">
        <f t="shared" si="60"/>
        <v>1651843539.4089999</v>
      </c>
      <c r="L287" s="3">
        <f t="shared" si="61"/>
        <v>44687.559483900463</v>
      </c>
      <c r="M287" s="2">
        <f t="shared" si="62"/>
        <v>44687.559483900463</v>
      </c>
      <c r="N287" s="1">
        <f t="shared" si="63"/>
        <v>1651843539.813</v>
      </c>
      <c r="O287" s="2">
        <f t="shared" si="64"/>
        <v>44687.559488576386</v>
      </c>
      <c r="P287" s="1">
        <f t="shared" si="65"/>
        <v>0.40400004386901855</v>
      </c>
      <c r="Q287">
        <f>VLOOKUP(C287,houses!A$1:E$201,2,TRUE)</f>
        <v>500</v>
      </c>
      <c r="R287">
        <f>VLOOKUP(C287,houses!A$1:E$201,3,TRUE)</f>
        <v>531</v>
      </c>
      <c r="S287">
        <f t="shared" si="66"/>
        <v>31</v>
      </c>
      <c r="T287" s="4">
        <f t="shared" si="67"/>
        <v>6.2E-2</v>
      </c>
      <c r="U287" t="str">
        <f t="shared" si="68"/>
        <v>Negative</v>
      </c>
      <c r="V287" t="str">
        <f t="shared" si="69"/>
        <v>-</v>
      </c>
      <c r="W287" s="4" t="str">
        <f t="shared" si="70"/>
        <v>-</v>
      </c>
      <c r="X287" t="e">
        <f t="shared" si="71"/>
        <v>#VALUE!</v>
      </c>
      <c r="Y287" t="e">
        <f t="shared" si="72"/>
        <v>#VALUE!</v>
      </c>
      <c r="Z287">
        <f t="shared" si="73"/>
        <v>0</v>
      </c>
      <c r="AA287">
        <f t="shared" si="74"/>
        <v>1</v>
      </c>
    </row>
    <row r="288" spans="1:27" hidden="1" x14ac:dyDescent="0.3">
      <c r="A288" s="7">
        <v>8</v>
      </c>
      <c r="B288" s="7">
        <v>11</v>
      </c>
      <c r="C288" s="7">
        <v>63</v>
      </c>
      <c r="D288" s="7">
        <v>3</v>
      </c>
      <c r="E288" s="7">
        <v>1</v>
      </c>
      <c r="F288">
        <v>1300</v>
      </c>
      <c r="G288">
        <v>0</v>
      </c>
      <c r="H288" s="1">
        <v>1651843539962</v>
      </c>
      <c r="I288" s="1">
        <v>1651843540136</v>
      </c>
      <c r="J288">
        <v>0</v>
      </c>
      <c r="K288" s="1">
        <f t="shared" si="60"/>
        <v>1651843539.9619999</v>
      </c>
      <c r="L288" s="3">
        <f t="shared" si="61"/>
        <v>44687.559490300919</v>
      </c>
      <c r="M288" s="2">
        <f t="shared" si="62"/>
        <v>44687.559490300919</v>
      </c>
      <c r="N288" s="1">
        <f t="shared" si="63"/>
        <v>1651843540.1359999</v>
      </c>
      <c r="O288" s="2">
        <f t="shared" si="64"/>
        <v>44687.559492314816</v>
      </c>
      <c r="P288" s="1">
        <f t="shared" si="65"/>
        <v>0.17400002479553223</v>
      </c>
      <c r="Q288">
        <f>VLOOKUP(C288,houses!A$1:E$201,2,TRUE)</f>
        <v>1300</v>
      </c>
      <c r="R288">
        <f>VLOOKUP(C288,houses!A$1:E$201,3,TRUE)</f>
        <v>1147</v>
      </c>
      <c r="S288">
        <f t="shared" si="66"/>
        <v>153</v>
      </c>
      <c r="T288" s="4">
        <f t="shared" si="67"/>
        <v>0.11769230769230769</v>
      </c>
      <c r="U288" t="str">
        <f t="shared" si="68"/>
        <v>Positive</v>
      </c>
      <c r="V288" t="str">
        <f t="shared" si="69"/>
        <v>-</v>
      </c>
      <c r="W288" s="4" t="str">
        <f t="shared" si="70"/>
        <v>-</v>
      </c>
      <c r="X288" t="e">
        <f t="shared" si="71"/>
        <v>#VALUE!</v>
      </c>
      <c r="Y288" t="e">
        <f t="shared" si="72"/>
        <v>#VALUE!</v>
      </c>
      <c r="Z288">
        <f t="shared" si="73"/>
        <v>0</v>
      </c>
      <c r="AA288">
        <f t="shared" si="74"/>
        <v>1</v>
      </c>
    </row>
    <row r="289" spans="1:27" hidden="1" x14ac:dyDescent="0.3">
      <c r="A289" s="7">
        <v>8</v>
      </c>
      <c r="B289" s="7">
        <v>12</v>
      </c>
      <c r="C289" s="7">
        <v>31</v>
      </c>
      <c r="D289" s="7">
        <v>3</v>
      </c>
      <c r="E289" s="7">
        <v>1</v>
      </c>
      <c r="F289">
        <v>550</v>
      </c>
      <c r="G289">
        <v>0</v>
      </c>
      <c r="H289" s="1">
        <v>1651843540301</v>
      </c>
      <c r="I289" s="1">
        <v>1651843540560</v>
      </c>
      <c r="J289">
        <v>0</v>
      </c>
      <c r="K289" s="1">
        <f t="shared" si="60"/>
        <v>1651843540.3010001</v>
      </c>
      <c r="L289" s="3">
        <f t="shared" si="61"/>
        <v>44687.559494224537</v>
      </c>
      <c r="M289" s="2">
        <f t="shared" si="62"/>
        <v>44687.559494224537</v>
      </c>
      <c r="N289" s="1">
        <f t="shared" si="63"/>
        <v>1651843540.5599999</v>
      </c>
      <c r="O289" s="2">
        <f t="shared" si="64"/>
        <v>44687.559497222217</v>
      </c>
      <c r="P289" s="1">
        <f t="shared" si="65"/>
        <v>0.25899982452392578</v>
      </c>
      <c r="Q289">
        <f>VLOOKUP(C289,houses!A$1:E$201,2,TRUE)</f>
        <v>550</v>
      </c>
      <c r="R289">
        <f>VLOOKUP(C289,houses!A$1:E$201,3,TRUE)</f>
        <v>539</v>
      </c>
      <c r="S289">
        <f t="shared" si="66"/>
        <v>11</v>
      </c>
      <c r="T289" s="4">
        <f t="shared" si="67"/>
        <v>0.02</v>
      </c>
      <c r="U289" t="str">
        <f t="shared" si="68"/>
        <v>Positive</v>
      </c>
      <c r="V289" t="str">
        <f t="shared" si="69"/>
        <v>-</v>
      </c>
      <c r="W289" s="4" t="str">
        <f t="shared" si="70"/>
        <v>-</v>
      </c>
      <c r="X289" t="e">
        <f t="shared" si="71"/>
        <v>#VALUE!</v>
      </c>
      <c r="Y289" t="e">
        <f t="shared" si="72"/>
        <v>#VALUE!</v>
      </c>
      <c r="Z289">
        <f t="shared" si="73"/>
        <v>0</v>
      </c>
      <c r="AA289">
        <f t="shared" si="74"/>
        <v>1</v>
      </c>
    </row>
    <row r="290" spans="1:27" hidden="1" x14ac:dyDescent="0.3">
      <c r="A290" s="7">
        <v>8</v>
      </c>
      <c r="B290" s="7">
        <v>13</v>
      </c>
      <c r="C290" s="7">
        <v>30</v>
      </c>
      <c r="D290" s="7">
        <v>3</v>
      </c>
      <c r="E290" s="7">
        <v>1</v>
      </c>
      <c r="F290">
        <v>450</v>
      </c>
      <c r="G290">
        <v>0</v>
      </c>
      <c r="H290" s="1">
        <v>1651843540699</v>
      </c>
      <c r="I290" s="1">
        <v>1651843540822</v>
      </c>
      <c r="J290">
        <v>0</v>
      </c>
      <c r="K290" s="1">
        <f t="shared" si="60"/>
        <v>1651843540.6989999</v>
      </c>
      <c r="L290" s="3">
        <f t="shared" si="61"/>
        <v>44687.559498831019</v>
      </c>
      <c r="M290" s="2">
        <f t="shared" si="62"/>
        <v>44687.559498831019</v>
      </c>
      <c r="N290" s="1">
        <f t="shared" si="63"/>
        <v>1651843540.822</v>
      </c>
      <c r="O290" s="2">
        <f t="shared" si="64"/>
        <v>44687.559500254632</v>
      </c>
      <c r="P290" s="1">
        <f t="shared" si="65"/>
        <v>0.12300014495849609</v>
      </c>
      <c r="Q290">
        <f>VLOOKUP(C290,houses!A$1:E$201,2,TRUE)</f>
        <v>450</v>
      </c>
      <c r="R290">
        <f>VLOOKUP(C290,houses!A$1:E$201,3,TRUE)</f>
        <v>424</v>
      </c>
      <c r="S290">
        <f t="shared" si="66"/>
        <v>26</v>
      </c>
      <c r="T290" s="4">
        <f t="shared" si="67"/>
        <v>5.7777777777777775E-2</v>
      </c>
      <c r="U290" t="str">
        <f t="shared" si="68"/>
        <v>Positive</v>
      </c>
      <c r="V290" t="str">
        <f t="shared" si="69"/>
        <v>-</v>
      </c>
      <c r="W290" s="4" t="str">
        <f t="shared" si="70"/>
        <v>-</v>
      </c>
      <c r="X290" t="e">
        <f t="shared" si="71"/>
        <v>#VALUE!</v>
      </c>
      <c r="Y290" t="e">
        <f t="shared" si="72"/>
        <v>#VALUE!</v>
      </c>
      <c r="Z290">
        <f t="shared" si="73"/>
        <v>0</v>
      </c>
      <c r="AA290">
        <f t="shared" si="74"/>
        <v>1</v>
      </c>
    </row>
    <row r="291" spans="1:27" hidden="1" x14ac:dyDescent="0.3">
      <c r="A291" s="7">
        <v>8</v>
      </c>
      <c r="B291" s="7">
        <v>14</v>
      </c>
      <c r="C291" s="7">
        <v>80</v>
      </c>
      <c r="D291" s="7">
        <v>3</v>
      </c>
      <c r="E291" s="7">
        <v>1</v>
      </c>
      <c r="F291">
        <v>340</v>
      </c>
      <c r="G291">
        <v>0</v>
      </c>
      <c r="H291" s="1">
        <v>1651843541238</v>
      </c>
      <c r="I291" s="1">
        <v>1651843541669</v>
      </c>
      <c r="J291">
        <v>0</v>
      </c>
      <c r="K291" s="1">
        <f t="shared" si="60"/>
        <v>1651843541.2379999</v>
      </c>
      <c r="L291" s="3">
        <f t="shared" si="61"/>
        <v>44687.559505069439</v>
      </c>
      <c r="M291" s="2">
        <f t="shared" si="62"/>
        <v>44687.559505069439</v>
      </c>
      <c r="N291" s="1">
        <f t="shared" si="63"/>
        <v>1651843541.6689999</v>
      </c>
      <c r="O291" s="2">
        <f t="shared" si="64"/>
        <v>44687.559510057865</v>
      </c>
      <c r="P291" s="1">
        <f t="shared" si="65"/>
        <v>0.4309999942779541</v>
      </c>
      <c r="Q291">
        <f>VLOOKUP(C291,houses!A$1:E$201,2,TRUE)</f>
        <v>340</v>
      </c>
      <c r="R291">
        <f>VLOOKUP(C291,houses!A$1:E$201,3,TRUE)</f>
        <v>497</v>
      </c>
      <c r="S291">
        <f t="shared" si="66"/>
        <v>157</v>
      </c>
      <c r="T291" s="4">
        <f t="shared" si="67"/>
        <v>0.46176470588235297</v>
      </c>
      <c r="U291" t="str">
        <f t="shared" si="68"/>
        <v>Negative</v>
      </c>
      <c r="V291" t="str">
        <f t="shared" si="69"/>
        <v>-</v>
      </c>
      <c r="W291" s="4" t="str">
        <f t="shared" si="70"/>
        <v>-</v>
      </c>
      <c r="X291" t="e">
        <f t="shared" si="71"/>
        <v>#VALUE!</v>
      </c>
      <c r="Y291" t="e">
        <f t="shared" si="72"/>
        <v>#VALUE!</v>
      </c>
      <c r="Z291">
        <f t="shared" si="73"/>
        <v>0</v>
      </c>
      <c r="AA291">
        <f t="shared" si="74"/>
        <v>1</v>
      </c>
    </row>
    <row r="292" spans="1:27" x14ac:dyDescent="0.3">
      <c r="A292" s="7">
        <v>8</v>
      </c>
      <c r="B292" s="7">
        <v>0</v>
      </c>
      <c r="C292" s="7">
        <v>112</v>
      </c>
      <c r="D292" s="7">
        <v>3</v>
      </c>
      <c r="E292" s="7">
        <v>2</v>
      </c>
      <c r="F292">
        <v>820</v>
      </c>
      <c r="G292">
        <v>350</v>
      </c>
      <c r="H292" s="1">
        <v>1651843555092</v>
      </c>
      <c r="I292" s="1">
        <v>1651843583352</v>
      </c>
      <c r="J292">
        <v>0</v>
      </c>
      <c r="K292" s="1">
        <f t="shared" si="60"/>
        <v>1651843555.092</v>
      </c>
      <c r="L292" s="3">
        <f t="shared" si="61"/>
        <v>44687.559665416673</v>
      </c>
      <c r="M292" s="2">
        <f t="shared" si="62"/>
        <v>44687.559665416673</v>
      </c>
      <c r="N292" s="1">
        <f t="shared" si="63"/>
        <v>1651843583.352</v>
      </c>
      <c r="O292" s="2">
        <f t="shared" si="64"/>
        <v>44687.559992499999</v>
      </c>
      <c r="P292" s="1">
        <f t="shared" si="65"/>
        <v>28.259999990463257</v>
      </c>
      <c r="Q292">
        <f>VLOOKUP(C292,houses!A$1:E$201,2,TRUE)</f>
        <v>820</v>
      </c>
      <c r="R292">
        <f>VLOOKUP(C292,houses!A$1:E$201,3,TRUE)</f>
        <v>847</v>
      </c>
      <c r="S292">
        <f t="shared" si="66"/>
        <v>27</v>
      </c>
      <c r="T292" s="4">
        <f t="shared" si="67"/>
        <v>3.2926829268292684E-2</v>
      </c>
      <c r="U292" t="str">
        <f t="shared" si="68"/>
        <v>Negative</v>
      </c>
      <c r="V292">
        <f t="shared" si="69"/>
        <v>-470</v>
      </c>
      <c r="W292" s="4">
        <f t="shared" si="70"/>
        <v>-0.57317073170731703</v>
      </c>
      <c r="X292">
        <f t="shared" si="71"/>
        <v>470</v>
      </c>
      <c r="Y292">
        <f t="shared" si="72"/>
        <v>0.57317073170731703</v>
      </c>
      <c r="Z292">
        <f t="shared" si="73"/>
        <v>0</v>
      </c>
      <c r="AA292">
        <f t="shared" si="74"/>
        <v>1</v>
      </c>
    </row>
    <row r="293" spans="1:27" x14ac:dyDescent="0.3">
      <c r="A293" s="7">
        <v>8</v>
      </c>
      <c r="B293" s="7">
        <v>1</v>
      </c>
      <c r="C293" s="7">
        <v>81</v>
      </c>
      <c r="D293" s="7">
        <v>3</v>
      </c>
      <c r="E293" s="7">
        <v>2</v>
      </c>
      <c r="F293">
        <v>715</v>
      </c>
      <c r="G293">
        <v>400</v>
      </c>
      <c r="H293" s="1">
        <v>1651843583982</v>
      </c>
      <c r="I293" s="1">
        <v>1651843593572</v>
      </c>
      <c r="J293">
        <v>0</v>
      </c>
      <c r="K293" s="1">
        <f t="shared" si="60"/>
        <v>1651843583.9820001</v>
      </c>
      <c r="L293" s="3">
        <f t="shared" si="61"/>
        <v>44687.559999791672</v>
      </c>
      <c r="M293" s="2">
        <f t="shared" si="62"/>
        <v>44687.559999791672</v>
      </c>
      <c r="N293" s="1">
        <f t="shared" si="63"/>
        <v>1651843593.572</v>
      </c>
      <c r="O293" s="2">
        <f t="shared" si="64"/>
        <v>44687.560110787039</v>
      </c>
      <c r="P293" s="1">
        <f t="shared" si="65"/>
        <v>9.5899999141693115</v>
      </c>
      <c r="Q293">
        <f>VLOOKUP(C293,houses!A$1:E$201,2,TRUE)</f>
        <v>715</v>
      </c>
      <c r="R293">
        <f>VLOOKUP(C293,houses!A$1:E$201,3,TRUE)</f>
        <v>787</v>
      </c>
      <c r="S293">
        <f t="shared" si="66"/>
        <v>72</v>
      </c>
      <c r="T293" s="4">
        <f t="shared" si="67"/>
        <v>0.10069930069930071</v>
      </c>
      <c r="U293" t="str">
        <f t="shared" si="68"/>
        <v>Negative</v>
      </c>
      <c r="V293">
        <f t="shared" si="69"/>
        <v>-315</v>
      </c>
      <c r="W293" s="4">
        <f t="shared" si="70"/>
        <v>-0.44055944055944057</v>
      </c>
      <c r="X293">
        <f t="shared" si="71"/>
        <v>315</v>
      </c>
      <c r="Y293">
        <f t="shared" si="72"/>
        <v>0.44055944055944057</v>
      </c>
      <c r="Z293">
        <f t="shared" si="73"/>
        <v>0</v>
      </c>
      <c r="AA293">
        <f t="shared" si="74"/>
        <v>1</v>
      </c>
    </row>
    <row r="294" spans="1:27" x14ac:dyDescent="0.3">
      <c r="A294" s="7">
        <v>8</v>
      </c>
      <c r="B294" s="7">
        <v>2</v>
      </c>
      <c r="C294" s="7">
        <v>93</v>
      </c>
      <c r="D294" s="7">
        <v>3</v>
      </c>
      <c r="E294" s="7">
        <v>2</v>
      </c>
      <c r="F294">
        <v>850</v>
      </c>
      <c r="G294">
        <v>650</v>
      </c>
      <c r="H294" s="1">
        <v>1651843594089</v>
      </c>
      <c r="I294" s="1">
        <v>1651843607591</v>
      </c>
      <c r="J294">
        <v>0</v>
      </c>
      <c r="K294" s="1">
        <f t="shared" si="60"/>
        <v>1651843594.089</v>
      </c>
      <c r="L294" s="3">
        <f t="shared" si="61"/>
        <v>44687.560116770837</v>
      </c>
      <c r="M294" s="2">
        <f t="shared" si="62"/>
        <v>44687.560116770837</v>
      </c>
      <c r="N294" s="1">
        <f t="shared" si="63"/>
        <v>1651843607.5910001</v>
      </c>
      <c r="O294" s="2">
        <f t="shared" si="64"/>
        <v>44687.560273043986</v>
      </c>
      <c r="P294" s="1">
        <f t="shared" si="65"/>
        <v>13.502000093460083</v>
      </c>
      <c r="Q294">
        <f>VLOOKUP(C294,houses!A$1:E$201,2,TRUE)</f>
        <v>850</v>
      </c>
      <c r="R294">
        <f>VLOOKUP(C294,houses!A$1:E$201,3,TRUE)</f>
        <v>725</v>
      </c>
      <c r="S294">
        <f t="shared" si="66"/>
        <v>125</v>
      </c>
      <c r="T294" s="4">
        <f t="shared" si="67"/>
        <v>0.14705882352941177</v>
      </c>
      <c r="U294" t="str">
        <f t="shared" si="68"/>
        <v>Positive</v>
      </c>
      <c r="V294">
        <f t="shared" si="69"/>
        <v>-200</v>
      </c>
      <c r="W294" s="4">
        <f t="shared" si="70"/>
        <v>-0.23529411764705882</v>
      </c>
      <c r="X294">
        <f t="shared" si="71"/>
        <v>200</v>
      </c>
      <c r="Y294">
        <f t="shared" si="72"/>
        <v>0.23529411764705882</v>
      </c>
      <c r="Z294">
        <f t="shared" si="73"/>
        <v>0</v>
      </c>
      <c r="AA294">
        <f t="shared" si="74"/>
        <v>1</v>
      </c>
    </row>
    <row r="295" spans="1:27" x14ac:dyDescent="0.3">
      <c r="A295" s="7">
        <v>8</v>
      </c>
      <c r="B295" s="7">
        <v>3</v>
      </c>
      <c r="C295" s="7">
        <v>125</v>
      </c>
      <c r="D295" s="7">
        <v>3</v>
      </c>
      <c r="E295" s="7">
        <v>2</v>
      </c>
      <c r="F295">
        <v>820</v>
      </c>
      <c r="G295">
        <v>600</v>
      </c>
      <c r="H295" s="1">
        <v>1651843607953</v>
      </c>
      <c r="I295" s="1">
        <v>1651843620688</v>
      </c>
      <c r="J295">
        <v>0</v>
      </c>
      <c r="K295" s="1">
        <f t="shared" si="60"/>
        <v>1651843607.9530001</v>
      </c>
      <c r="L295" s="3">
        <f t="shared" si="61"/>
        <v>44687.560277233802</v>
      </c>
      <c r="M295" s="2">
        <f t="shared" si="62"/>
        <v>44687.560277233802</v>
      </c>
      <c r="N295" s="1">
        <f t="shared" si="63"/>
        <v>1651843620.688</v>
      </c>
      <c r="O295" s="2">
        <f t="shared" si="64"/>
        <v>44687.560424629628</v>
      </c>
      <c r="P295" s="1">
        <f t="shared" si="65"/>
        <v>12.734999895095825</v>
      </c>
      <c r="Q295">
        <f>VLOOKUP(C295,houses!A$1:E$201,2,TRUE)</f>
        <v>820</v>
      </c>
      <c r="R295">
        <f>VLOOKUP(C295,houses!A$1:E$201,3,TRUE)</f>
        <v>812</v>
      </c>
      <c r="S295">
        <f t="shared" si="66"/>
        <v>8</v>
      </c>
      <c r="T295" s="4">
        <f t="shared" si="67"/>
        <v>9.7560975609756097E-3</v>
      </c>
      <c r="U295" t="str">
        <f t="shared" si="68"/>
        <v>Positive</v>
      </c>
      <c r="V295">
        <f t="shared" si="69"/>
        <v>-220</v>
      </c>
      <c r="W295" s="4">
        <f t="shared" si="70"/>
        <v>-0.26829268292682928</v>
      </c>
      <c r="X295">
        <f t="shared" si="71"/>
        <v>220</v>
      </c>
      <c r="Y295">
        <f t="shared" si="72"/>
        <v>0.26829268292682928</v>
      </c>
      <c r="Z295">
        <f t="shared" si="73"/>
        <v>0</v>
      </c>
      <c r="AA295">
        <f t="shared" si="74"/>
        <v>1</v>
      </c>
    </row>
    <row r="296" spans="1:27" x14ac:dyDescent="0.3">
      <c r="A296" s="7">
        <v>8</v>
      </c>
      <c r="B296" s="7">
        <v>4</v>
      </c>
      <c r="C296" s="7">
        <v>182</v>
      </c>
      <c r="D296" s="7">
        <v>3</v>
      </c>
      <c r="E296" s="7">
        <v>2</v>
      </c>
      <c r="F296">
        <v>545</v>
      </c>
      <c r="G296">
        <v>450</v>
      </c>
      <c r="H296" s="1">
        <v>1651843621084</v>
      </c>
      <c r="I296" s="1">
        <v>1651843631405</v>
      </c>
      <c r="J296">
        <v>0</v>
      </c>
      <c r="K296" s="1">
        <f t="shared" si="60"/>
        <v>1651843621.0840001</v>
      </c>
      <c r="L296" s="3">
        <f t="shared" si="61"/>
        <v>44687.560429212957</v>
      </c>
      <c r="M296" s="2">
        <f t="shared" si="62"/>
        <v>44687.560429212957</v>
      </c>
      <c r="N296" s="1">
        <f t="shared" si="63"/>
        <v>1651843631.405</v>
      </c>
      <c r="O296" s="2">
        <f t="shared" si="64"/>
        <v>44687.560548668982</v>
      </c>
      <c r="P296" s="1">
        <f t="shared" si="65"/>
        <v>10.32099986076355</v>
      </c>
      <c r="Q296">
        <f>VLOOKUP(C296,houses!A$1:E$201,2,TRUE)</f>
        <v>545</v>
      </c>
      <c r="R296">
        <f>VLOOKUP(C296,houses!A$1:E$201,3,TRUE)</f>
        <v>645</v>
      </c>
      <c r="S296">
        <f t="shared" si="66"/>
        <v>100</v>
      </c>
      <c r="T296" s="4">
        <f t="shared" si="67"/>
        <v>0.1834862385321101</v>
      </c>
      <c r="U296" t="str">
        <f t="shared" si="68"/>
        <v>Negative</v>
      </c>
      <c r="V296">
        <f t="shared" si="69"/>
        <v>-95</v>
      </c>
      <c r="W296" s="4">
        <f t="shared" si="70"/>
        <v>-0.1743119266055046</v>
      </c>
      <c r="X296">
        <f t="shared" si="71"/>
        <v>95</v>
      </c>
      <c r="Y296">
        <f t="shared" si="72"/>
        <v>0.1743119266055046</v>
      </c>
      <c r="Z296">
        <f t="shared" si="73"/>
        <v>0</v>
      </c>
      <c r="AA296">
        <f t="shared" si="74"/>
        <v>1</v>
      </c>
    </row>
    <row r="297" spans="1:27" x14ac:dyDescent="0.3">
      <c r="A297" s="7">
        <v>8</v>
      </c>
      <c r="B297" s="7">
        <v>5</v>
      </c>
      <c r="C297" s="7">
        <v>135</v>
      </c>
      <c r="D297" s="7">
        <v>3</v>
      </c>
      <c r="E297" s="7">
        <v>2</v>
      </c>
      <c r="F297">
        <v>1085</v>
      </c>
      <c r="G297">
        <v>500</v>
      </c>
      <c r="H297" s="1">
        <v>1651843631962</v>
      </c>
      <c r="I297" s="1">
        <v>1651843643168</v>
      </c>
      <c r="J297">
        <v>0</v>
      </c>
      <c r="K297" s="1">
        <f t="shared" si="60"/>
        <v>1651843631.9619999</v>
      </c>
      <c r="L297" s="3">
        <f t="shared" si="61"/>
        <v>44687.560555115735</v>
      </c>
      <c r="M297" s="2">
        <f t="shared" si="62"/>
        <v>44687.560555115735</v>
      </c>
      <c r="N297" s="1">
        <f t="shared" si="63"/>
        <v>1651843643.168</v>
      </c>
      <c r="O297" s="2">
        <f t="shared" si="64"/>
        <v>44687.560684814816</v>
      </c>
      <c r="P297" s="1">
        <f t="shared" si="65"/>
        <v>11.206000089645386</v>
      </c>
      <c r="Q297">
        <f>VLOOKUP(C297,houses!A$1:E$201,2,TRUE)</f>
        <v>1085</v>
      </c>
      <c r="R297">
        <f>VLOOKUP(C297,houses!A$1:E$201,3,TRUE)</f>
        <v>995</v>
      </c>
      <c r="S297">
        <f t="shared" si="66"/>
        <v>90</v>
      </c>
      <c r="T297" s="4">
        <f t="shared" si="67"/>
        <v>8.294930875576037E-2</v>
      </c>
      <c r="U297" t="str">
        <f t="shared" si="68"/>
        <v>Positive</v>
      </c>
      <c r="V297">
        <f t="shared" si="69"/>
        <v>-585</v>
      </c>
      <c r="W297" s="4">
        <f t="shared" si="70"/>
        <v>-0.53917050691244239</v>
      </c>
      <c r="X297">
        <f t="shared" si="71"/>
        <v>585</v>
      </c>
      <c r="Y297">
        <f t="shared" si="72"/>
        <v>0.53917050691244239</v>
      </c>
      <c r="Z297">
        <f t="shared" si="73"/>
        <v>0</v>
      </c>
      <c r="AA297">
        <f t="shared" si="74"/>
        <v>1</v>
      </c>
    </row>
    <row r="298" spans="1:27" x14ac:dyDescent="0.3">
      <c r="A298" s="7">
        <v>8</v>
      </c>
      <c r="B298" s="7">
        <v>6</v>
      </c>
      <c r="C298" s="7">
        <v>0</v>
      </c>
      <c r="D298" s="7">
        <v>3</v>
      </c>
      <c r="E298" s="7">
        <v>2</v>
      </c>
      <c r="F298">
        <v>1600</v>
      </c>
      <c r="G298">
        <v>750</v>
      </c>
      <c r="H298" s="1">
        <v>1651843643927</v>
      </c>
      <c r="I298" s="1">
        <v>1651843657200</v>
      </c>
      <c r="J298">
        <v>0</v>
      </c>
      <c r="K298" s="1">
        <f t="shared" si="60"/>
        <v>1651843643.927</v>
      </c>
      <c r="L298" s="3">
        <f t="shared" si="61"/>
        <v>44687.560693599538</v>
      </c>
      <c r="M298" s="2">
        <f t="shared" si="62"/>
        <v>44687.560693599538</v>
      </c>
      <c r="N298" s="1">
        <f t="shared" si="63"/>
        <v>1651843657.2</v>
      </c>
      <c r="O298" s="2">
        <f t="shared" si="64"/>
        <v>44687.560847222223</v>
      </c>
      <c r="P298" s="1">
        <f t="shared" si="65"/>
        <v>13.273000001907349</v>
      </c>
      <c r="Q298">
        <f>VLOOKUP(C298,houses!A$1:E$201,2,TRUE)</f>
        <v>1600</v>
      </c>
      <c r="R298">
        <f>VLOOKUP(C298,houses!A$1:E$201,3,TRUE)</f>
        <v>773</v>
      </c>
      <c r="S298">
        <f t="shared" si="66"/>
        <v>827</v>
      </c>
      <c r="T298" s="4">
        <f t="shared" si="67"/>
        <v>0.51687499999999997</v>
      </c>
      <c r="U298" t="str">
        <f t="shared" si="68"/>
        <v>Positive</v>
      </c>
      <c r="V298">
        <f t="shared" si="69"/>
        <v>-850</v>
      </c>
      <c r="W298" s="4">
        <f t="shared" si="70"/>
        <v>-0.53125</v>
      </c>
      <c r="X298">
        <f t="shared" si="71"/>
        <v>850</v>
      </c>
      <c r="Y298">
        <f t="shared" si="72"/>
        <v>0.53125</v>
      </c>
      <c r="Z298">
        <f t="shared" si="73"/>
        <v>0</v>
      </c>
      <c r="AA298">
        <f t="shared" si="74"/>
        <v>1</v>
      </c>
    </row>
    <row r="299" spans="1:27" x14ac:dyDescent="0.3">
      <c r="A299" s="7">
        <v>8</v>
      </c>
      <c r="B299" s="7">
        <v>7</v>
      </c>
      <c r="C299" s="7">
        <v>197</v>
      </c>
      <c r="D299" s="7">
        <v>3</v>
      </c>
      <c r="E299" s="7">
        <v>2</v>
      </c>
      <c r="F299">
        <v>635</v>
      </c>
      <c r="G299">
        <v>650</v>
      </c>
      <c r="H299" s="1">
        <v>1651843657550</v>
      </c>
      <c r="I299" s="1">
        <v>1651843668277</v>
      </c>
      <c r="J299">
        <v>0</v>
      </c>
      <c r="K299" s="1">
        <f t="shared" si="60"/>
        <v>1651843657.55</v>
      </c>
      <c r="L299" s="3">
        <f t="shared" si="61"/>
        <v>44687.560851273149</v>
      </c>
      <c r="M299" s="2">
        <f t="shared" si="62"/>
        <v>44687.560851273149</v>
      </c>
      <c r="N299" s="1">
        <f t="shared" si="63"/>
        <v>1651843668.277</v>
      </c>
      <c r="O299" s="2">
        <f t="shared" si="64"/>
        <v>44687.560975428241</v>
      </c>
      <c r="P299" s="1">
        <f t="shared" si="65"/>
        <v>10.726999998092651</v>
      </c>
      <c r="Q299">
        <f>VLOOKUP(C299,houses!A$1:E$201,2,TRUE)</f>
        <v>635</v>
      </c>
      <c r="R299">
        <f>VLOOKUP(C299,houses!A$1:E$201,3,TRUE)</f>
        <v>621</v>
      </c>
      <c r="S299">
        <f t="shared" si="66"/>
        <v>14</v>
      </c>
      <c r="T299" s="4">
        <f t="shared" si="67"/>
        <v>2.2047244094488189E-2</v>
      </c>
      <c r="U299" t="str">
        <f t="shared" si="68"/>
        <v>Positive</v>
      </c>
      <c r="V299">
        <f t="shared" si="69"/>
        <v>15</v>
      </c>
      <c r="W299" s="4">
        <f t="shared" si="70"/>
        <v>2.3622047244094488E-2</v>
      </c>
      <c r="X299">
        <f t="shared" si="71"/>
        <v>15</v>
      </c>
      <c r="Y299">
        <f t="shared" si="72"/>
        <v>2.3622047244094488E-2</v>
      </c>
      <c r="Z299">
        <f t="shared" si="73"/>
        <v>0</v>
      </c>
      <c r="AA299">
        <f t="shared" si="74"/>
        <v>1</v>
      </c>
    </row>
    <row r="300" spans="1:27" x14ac:dyDescent="0.3">
      <c r="A300" s="7">
        <v>8</v>
      </c>
      <c r="B300" s="7">
        <v>8</v>
      </c>
      <c r="C300" s="7">
        <v>155</v>
      </c>
      <c r="D300" s="7">
        <v>3</v>
      </c>
      <c r="E300" s="7">
        <v>2</v>
      </c>
      <c r="F300">
        <v>450</v>
      </c>
      <c r="G300">
        <v>600</v>
      </c>
      <c r="H300" s="1">
        <v>1651843668663</v>
      </c>
      <c r="I300" s="1">
        <v>1651843678696</v>
      </c>
      <c r="J300">
        <v>0</v>
      </c>
      <c r="K300" s="1">
        <f t="shared" si="60"/>
        <v>1651843668.6630001</v>
      </c>
      <c r="L300" s="3">
        <f t="shared" si="61"/>
        <v>44687.560979895832</v>
      </c>
      <c r="M300" s="2">
        <f t="shared" si="62"/>
        <v>44687.560979895832</v>
      </c>
      <c r="N300" s="1">
        <f t="shared" si="63"/>
        <v>1651843678.6960001</v>
      </c>
      <c r="O300" s="2">
        <f t="shared" si="64"/>
        <v>44687.561096018515</v>
      </c>
      <c r="P300" s="1">
        <f t="shared" si="65"/>
        <v>10.032999992370605</v>
      </c>
      <c r="Q300">
        <f>VLOOKUP(C300,houses!A$1:E$201,2,TRUE)</f>
        <v>450</v>
      </c>
      <c r="R300">
        <f>VLOOKUP(C300,houses!A$1:E$201,3,TRUE)</f>
        <v>471</v>
      </c>
      <c r="S300">
        <f t="shared" si="66"/>
        <v>21</v>
      </c>
      <c r="T300" s="4">
        <f t="shared" si="67"/>
        <v>4.6666666666666669E-2</v>
      </c>
      <c r="U300" t="str">
        <f t="shared" si="68"/>
        <v>Negative</v>
      </c>
      <c r="V300">
        <f t="shared" si="69"/>
        <v>150</v>
      </c>
      <c r="W300" s="4">
        <f t="shared" si="70"/>
        <v>0.33333333333333331</v>
      </c>
      <c r="X300">
        <f t="shared" si="71"/>
        <v>150</v>
      </c>
      <c r="Y300">
        <f t="shared" si="72"/>
        <v>0.33333333333333331</v>
      </c>
      <c r="Z300">
        <f t="shared" si="73"/>
        <v>0</v>
      </c>
      <c r="AA300">
        <f t="shared" si="74"/>
        <v>1</v>
      </c>
    </row>
    <row r="301" spans="1:27" x14ac:dyDescent="0.3">
      <c r="A301" s="7">
        <v>8</v>
      </c>
      <c r="B301" s="7">
        <v>9</v>
      </c>
      <c r="C301" s="7">
        <v>86</v>
      </c>
      <c r="D301" s="7">
        <v>3</v>
      </c>
      <c r="E301" s="7">
        <v>2</v>
      </c>
      <c r="F301">
        <v>850</v>
      </c>
      <c r="G301">
        <v>800</v>
      </c>
      <c r="H301" s="1">
        <v>1651843679026</v>
      </c>
      <c r="I301" s="1">
        <v>1651843687418</v>
      </c>
      <c r="J301">
        <v>0</v>
      </c>
      <c r="K301" s="1">
        <f t="shared" si="60"/>
        <v>1651843679.026</v>
      </c>
      <c r="L301" s="3">
        <f t="shared" si="61"/>
        <v>44687.561099837963</v>
      </c>
      <c r="M301" s="2">
        <f t="shared" si="62"/>
        <v>44687.561099837963</v>
      </c>
      <c r="N301" s="1">
        <f t="shared" si="63"/>
        <v>1651843687.418</v>
      </c>
      <c r="O301" s="2">
        <f t="shared" si="64"/>
        <v>44687.561196967596</v>
      </c>
      <c r="P301" s="1">
        <f t="shared" si="65"/>
        <v>8.3919999599456787</v>
      </c>
      <c r="Q301">
        <f>VLOOKUP(C301,houses!A$1:E$201,2,TRUE)</f>
        <v>850</v>
      </c>
      <c r="R301">
        <f>VLOOKUP(C301,houses!A$1:E$201,3,TRUE)</f>
        <v>936</v>
      </c>
      <c r="S301">
        <f t="shared" si="66"/>
        <v>86</v>
      </c>
      <c r="T301" s="4">
        <f t="shared" si="67"/>
        <v>0.1011764705882353</v>
      </c>
      <c r="U301" t="str">
        <f t="shared" si="68"/>
        <v>Negative</v>
      </c>
      <c r="V301">
        <f t="shared" si="69"/>
        <v>-50</v>
      </c>
      <c r="W301" s="4">
        <f t="shared" si="70"/>
        <v>-5.8823529411764705E-2</v>
      </c>
      <c r="X301">
        <f t="shared" si="71"/>
        <v>50</v>
      </c>
      <c r="Y301">
        <f t="shared" si="72"/>
        <v>5.8823529411764705E-2</v>
      </c>
      <c r="Z301">
        <f t="shared" si="73"/>
        <v>0</v>
      </c>
      <c r="AA301">
        <f t="shared" si="74"/>
        <v>1</v>
      </c>
    </row>
    <row r="302" spans="1:27" x14ac:dyDescent="0.3">
      <c r="A302" s="7">
        <v>8</v>
      </c>
      <c r="B302" s="7">
        <v>10</v>
      </c>
      <c r="C302" s="7">
        <v>110</v>
      </c>
      <c r="D302" s="7">
        <v>3</v>
      </c>
      <c r="E302" s="7">
        <v>2</v>
      </c>
      <c r="F302">
        <v>758</v>
      </c>
      <c r="G302">
        <v>500</v>
      </c>
      <c r="H302" s="1">
        <v>1651843687745</v>
      </c>
      <c r="I302" s="1">
        <v>1651843695868</v>
      </c>
      <c r="J302">
        <v>0</v>
      </c>
      <c r="K302" s="1">
        <f t="shared" si="60"/>
        <v>1651843687.7449999</v>
      </c>
      <c r="L302" s="3">
        <f t="shared" si="61"/>
        <v>44687.561200752316</v>
      </c>
      <c r="M302" s="2">
        <f t="shared" si="62"/>
        <v>44687.561200752316</v>
      </c>
      <c r="N302" s="1">
        <f t="shared" si="63"/>
        <v>1651843695.868</v>
      </c>
      <c r="O302" s="2">
        <f t="shared" si="64"/>
        <v>44687.561294768515</v>
      </c>
      <c r="P302" s="1">
        <f t="shared" si="65"/>
        <v>8.1230001449584961</v>
      </c>
      <c r="Q302">
        <f>VLOOKUP(C302,houses!A$1:E$201,2,TRUE)</f>
        <v>758</v>
      </c>
      <c r="R302">
        <f>VLOOKUP(C302,houses!A$1:E$201,3,TRUE)</f>
        <v>784</v>
      </c>
      <c r="S302">
        <f t="shared" si="66"/>
        <v>26</v>
      </c>
      <c r="T302" s="4">
        <f t="shared" si="67"/>
        <v>3.430079155672823E-2</v>
      </c>
      <c r="U302" t="str">
        <f t="shared" si="68"/>
        <v>Negative</v>
      </c>
      <c r="V302">
        <f t="shared" si="69"/>
        <v>-258</v>
      </c>
      <c r="W302" s="4">
        <f t="shared" si="70"/>
        <v>-0.34036939313984171</v>
      </c>
      <c r="X302">
        <f t="shared" si="71"/>
        <v>258</v>
      </c>
      <c r="Y302">
        <f t="shared" si="72"/>
        <v>0.34036939313984171</v>
      </c>
      <c r="Z302">
        <f t="shared" si="73"/>
        <v>0</v>
      </c>
      <c r="AA302">
        <f t="shared" si="74"/>
        <v>1</v>
      </c>
    </row>
    <row r="303" spans="1:27" x14ac:dyDescent="0.3">
      <c r="A303" s="7">
        <v>8</v>
      </c>
      <c r="B303" s="7">
        <v>11</v>
      </c>
      <c r="C303" s="7">
        <v>190</v>
      </c>
      <c r="D303" s="7">
        <v>3</v>
      </c>
      <c r="E303" s="7">
        <v>2</v>
      </c>
      <c r="F303">
        <v>750</v>
      </c>
      <c r="G303">
        <v>900</v>
      </c>
      <c r="H303" s="1">
        <v>1651843696204</v>
      </c>
      <c r="I303" s="1">
        <v>1651843704503</v>
      </c>
      <c r="J303">
        <v>0</v>
      </c>
      <c r="K303" s="1">
        <f t="shared" si="60"/>
        <v>1651843696.204</v>
      </c>
      <c r="L303" s="3">
        <f t="shared" si="61"/>
        <v>44687.561298657412</v>
      </c>
      <c r="M303" s="2">
        <f t="shared" si="62"/>
        <v>44687.561298657412</v>
      </c>
      <c r="N303" s="1">
        <f t="shared" si="63"/>
        <v>1651843704.503</v>
      </c>
      <c r="O303" s="2">
        <f t="shared" si="64"/>
        <v>44687.561394710647</v>
      </c>
      <c r="P303" s="1">
        <f t="shared" si="65"/>
        <v>8.2990000247955322</v>
      </c>
      <c r="Q303">
        <f>VLOOKUP(C303,houses!A$1:E$201,2,TRUE)</f>
        <v>750</v>
      </c>
      <c r="R303">
        <f>VLOOKUP(C303,houses!A$1:E$201,3,TRUE)</f>
        <v>871</v>
      </c>
      <c r="S303">
        <f t="shared" si="66"/>
        <v>121</v>
      </c>
      <c r="T303" s="4">
        <f t="shared" si="67"/>
        <v>0.16133333333333333</v>
      </c>
      <c r="U303" t="str">
        <f t="shared" si="68"/>
        <v>Negative</v>
      </c>
      <c r="V303">
        <f t="shared" si="69"/>
        <v>150</v>
      </c>
      <c r="W303" s="4">
        <f t="shared" si="70"/>
        <v>0.2</v>
      </c>
      <c r="X303">
        <f t="shared" si="71"/>
        <v>150</v>
      </c>
      <c r="Y303">
        <f t="shared" si="72"/>
        <v>0.2</v>
      </c>
      <c r="Z303">
        <f t="shared" si="73"/>
        <v>0</v>
      </c>
      <c r="AA303">
        <f t="shared" si="74"/>
        <v>1</v>
      </c>
    </row>
    <row r="304" spans="1:27" x14ac:dyDescent="0.3">
      <c r="A304" s="7">
        <v>8</v>
      </c>
      <c r="B304" s="7">
        <v>12</v>
      </c>
      <c r="C304" s="7">
        <v>120</v>
      </c>
      <c r="D304" s="7">
        <v>3</v>
      </c>
      <c r="E304" s="7">
        <v>2</v>
      </c>
      <c r="F304">
        <v>522</v>
      </c>
      <c r="G304">
        <v>450</v>
      </c>
      <c r="H304" s="1">
        <v>1651843704841</v>
      </c>
      <c r="I304" s="1">
        <v>1651843713749</v>
      </c>
      <c r="J304">
        <v>0</v>
      </c>
      <c r="K304" s="1">
        <f t="shared" si="60"/>
        <v>1651843704.8410001</v>
      </c>
      <c r="L304" s="3">
        <f t="shared" si="61"/>
        <v>44687.561398622682</v>
      </c>
      <c r="M304" s="2">
        <f t="shared" si="62"/>
        <v>44687.561398622682</v>
      </c>
      <c r="N304" s="1">
        <f t="shared" si="63"/>
        <v>1651843713.7490001</v>
      </c>
      <c r="O304" s="2">
        <f t="shared" si="64"/>
        <v>44687.561501724536</v>
      </c>
      <c r="P304" s="1">
        <f t="shared" si="65"/>
        <v>8.9079999923706055</v>
      </c>
      <c r="Q304">
        <f>VLOOKUP(C304,houses!A$1:E$201,2,TRUE)</f>
        <v>522</v>
      </c>
      <c r="R304">
        <f>VLOOKUP(C304,houses!A$1:E$201,3,TRUE)</f>
        <v>553</v>
      </c>
      <c r="S304">
        <f t="shared" si="66"/>
        <v>31</v>
      </c>
      <c r="T304" s="4">
        <f t="shared" si="67"/>
        <v>5.938697318007663E-2</v>
      </c>
      <c r="U304" t="str">
        <f t="shared" si="68"/>
        <v>Negative</v>
      </c>
      <c r="V304">
        <f t="shared" si="69"/>
        <v>-72</v>
      </c>
      <c r="W304" s="4">
        <f t="shared" si="70"/>
        <v>-0.13793103448275862</v>
      </c>
      <c r="X304">
        <f t="shared" si="71"/>
        <v>72</v>
      </c>
      <c r="Y304">
        <f t="shared" si="72"/>
        <v>0.13793103448275862</v>
      </c>
      <c r="Z304">
        <f t="shared" si="73"/>
        <v>0</v>
      </c>
      <c r="AA304">
        <f t="shared" si="74"/>
        <v>1</v>
      </c>
    </row>
    <row r="305" spans="1:27" x14ac:dyDescent="0.3">
      <c r="A305" s="7">
        <v>8</v>
      </c>
      <c r="B305" s="7">
        <v>13</v>
      </c>
      <c r="C305" s="7">
        <v>164</v>
      </c>
      <c r="D305" s="7">
        <v>3</v>
      </c>
      <c r="E305" s="7">
        <v>2</v>
      </c>
      <c r="F305">
        <v>1150</v>
      </c>
      <c r="G305">
        <v>850</v>
      </c>
      <c r="H305" s="1">
        <v>1651843714146</v>
      </c>
      <c r="I305" s="1">
        <v>1651843723307</v>
      </c>
      <c r="J305">
        <v>0</v>
      </c>
      <c r="K305" s="1">
        <f t="shared" si="60"/>
        <v>1651843714.1459999</v>
      </c>
      <c r="L305" s="3">
        <f t="shared" si="61"/>
        <v>44687.561506319442</v>
      </c>
      <c r="M305" s="2">
        <f t="shared" si="62"/>
        <v>44687.561506319442</v>
      </c>
      <c r="N305" s="1">
        <f t="shared" si="63"/>
        <v>1651843723.3069999</v>
      </c>
      <c r="O305" s="2">
        <f t="shared" si="64"/>
        <v>44687.561612349542</v>
      </c>
      <c r="P305" s="1">
        <f t="shared" si="65"/>
        <v>9.1610000133514404</v>
      </c>
      <c r="Q305">
        <f>VLOOKUP(C305,houses!A$1:E$201,2,TRUE)</f>
        <v>1150</v>
      </c>
      <c r="R305">
        <f>VLOOKUP(C305,houses!A$1:E$201,3,TRUE)</f>
        <v>1414</v>
      </c>
      <c r="S305">
        <f t="shared" si="66"/>
        <v>264</v>
      </c>
      <c r="T305" s="4">
        <f t="shared" si="67"/>
        <v>0.22956521739130434</v>
      </c>
      <c r="U305" t="str">
        <f t="shared" si="68"/>
        <v>Negative</v>
      </c>
      <c r="V305">
        <f t="shared" si="69"/>
        <v>-300</v>
      </c>
      <c r="W305" s="4">
        <f t="shared" si="70"/>
        <v>-0.2608695652173913</v>
      </c>
      <c r="X305">
        <f t="shared" si="71"/>
        <v>300</v>
      </c>
      <c r="Y305">
        <f t="shared" si="72"/>
        <v>0.2608695652173913</v>
      </c>
      <c r="Z305">
        <f t="shared" si="73"/>
        <v>0</v>
      </c>
      <c r="AA305">
        <f t="shared" si="74"/>
        <v>1</v>
      </c>
    </row>
    <row r="306" spans="1:27" x14ac:dyDescent="0.3">
      <c r="A306" s="7">
        <v>8</v>
      </c>
      <c r="B306" s="7">
        <v>14</v>
      </c>
      <c r="C306" s="7">
        <v>165</v>
      </c>
      <c r="D306" s="7">
        <v>3</v>
      </c>
      <c r="E306" s="7">
        <v>2</v>
      </c>
      <c r="F306">
        <v>605</v>
      </c>
      <c r="G306">
        <v>500</v>
      </c>
      <c r="H306" s="1">
        <v>1651843723811</v>
      </c>
      <c r="I306" s="1">
        <v>1651843732579</v>
      </c>
      <c r="J306">
        <v>0</v>
      </c>
      <c r="K306" s="1">
        <f t="shared" si="60"/>
        <v>1651843723.8110001</v>
      </c>
      <c r="L306" s="3">
        <f t="shared" si="61"/>
        <v>44687.561618182874</v>
      </c>
      <c r="M306" s="2">
        <f t="shared" si="62"/>
        <v>44687.561618182874</v>
      </c>
      <c r="N306" s="1">
        <f t="shared" si="63"/>
        <v>1651843732.579</v>
      </c>
      <c r="O306" s="2">
        <f t="shared" si="64"/>
        <v>44687.561719664351</v>
      </c>
      <c r="P306" s="1">
        <f t="shared" si="65"/>
        <v>8.7679998874664307</v>
      </c>
      <c r="Q306">
        <f>VLOOKUP(C306,houses!A$1:E$201,2,TRUE)</f>
        <v>605</v>
      </c>
      <c r="R306">
        <f>VLOOKUP(C306,houses!A$1:E$201,3,TRUE)</f>
        <v>544</v>
      </c>
      <c r="S306">
        <f t="shared" si="66"/>
        <v>61</v>
      </c>
      <c r="T306" s="4">
        <f t="shared" si="67"/>
        <v>0.10082644628099173</v>
      </c>
      <c r="U306" t="str">
        <f t="shared" si="68"/>
        <v>Positive</v>
      </c>
      <c r="V306">
        <f t="shared" si="69"/>
        <v>-105</v>
      </c>
      <c r="W306" s="4">
        <f t="shared" si="70"/>
        <v>-0.17355371900826447</v>
      </c>
      <c r="X306">
        <f t="shared" si="71"/>
        <v>105</v>
      </c>
      <c r="Y306">
        <f t="shared" si="72"/>
        <v>0.17355371900826447</v>
      </c>
      <c r="Z306">
        <f t="shared" si="73"/>
        <v>0</v>
      </c>
      <c r="AA306">
        <f t="shared" si="74"/>
        <v>1</v>
      </c>
    </row>
    <row r="307" spans="1:27" x14ac:dyDescent="0.3">
      <c r="A307" s="7">
        <v>8</v>
      </c>
      <c r="B307" s="7">
        <v>15</v>
      </c>
      <c r="C307" s="7">
        <v>11</v>
      </c>
      <c r="D307" s="7">
        <v>3</v>
      </c>
      <c r="E307" s="7">
        <v>2</v>
      </c>
      <c r="F307">
        <v>2000</v>
      </c>
      <c r="G307">
        <v>600</v>
      </c>
      <c r="H307" s="1">
        <v>1651843732990</v>
      </c>
      <c r="I307" s="1">
        <v>1651843743497</v>
      </c>
      <c r="J307">
        <v>0</v>
      </c>
      <c r="K307" s="1">
        <f t="shared" si="60"/>
        <v>1651843732.99</v>
      </c>
      <c r="L307" s="3">
        <f t="shared" si="61"/>
        <v>44687.561724421292</v>
      </c>
      <c r="M307" s="2">
        <f t="shared" si="62"/>
        <v>44687.561724421292</v>
      </c>
      <c r="N307" s="1">
        <f t="shared" si="63"/>
        <v>1651843743.497</v>
      </c>
      <c r="O307" s="2">
        <f t="shared" si="64"/>
        <v>44687.56184603009</v>
      </c>
      <c r="P307" s="1">
        <f t="shared" si="65"/>
        <v>10.506999969482422</v>
      </c>
      <c r="Q307">
        <f>VLOOKUP(C307,houses!A$1:E$201,2,TRUE)</f>
        <v>2000</v>
      </c>
      <c r="R307">
        <f>VLOOKUP(C307,houses!A$1:E$201,3,TRUE)</f>
        <v>1486</v>
      </c>
      <c r="S307">
        <f t="shared" si="66"/>
        <v>514</v>
      </c>
      <c r="T307" s="4">
        <f t="shared" si="67"/>
        <v>0.25700000000000001</v>
      </c>
      <c r="U307" t="str">
        <f t="shared" si="68"/>
        <v>Positive</v>
      </c>
      <c r="V307">
        <f t="shared" si="69"/>
        <v>-1400</v>
      </c>
      <c r="W307" s="4">
        <f t="shared" si="70"/>
        <v>-0.7</v>
      </c>
      <c r="X307">
        <f t="shared" si="71"/>
        <v>1400</v>
      </c>
      <c r="Y307">
        <f t="shared" si="72"/>
        <v>0.7</v>
      </c>
      <c r="Z307">
        <f t="shared" si="73"/>
        <v>0</v>
      </c>
      <c r="AA307">
        <f t="shared" si="74"/>
        <v>1</v>
      </c>
    </row>
    <row r="308" spans="1:27" x14ac:dyDescent="0.3">
      <c r="A308" s="7">
        <v>8</v>
      </c>
      <c r="B308" s="7">
        <v>16</v>
      </c>
      <c r="C308" s="7">
        <v>42</v>
      </c>
      <c r="D308" s="7">
        <v>3</v>
      </c>
      <c r="E308" s="7">
        <v>2</v>
      </c>
      <c r="F308">
        <v>700</v>
      </c>
      <c r="G308">
        <v>600</v>
      </c>
      <c r="H308" s="1">
        <v>1651843744799</v>
      </c>
      <c r="I308" s="1">
        <v>1651843757067</v>
      </c>
      <c r="J308">
        <v>0</v>
      </c>
      <c r="K308" s="1">
        <f t="shared" si="60"/>
        <v>1651843744.799</v>
      </c>
      <c r="L308" s="3">
        <f t="shared" si="61"/>
        <v>44687.561861099537</v>
      </c>
      <c r="M308" s="2">
        <f t="shared" si="62"/>
        <v>44687.561861099537</v>
      </c>
      <c r="N308" s="1">
        <f t="shared" si="63"/>
        <v>1651843757.0669999</v>
      </c>
      <c r="O308" s="2">
        <f t="shared" si="64"/>
        <v>44687.562003090279</v>
      </c>
      <c r="P308" s="1">
        <f t="shared" si="65"/>
        <v>12.267999887466431</v>
      </c>
      <c r="Q308">
        <f>VLOOKUP(C308,houses!A$1:E$201,2,TRUE)</f>
        <v>700</v>
      </c>
      <c r="R308">
        <f>VLOOKUP(C308,houses!A$1:E$201,3,TRUE)</f>
        <v>795</v>
      </c>
      <c r="S308">
        <f t="shared" si="66"/>
        <v>95</v>
      </c>
      <c r="T308" s="4">
        <f t="shared" si="67"/>
        <v>0.1357142857142857</v>
      </c>
      <c r="U308" t="str">
        <f t="shared" si="68"/>
        <v>Negative</v>
      </c>
      <c r="V308">
        <f t="shared" si="69"/>
        <v>-100</v>
      </c>
      <c r="W308" s="4">
        <f t="shared" si="70"/>
        <v>-0.14285714285714285</v>
      </c>
      <c r="X308">
        <f t="shared" si="71"/>
        <v>100</v>
      </c>
      <c r="Y308">
        <f t="shared" si="72"/>
        <v>0.14285714285714285</v>
      </c>
      <c r="Z308">
        <f t="shared" si="73"/>
        <v>0</v>
      </c>
      <c r="AA308">
        <f t="shared" si="74"/>
        <v>1</v>
      </c>
    </row>
    <row r="309" spans="1:27" x14ac:dyDescent="0.3">
      <c r="A309" s="7">
        <v>8</v>
      </c>
      <c r="B309" s="7">
        <v>17</v>
      </c>
      <c r="C309" s="7">
        <v>54</v>
      </c>
      <c r="D309" s="7">
        <v>3</v>
      </c>
      <c r="E309" s="7">
        <v>2</v>
      </c>
      <c r="F309">
        <v>901</v>
      </c>
      <c r="G309">
        <v>500</v>
      </c>
      <c r="H309" s="1">
        <v>1651843757473</v>
      </c>
      <c r="I309" s="1">
        <v>1651843764082</v>
      </c>
      <c r="J309">
        <v>0</v>
      </c>
      <c r="K309" s="1">
        <f t="shared" si="60"/>
        <v>1651843757.473</v>
      </c>
      <c r="L309" s="3">
        <f t="shared" si="61"/>
        <v>44687.562007789355</v>
      </c>
      <c r="M309" s="2">
        <f t="shared" si="62"/>
        <v>44687.562007789355</v>
      </c>
      <c r="N309" s="1">
        <f t="shared" si="63"/>
        <v>1651843764.082</v>
      </c>
      <c r="O309" s="2">
        <f t="shared" si="64"/>
        <v>44687.562084282406</v>
      </c>
      <c r="P309" s="1">
        <f t="shared" si="65"/>
        <v>6.6089999675750732</v>
      </c>
      <c r="Q309">
        <f>VLOOKUP(C309,houses!A$1:E$201,2,TRUE)</f>
        <v>901</v>
      </c>
      <c r="R309">
        <f>VLOOKUP(C309,houses!A$1:E$201,3,TRUE)</f>
        <v>1167</v>
      </c>
      <c r="S309">
        <f t="shared" si="66"/>
        <v>266</v>
      </c>
      <c r="T309" s="4">
        <f t="shared" si="67"/>
        <v>0.29522752497225307</v>
      </c>
      <c r="U309" t="str">
        <f t="shared" si="68"/>
        <v>Negative</v>
      </c>
      <c r="V309">
        <f t="shared" si="69"/>
        <v>-401</v>
      </c>
      <c r="W309" s="4">
        <f t="shared" si="70"/>
        <v>-0.4450610432852386</v>
      </c>
      <c r="X309">
        <f t="shared" si="71"/>
        <v>401</v>
      </c>
      <c r="Y309">
        <f t="shared" si="72"/>
        <v>0.4450610432852386</v>
      </c>
      <c r="Z309">
        <f t="shared" si="73"/>
        <v>0</v>
      </c>
      <c r="AA309">
        <f t="shared" si="74"/>
        <v>1</v>
      </c>
    </row>
    <row r="310" spans="1:27" x14ac:dyDescent="0.3">
      <c r="A310" s="7">
        <v>8</v>
      </c>
      <c r="B310" s="7">
        <v>18</v>
      </c>
      <c r="C310" s="7">
        <v>28</v>
      </c>
      <c r="D310" s="7">
        <v>3</v>
      </c>
      <c r="E310" s="7">
        <v>2</v>
      </c>
      <c r="F310">
        <v>846</v>
      </c>
      <c r="G310">
        <v>500</v>
      </c>
      <c r="H310" s="1">
        <v>1651843764385</v>
      </c>
      <c r="I310" s="1">
        <v>1651843773193</v>
      </c>
      <c r="J310">
        <v>0</v>
      </c>
      <c r="K310" s="1">
        <f t="shared" si="60"/>
        <v>1651843764.385</v>
      </c>
      <c r="L310" s="3">
        <f t="shared" si="61"/>
        <v>44687.562087789353</v>
      </c>
      <c r="M310" s="2">
        <f t="shared" si="62"/>
        <v>44687.562087789353</v>
      </c>
      <c r="N310" s="1">
        <f t="shared" si="63"/>
        <v>1651843773.1930001</v>
      </c>
      <c r="O310" s="2">
        <f t="shared" si="64"/>
        <v>44687.562189733799</v>
      </c>
      <c r="P310" s="1">
        <f t="shared" si="65"/>
        <v>8.8080000877380371</v>
      </c>
      <c r="Q310">
        <f>VLOOKUP(C310,houses!A$1:E$201,2,TRUE)</f>
        <v>846</v>
      </c>
      <c r="R310">
        <f>VLOOKUP(C310,houses!A$1:E$201,3,TRUE)</f>
        <v>905</v>
      </c>
      <c r="S310">
        <f t="shared" si="66"/>
        <v>59</v>
      </c>
      <c r="T310" s="4">
        <f t="shared" si="67"/>
        <v>6.9739952718676126E-2</v>
      </c>
      <c r="U310" t="str">
        <f t="shared" si="68"/>
        <v>Negative</v>
      </c>
      <c r="V310">
        <f t="shared" si="69"/>
        <v>-346</v>
      </c>
      <c r="W310" s="4">
        <f t="shared" si="70"/>
        <v>-0.40898345153664301</v>
      </c>
      <c r="X310">
        <f t="shared" si="71"/>
        <v>346</v>
      </c>
      <c r="Y310">
        <f t="shared" si="72"/>
        <v>0.40898345153664301</v>
      </c>
      <c r="Z310">
        <f t="shared" si="73"/>
        <v>0</v>
      </c>
      <c r="AA310">
        <f t="shared" si="74"/>
        <v>1</v>
      </c>
    </row>
    <row r="311" spans="1:27" x14ac:dyDescent="0.3">
      <c r="A311" s="7">
        <v>8</v>
      </c>
      <c r="B311" s="7">
        <v>19</v>
      </c>
      <c r="C311" s="7">
        <v>133</v>
      </c>
      <c r="D311" s="7">
        <v>3</v>
      </c>
      <c r="E311" s="7">
        <v>2</v>
      </c>
      <c r="F311">
        <v>470</v>
      </c>
      <c r="G311">
        <v>350</v>
      </c>
      <c r="H311" s="1">
        <v>1651843773976</v>
      </c>
      <c r="I311" s="1">
        <v>1651843782900</v>
      </c>
      <c r="J311">
        <v>0</v>
      </c>
      <c r="K311" s="1">
        <f t="shared" si="60"/>
        <v>1651843773.9760001</v>
      </c>
      <c r="L311" s="3">
        <f t="shared" si="61"/>
        <v>44687.562198796295</v>
      </c>
      <c r="M311" s="2">
        <f t="shared" si="62"/>
        <v>44687.562198796295</v>
      </c>
      <c r="N311" s="1">
        <f t="shared" si="63"/>
        <v>1651843782.9000001</v>
      </c>
      <c r="O311" s="2">
        <f t="shared" si="64"/>
        <v>44687.56230208333</v>
      </c>
      <c r="P311" s="1">
        <f t="shared" si="65"/>
        <v>8.9240000247955322</v>
      </c>
      <c r="Q311">
        <f>VLOOKUP(C311,houses!A$1:E$201,2,TRUE)</f>
        <v>470</v>
      </c>
      <c r="R311">
        <f>VLOOKUP(C311,houses!A$1:E$201,3,TRUE)</f>
        <v>703</v>
      </c>
      <c r="S311">
        <f t="shared" si="66"/>
        <v>233</v>
      </c>
      <c r="T311" s="4">
        <f t="shared" si="67"/>
        <v>0.49574468085106382</v>
      </c>
      <c r="U311" t="str">
        <f t="shared" si="68"/>
        <v>Negative</v>
      </c>
      <c r="V311">
        <f t="shared" si="69"/>
        <v>-120</v>
      </c>
      <c r="W311" s="4">
        <f t="shared" si="70"/>
        <v>-0.25531914893617019</v>
      </c>
      <c r="X311">
        <f t="shared" si="71"/>
        <v>120</v>
      </c>
      <c r="Y311">
        <f t="shared" si="72"/>
        <v>0.25531914893617019</v>
      </c>
      <c r="Z311">
        <f t="shared" si="73"/>
        <v>0</v>
      </c>
      <c r="AA311">
        <f t="shared" si="74"/>
        <v>1</v>
      </c>
    </row>
    <row r="312" spans="1:27" x14ac:dyDescent="0.3">
      <c r="A312" s="7">
        <v>8</v>
      </c>
      <c r="B312" s="7">
        <v>0</v>
      </c>
      <c r="C312" s="7">
        <v>94</v>
      </c>
      <c r="D312" s="7">
        <v>3</v>
      </c>
      <c r="E312" s="7">
        <v>3</v>
      </c>
      <c r="F312">
        <v>530</v>
      </c>
      <c r="G312">
        <v>350</v>
      </c>
      <c r="H312" s="1">
        <v>1651843790393</v>
      </c>
      <c r="I312" s="1">
        <v>1651843888492</v>
      </c>
      <c r="J312">
        <v>2</v>
      </c>
      <c r="K312" s="1">
        <f t="shared" si="60"/>
        <v>1651843790.3929999</v>
      </c>
      <c r="L312" s="3">
        <f t="shared" si="61"/>
        <v>44687.56238880787</v>
      </c>
      <c r="M312" s="2">
        <f t="shared" si="62"/>
        <v>44687.56238880787</v>
      </c>
      <c r="N312" s="1">
        <f t="shared" si="63"/>
        <v>1651843888.4920001</v>
      </c>
      <c r="O312" s="2">
        <f t="shared" si="64"/>
        <v>44687.563524212965</v>
      </c>
      <c r="P312" s="1">
        <f t="shared" si="65"/>
        <v>98.099000215530396</v>
      </c>
      <c r="Q312">
        <f>VLOOKUP(C312,houses!A$1:E$201,2,TRUE)</f>
        <v>500</v>
      </c>
      <c r="R312">
        <f>VLOOKUP(C312,houses!A$1:E$201,3,TRUE)</f>
        <v>582</v>
      </c>
      <c r="S312">
        <f t="shared" si="66"/>
        <v>82</v>
      </c>
      <c r="T312" s="4">
        <f t="shared" si="67"/>
        <v>0.16400000000000001</v>
      </c>
      <c r="U312" t="str">
        <f t="shared" si="68"/>
        <v>Negative</v>
      </c>
      <c r="V312">
        <f t="shared" si="69"/>
        <v>-180</v>
      </c>
      <c r="W312" s="4">
        <f t="shared" si="70"/>
        <v>-0.33962264150943394</v>
      </c>
      <c r="X312">
        <f t="shared" si="71"/>
        <v>180</v>
      </c>
      <c r="Y312" s="4">
        <f t="shared" si="72"/>
        <v>0.33962264150943394</v>
      </c>
      <c r="Z312">
        <f t="shared" si="73"/>
        <v>6</v>
      </c>
      <c r="AA312">
        <f t="shared" si="74"/>
        <v>729</v>
      </c>
    </row>
    <row r="313" spans="1:27" x14ac:dyDescent="0.3">
      <c r="A313" s="7">
        <v>8</v>
      </c>
      <c r="B313" s="7">
        <v>1</v>
      </c>
      <c r="C313" s="7">
        <v>13</v>
      </c>
      <c r="D313" s="7">
        <v>3</v>
      </c>
      <c r="E313" s="7">
        <v>3</v>
      </c>
      <c r="F313">
        <v>335</v>
      </c>
      <c r="G313">
        <v>300</v>
      </c>
      <c r="H313" s="1">
        <v>1651843888885</v>
      </c>
      <c r="I313" s="1">
        <v>1651843917310</v>
      </c>
      <c r="J313">
        <v>7</v>
      </c>
      <c r="K313" s="1">
        <f t="shared" si="60"/>
        <v>1651843888.885</v>
      </c>
      <c r="L313" s="3">
        <f t="shared" si="61"/>
        <v>44687.563528761573</v>
      </c>
      <c r="M313" s="2">
        <f t="shared" si="62"/>
        <v>44687.563528761573</v>
      </c>
      <c r="N313" s="1">
        <f t="shared" si="63"/>
        <v>1651843917.3099999</v>
      </c>
      <c r="O313" s="2">
        <f t="shared" si="64"/>
        <v>44687.563857754627</v>
      </c>
      <c r="P313" s="1">
        <f t="shared" si="65"/>
        <v>28.424999952316284</v>
      </c>
      <c r="Q313">
        <f>VLOOKUP(C313,houses!A$1:E$201,2,TRUE)</f>
        <v>285</v>
      </c>
      <c r="R313">
        <f>VLOOKUP(C313,houses!A$1:E$201,3,TRUE)</f>
        <v>70</v>
      </c>
      <c r="S313">
        <f t="shared" si="66"/>
        <v>215</v>
      </c>
      <c r="T313" s="4">
        <f t="shared" si="67"/>
        <v>0.75438596491228072</v>
      </c>
      <c r="U313" t="str">
        <f t="shared" si="68"/>
        <v>Positive</v>
      </c>
      <c r="V313">
        <f t="shared" si="69"/>
        <v>-35</v>
      </c>
      <c r="W313" s="4">
        <f t="shared" si="70"/>
        <v>-0.1044776119402985</v>
      </c>
      <c r="X313">
        <f t="shared" si="71"/>
        <v>35</v>
      </c>
      <c r="Y313" s="4">
        <f t="shared" si="72"/>
        <v>0.1044776119402985</v>
      </c>
      <c r="Z313">
        <f t="shared" si="73"/>
        <v>1</v>
      </c>
      <c r="AA313">
        <f t="shared" si="74"/>
        <v>3</v>
      </c>
    </row>
    <row r="314" spans="1:27" x14ac:dyDescent="0.3">
      <c r="A314" s="7">
        <v>8</v>
      </c>
      <c r="B314" s="7">
        <v>2</v>
      </c>
      <c r="C314" s="7">
        <v>76</v>
      </c>
      <c r="D314" s="7">
        <v>3</v>
      </c>
      <c r="E314" s="7">
        <v>3</v>
      </c>
      <c r="F314">
        <v>780</v>
      </c>
      <c r="G314">
        <v>450</v>
      </c>
      <c r="H314" s="1">
        <v>1651843917609</v>
      </c>
      <c r="I314" s="1">
        <v>1651843940661</v>
      </c>
      <c r="J314">
        <v>4</v>
      </c>
      <c r="K314" s="1">
        <f t="shared" si="60"/>
        <v>1651843917.609</v>
      </c>
      <c r="L314" s="3">
        <f t="shared" si="61"/>
        <v>44687.563861215283</v>
      </c>
      <c r="M314" s="2">
        <f t="shared" si="62"/>
        <v>44687.563861215283</v>
      </c>
      <c r="N314" s="1">
        <f t="shared" si="63"/>
        <v>1651843940.661</v>
      </c>
      <c r="O314" s="2">
        <f t="shared" si="64"/>
        <v>44687.564128020837</v>
      </c>
      <c r="P314" s="1">
        <f t="shared" si="65"/>
        <v>23.052000045776367</v>
      </c>
      <c r="Q314">
        <f>VLOOKUP(C314,houses!A$1:E$201,2,TRUE)</f>
        <v>495</v>
      </c>
      <c r="R314">
        <f>VLOOKUP(C314,houses!A$1:E$201,3,TRUE)</f>
        <v>596</v>
      </c>
      <c r="S314">
        <f t="shared" si="66"/>
        <v>101</v>
      </c>
      <c r="T314" s="4">
        <f t="shared" si="67"/>
        <v>0.20404040404040405</v>
      </c>
      <c r="U314" t="str">
        <f t="shared" si="68"/>
        <v>Negative</v>
      </c>
      <c r="V314">
        <f t="shared" si="69"/>
        <v>-330</v>
      </c>
      <c r="W314" s="4">
        <f t="shared" si="70"/>
        <v>-0.42307692307692307</v>
      </c>
      <c r="X314">
        <f t="shared" si="71"/>
        <v>330</v>
      </c>
      <c r="Y314" s="4">
        <f t="shared" si="72"/>
        <v>0.42307692307692307</v>
      </c>
      <c r="Z314">
        <f t="shared" si="73"/>
        <v>4</v>
      </c>
      <c r="AA314">
        <f t="shared" si="74"/>
        <v>81</v>
      </c>
    </row>
    <row r="315" spans="1:27" x14ac:dyDescent="0.3">
      <c r="A315" s="7">
        <v>8</v>
      </c>
      <c r="B315" s="7">
        <v>3</v>
      </c>
      <c r="C315" s="7">
        <v>169</v>
      </c>
      <c r="D315" s="7">
        <v>3</v>
      </c>
      <c r="E315" s="7">
        <v>3</v>
      </c>
      <c r="F315">
        <v>530</v>
      </c>
      <c r="G315">
        <v>500</v>
      </c>
      <c r="H315" s="1">
        <v>1651843940959</v>
      </c>
      <c r="I315" s="1">
        <v>1651843955514</v>
      </c>
      <c r="J315">
        <v>7</v>
      </c>
      <c r="K315" s="1">
        <f t="shared" si="60"/>
        <v>1651843940.9590001</v>
      </c>
      <c r="L315" s="3">
        <f t="shared" si="61"/>
        <v>44687.564131469902</v>
      </c>
      <c r="M315" s="2">
        <f t="shared" si="62"/>
        <v>44687.564131469902</v>
      </c>
      <c r="N315" s="1">
        <f t="shared" si="63"/>
        <v>1651843955.5139999</v>
      </c>
      <c r="O315" s="2">
        <f t="shared" si="64"/>
        <v>44687.564299930556</v>
      </c>
      <c r="P315" s="1">
        <f t="shared" si="65"/>
        <v>14.554999828338623</v>
      </c>
      <c r="Q315">
        <f>VLOOKUP(C315,houses!A$1:E$201,2,TRUE)</f>
        <v>675</v>
      </c>
      <c r="R315">
        <f>VLOOKUP(C315,houses!A$1:E$201,3,TRUE)</f>
        <v>592</v>
      </c>
      <c r="S315">
        <f t="shared" si="66"/>
        <v>83</v>
      </c>
      <c r="T315" s="4">
        <f t="shared" si="67"/>
        <v>0.12296296296296297</v>
      </c>
      <c r="U315" t="str">
        <f t="shared" si="68"/>
        <v>Positive</v>
      </c>
      <c r="V315">
        <f t="shared" si="69"/>
        <v>-30</v>
      </c>
      <c r="W315" s="4">
        <f t="shared" si="70"/>
        <v>-5.6603773584905662E-2</v>
      </c>
      <c r="X315">
        <f t="shared" si="71"/>
        <v>30</v>
      </c>
      <c r="Y315" s="4">
        <f t="shared" si="72"/>
        <v>5.6603773584905662E-2</v>
      </c>
      <c r="Z315">
        <f t="shared" si="73"/>
        <v>1</v>
      </c>
      <c r="AA315">
        <f t="shared" si="74"/>
        <v>3</v>
      </c>
    </row>
    <row r="316" spans="1:27" x14ac:dyDescent="0.3">
      <c r="A316" s="7">
        <v>8</v>
      </c>
      <c r="B316" s="7">
        <v>4</v>
      </c>
      <c r="C316" s="7">
        <v>172</v>
      </c>
      <c r="D316" s="7">
        <v>3</v>
      </c>
      <c r="E316" s="7">
        <v>3</v>
      </c>
      <c r="F316">
        <v>565</v>
      </c>
      <c r="G316">
        <v>450</v>
      </c>
      <c r="H316" s="1">
        <v>1651843955859</v>
      </c>
      <c r="I316" s="1">
        <v>1651843971517</v>
      </c>
      <c r="J316">
        <v>5</v>
      </c>
      <c r="K316" s="1">
        <f t="shared" si="60"/>
        <v>1651843955.859</v>
      </c>
      <c r="L316" s="3">
        <f t="shared" si="61"/>
        <v>44687.564303923609</v>
      </c>
      <c r="M316" s="2">
        <f t="shared" si="62"/>
        <v>44687.564303923609</v>
      </c>
      <c r="N316" s="1">
        <f t="shared" si="63"/>
        <v>1651843971.517</v>
      </c>
      <c r="O316" s="2">
        <f t="shared" si="64"/>
        <v>44687.564485150462</v>
      </c>
      <c r="P316" s="1">
        <f t="shared" si="65"/>
        <v>15.657999992370605</v>
      </c>
      <c r="Q316">
        <f>VLOOKUP(C316,houses!A$1:E$201,2,TRUE)</f>
        <v>550</v>
      </c>
      <c r="R316">
        <f>VLOOKUP(C316,houses!A$1:E$201,3,TRUE)</f>
        <v>642</v>
      </c>
      <c r="S316">
        <f t="shared" si="66"/>
        <v>92</v>
      </c>
      <c r="T316" s="4">
        <f t="shared" si="67"/>
        <v>0.16727272727272727</v>
      </c>
      <c r="U316" t="str">
        <f t="shared" si="68"/>
        <v>Negative</v>
      </c>
      <c r="V316">
        <f t="shared" si="69"/>
        <v>-115</v>
      </c>
      <c r="W316" s="4">
        <f t="shared" si="70"/>
        <v>-0.20353982300884957</v>
      </c>
      <c r="X316">
        <f t="shared" si="71"/>
        <v>115</v>
      </c>
      <c r="Y316" s="4">
        <f t="shared" si="72"/>
        <v>0.20353982300884957</v>
      </c>
      <c r="Z316">
        <f t="shared" si="73"/>
        <v>3</v>
      </c>
      <c r="AA316">
        <f t="shared" si="74"/>
        <v>27</v>
      </c>
    </row>
    <row r="317" spans="1:27" x14ac:dyDescent="0.3">
      <c r="A317" s="7">
        <v>8</v>
      </c>
      <c r="B317" s="7">
        <v>5</v>
      </c>
      <c r="C317" s="7">
        <v>177</v>
      </c>
      <c r="D317" s="7">
        <v>3</v>
      </c>
      <c r="E317" s="7">
        <v>3</v>
      </c>
      <c r="F317">
        <v>400</v>
      </c>
      <c r="G317">
        <v>450</v>
      </c>
      <c r="H317" s="1">
        <v>1651843971832</v>
      </c>
      <c r="I317" s="1">
        <v>1651843988317</v>
      </c>
      <c r="J317">
        <v>7</v>
      </c>
      <c r="K317" s="1">
        <f t="shared" si="60"/>
        <v>1651843971.832</v>
      </c>
      <c r="L317" s="3">
        <f t="shared" si="61"/>
        <v>44687.564488796299</v>
      </c>
      <c r="M317" s="2">
        <f t="shared" si="62"/>
        <v>44687.564488796299</v>
      </c>
      <c r="N317" s="1">
        <f t="shared" si="63"/>
        <v>1651843988.3169999</v>
      </c>
      <c r="O317" s="2">
        <f t="shared" si="64"/>
        <v>44687.564679594907</v>
      </c>
      <c r="P317" s="1">
        <f t="shared" si="65"/>
        <v>16.484999895095825</v>
      </c>
      <c r="Q317">
        <f>VLOOKUP(C317,houses!A$1:E$201,2,TRUE)</f>
        <v>405</v>
      </c>
      <c r="R317">
        <f>VLOOKUP(C317,houses!A$1:E$201,3,TRUE)</f>
        <v>415</v>
      </c>
      <c r="S317">
        <f t="shared" si="66"/>
        <v>10</v>
      </c>
      <c r="T317" s="4">
        <f t="shared" si="67"/>
        <v>2.4691358024691357E-2</v>
      </c>
      <c r="U317" t="str">
        <f t="shared" si="68"/>
        <v>Negative</v>
      </c>
      <c r="V317">
        <f t="shared" si="69"/>
        <v>50</v>
      </c>
      <c r="W317" s="4">
        <f t="shared" si="70"/>
        <v>0.125</v>
      </c>
      <c r="X317">
        <f t="shared" si="71"/>
        <v>50</v>
      </c>
      <c r="Y317" s="4">
        <f t="shared" si="72"/>
        <v>0.125</v>
      </c>
      <c r="Z317">
        <f t="shared" si="73"/>
        <v>1</v>
      </c>
      <c r="AA317">
        <f t="shared" si="74"/>
        <v>3</v>
      </c>
    </row>
    <row r="318" spans="1:27" x14ac:dyDescent="0.3">
      <c r="A318" s="7">
        <v>8</v>
      </c>
      <c r="B318" s="7">
        <v>6</v>
      </c>
      <c r="C318" s="7">
        <v>44</v>
      </c>
      <c r="D318" s="7">
        <v>3</v>
      </c>
      <c r="E318" s="7">
        <v>3</v>
      </c>
      <c r="F318">
        <v>745</v>
      </c>
      <c r="G318">
        <v>600</v>
      </c>
      <c r="H318" s="1">
        <v>1651843988968</v>
      </c>
      <c r="I318" s="1">
        <v>1651844002500</v>
      </c>
      <c r="J318">
        <v>6</v>
      </c>
      <c r="K318" s="1">
        <f t="shared" si="60"/>
        <v>1651843988.9679999</v>
      </c>
      <c r="L318" s="3">
        <f t="shared" si="61"/>
        <v>44687.564687129634</v>
      </c>
      <c r="M318" s="2">
        <f t="shared" si="62"/>
        <v>44687.564687129634</v>
      </c>
      <c r="N318" s="1">
        <f t="shared" si="63"/>
        <v>1651844002.5</v>
      </c>
      <c r="O318" s="2">
        <f t="shared" si="64"/>
        <v>44687.564843750006</v>
      </c>
      <c r="P318" s="1">
        <f t="shared" si="65"/>
        <v>13.532000064849854</v>
      </c>
      <c r="Q318">
        <f>VLOOKUP(C318,houses!A$1:E$201,2,TRUE)</f>
        <v>750</v>
      </c>
      <c r="R318">
        <f>VLOOKUP(C318,houses!A$1:E$201,3,TRUE)</f>
        <v>776</v>
      </c>
      <c r="S318">
        <f t="shared" si="66"/>
        <v>26</v>
      </c>
      <c r="T318" s="4">
        <f t="shared" si="67"/>
        <v>3.4666666666666665E-2</v>
      </c>
      <c r="U318" t="str">
        <f t="shared" si="68"/>
        <v>Negative</v>
      </c>
      <c r="V318">
        <f t="shared" si="69"/>
        <v>-145</v>
      </c>
      <c r="W318" s="4">
        <f t="shared" si="70"/>
        <v>-0.19463087248322147</v>
      </c>
      <c r="X318">
        <f t="shared" si="71"/>
        <v>145</v>
      </c>
      <c r="Y318" s="4">
        <f t="shared" si="72"/>
        <v>0.19463087248322147</v>
      </c>
      <c r="Z318">
        <f t="shared" si="73"/>
        <v>2</v>
      </c>
      <c r="AA318">
        <f t="shared" si="74"/>
        <v>9</v>
      </c>
    </row>
    <row r="319" spans="1:27" x14ac:dyDescent="0.3">
      <c r="A319" s="7">
        <v>8</v>
      </c>
      <c r="B319" s="7">
        <v>7</v>
      </c>
      <c r="C319" s="7">
        <v>10</v>
      </c>
      <c r="D319" s="7">
        <v>3</v>
      </c>
      <c r="E319" s="7">
        <v>3</v>
      </c>
      <c r="F319">
        <v>660</v>
      </c>
      <c r="G319">
        <v>550</v>
      </c>
      <c r="H319" s="1">
        <v>1651844002817</v>
      </c>
      <c r="I319" s="1">
        <v>1651844014342</v>
      </c>
      <c r="J319">
        <v>7</v>
      </c>
      <c r="K319" s="1">
        <f t="shared" si="60"/>
        <v>1651844002.8169999</v>
      </c>
      <c r="L319" s="3">
        <f t="shared" si="61"/>
        <v>44687.56484741898</v>
      </c>
      <c r="M319" s="2">
        <f t="shared" si="62"/>
        <v>44687.56484741898</v>
      </c>
      <c r="N319" s="1">
        <f t="shared" si="63"/>
        <v>1651844014.342</v>
      </c>
      <c r="O319" s="2">
        <f t="shared" si="64"/>
        <v>44687.564980810188</v>
      </c>
      <c r="P319" s="1">
        <f t="shared" si="65"/>
        <v>11.525000095367432</v>
      </c>
      <c r="Q319">
        <f>VLOOKUP(C319,houses!A$1:E$201,2,TRUE)</f>
        <v>700</v>
      </c>
      <c r="R319">
        <f>VLOOKUP(C319,houses!A$1:E$201,3,TRUE)</f>
        <v>631</v>
      </c>
      <c r="S319">
        <f t="shared" si="66"/>
        <v>69</v>
      </c>
      <c r="T319" s="4">
        <f t="shared" si="67"/>
        <v>9.8571428571428574E-2</v>
      </c>
      <c r="U319" t="str">
        <f t="shared" si="68"/>
        <v>Positive</v>
      </c>
      <c r="V319">
        <f t="shared" si="69"/>
        <v>-110</v>
      </c>
      <c r="W319" s="4">
        <f t="shared" si="70"/>
        <v>-0.16666666666666666</v>
      </c>
      <c r="X319">
        <f t="shared" si="71"/>
        <v>110</v>
      </c>
      <c r="Y319" s="4">
        <f t="shared" si="72"/>
        <v>0.16666666666666666</v>
      </c>
      <c r="Z319">
        <f t="shared" si="73"/>
        <v>1</v>
      </c>
      <c r="AA319">
        <f t="shared" si="74"/>
        <v>3</v>
      </c>
    </row>
    <row r="320" spans="1:27" x14ac:dyDescent="0.3">
      <c r="A320" s="7">
        <v>8</v>
      </c>
      <c r="B320" s="7">
        <v>8</v>
      </c>
      <c r="C320" s="7">
        <v>85</v>
      </c>
      <c r="D320" s="7">
        <v>3</v>
      </c>
      <c r="E320" s="7">
        <v>3</v>
      </c>
      <c r="F320">
        <v>320</v>
      </c>
      <c r="G320">
        <v>450</v>
      </c>
      <c r="H320" s="1">
        <v>1651844014651</v>
      </c>
      <c r="I320" s="1">
        <v>1651844024798</v>
      </c>
      <c r="J320">
        <v>7</v>
      </c>
      <c r="K320" s="1">
        <f t="shared" si="60"/>
        <v>1651844014.651</v>
      </c>
      <c r="L320" s="3">
        <f t="shared" si="61"/>
        <v>44687.564984386576</v>
      </c>
      <c r="M320" s="2">
        <f t="shared" si="62"/>
        <v>44687.564984386576</v>
      </c>
      <c r="N320" s="1">
        <f t="shared" si="63"/>
        <v>1651844024.7980001</v>
      </c>
      <c r="O320" s="2">
        <f t="shared" si="64"/>
        <v>44687.565101828703</v>
      </c>
      <c r="P320" s="1">
        <f t="shared" si="65"/>
        <v>10.147000074386597</v>
      </c>
      <c r="Q320">
        <f>VLOOKUP(C320,houses!A$1:E$201,2,TRUE)</f>
        <v>380</v>
      </c>
      <c r="R320">
        <f>VLOOKUP(C320,houses!A$1:E$201,3,TRUE)</f>
        <v>137</v>
      </c>
      <c r="S320">
        <f t="shared" si="66"/>
        <v>243</v>
      </c>
      <c r="T320" s="4">
        <f t="shared" si="67"/>
        <v>0.63947368421052631</v>
      </c>
      <c r="U320" t="str">
        <f t="shared" si="68"/>
        <v>Positive</v>
      </c>
      <c r="V320">
        <f t="shared" si="69"/>
        <v>130</v>
      </c>
      <c r="W320" s="4">
        <f t="shared" si="70"/>
        <v>0.40625</v>
      </c>
      <c r="X320">
        <f t="shared" si="71"/>
        <v>130</v>
      </c>
      <c r="Y320" s="4">
        <f t="shared" si="72"/>
        <v>0.40625</v>
      </c>
      <c r="Z320">
        <f t="shared" si="73"/>
        <v>1</v>
      </c>
      <c r="AA320">
        <f t="shared" si="74"/>
        <v>3</v>
      </c>
    </row>
    <row r="321" spans="1:27" x14ac:dyDescent="0.3">
      <c r="A321" s="7">
        <v>8</v>
      </c>
      <c r="B321" s="7">
        <v>9</v>
      </c>
      <c r="C321" s="7">
        <v>84</v>
      </c>
      <c r="D321" s="7">
        <v>3</v>
      </c>
      <c r="E321" s="7">
        <v>3</v>
      </c>
      <c r="F321">
        <v>910</v>
      </c>
      <c r="G321">
        <v>560</v>
      </c>
      <c r="H321" s="1">
        <v>1651844025198</v>
      </c>
      <c r="I321" s="1">
        <v>1651844040503</v>
      </c>
      <c r="J321">
        <v>5</v>
      </c>
      <c r="K321" s="1">
        <f t="shared" si="60"/>
        <v>1651844025.198</v>
      </c>
      <c r="L321" s="3">
        <f t="shared" si="61"/>
        <v>44687.565106458336</v>
      </c>
      <c r="M321" s="2">
        <f t="shared" si="62"/>
        <v>44687.565106458336</v>
      </c>
      <c r="N321" s="1">
        <f t="shared" si="63"/>
        <v>1651844040.503</v>
      </c>
      <c r="O321" s="2">
        <f t="shared" si="64"/>
        <v>44687.565283599542</v>
      </c>
      <c r="P321" s="1">
        <f t="shared" si="65"/>
        <v>15.305000066757202</v>
      </c>
      <c r="Q321">
        <f>VLOOKUP(C321,houses!A$1:E$201,2,TRUE)</f>
        <v>1385</v>
      </c>
      <c r="R321">
        <f>VLOOKUP(C321,houses!A$1:E$201,3,TRUE)</f>
        <v>1031</v>
      </c>
      <c r="S321">
        <f t="shared" si="66"/>
        <v>354</v>
      </c>
      <c r="T321" s="4">
        <f t="shared" si="67"/>
        <v>0.25559566787003613</v>
      </c>
      <c r="U321" t="str">
        <f t="shared" si="68"/>
        <v>Positive</v>
      </c>
      <c r="V321">
        <f t="shared" si="69"/>
        <v>-350</v>
      </c>
      <c r="W321" s="4">
        <f t="shared" si="70"/>
        <v>-0.38461538461538464</v>
      </c>
      <c r="X321">
        <f t="shared" si="71"/>
        <v>350</v>
      </c>
      <c r="Y321" s="4">
        <f t="shared" si="72"/>
        <v>0.38461538461538464</v>
      </c>
      <c r="Z321">
        <f t="shared" si="73"/>
        <v>3</v>
      </c>
      <c r="AA321">
        <f t="shared" si="74"/>
        <v>27</v>
      </c>
    </row>
    <row r="322" spans="1:27" x14ac:dyDescent="0.3">
      <c r="A322" s="7">
        <v>8</v>
      </c>
      <c r="B322" s="7">
        <v>10</v>
      </c>
      <c r="C322" s="7">
        <v>129</v>
      </c>
      <c r="D322" s="7">
        <v>3</v>
      </c>
      <c r="E322" s="7">
        <v>3</v>
      </c>
      <c r="F322">
        <v>755</v>
      </c>
      <c r="G322">
        <v>600</v>
      </c>
      <c r="H322" s="1">
        <v>1651844040819</v>
      </c>
      <c r="I322" s="1">
        <v>1651844056853</v>
      </c>
      <c r="J322">
        <v>6</v>
      </c>
      <c r="K322" s="1">
        <f t="shared" si="60"/>
        <v>1651844040.819</v>
      </c>
      <c r="L322" s="3">
        <f t="shared" si="61"/>
        <v>44687.565287256948</v>
      </c>
      <c r="M322" s="2">
        <f t="shared" si="62"/>
        <v>44687.565287256948</v>
      </c>
      <c r="N322" s="1">
        <f t="shared" si="63"/>
        <v>1651844056.8529999</v>
      </c>
      <c r="O322" s="2">
        <f t="shared" si="64"/>
        <v>44687.565472835646</v>
      </c>
      <c r="P322" s="1">
        <f t="shared" si="65"/>
        <v>16.033999919891357</v>
      </c>
      <c r="Q322">
        <f>VLOOKUP(C322,houses!A$1:E$201,2,TRUE)</f>
        <v>605</v>
      </c>
      <c r="R322">
        <f>VLOOKUP(C322,houses!A$1:E$201,3,TRUE)</f>
        <v>685</v>
      </c>
      <c r="S322">
        <f t="shared" si="66"/>
        <v>80</v>
      </c>
      <c r="T322" s="4">
        <f t="shared" si="67"/>
        <v>0.13223140495867769</v>
      </c>
      <c r="U322" t="str">
        <f t="shared" si="68"/>
        <v>Negative</v>
      </c>
      <c r="V322">
        <f t="shared" si="69"/>
        <v>-155</v>
      </c>
      <c r="W322" s="4">
        <f t="shared" si="70"/>
        <v>-0.20529801324503311</v>
      </c>
      <c r="X322">
        <f t="shared" si="71"/>
        <v>155</v>
      </c>
      <c r="Y322" s="4">
        <f t="shared" si="72"/>
        <v>0.20529801324503311</v>
      </c>
      <c r="Z322">
        <f t="shared" si="73"/>
        <v>2</v>
      </c>
      <c r="AA322">
        <f t="shared" si="74"/>
        <v>9</v>
      </c>
    </row>
    <row r="323" spans="1:27" x14ac:dyDescent="0.3">
      <c r="A323" s="7">
        <v>8</v>
      </c>
      <c r="B323" s="7">
        <v>11</v>
      </c>
      <c r="C323" s="7">
        <v>64</v>
      </c>
      <c r="D323" s="7">
        <v>3</v>
      </c>
      <c r="E323" s="7">
        <v>3</v>
      </c>
      <c r="F323">
        <v>1030</v>
      </c>
      <c r="G323">
        <v>900</v>
      </c>
      <c r="H323" s="1">
        <v>1651844057156</v>
      </c>
      <c r="I323" s="1">
        <v>1651844067221</v>
      </c>
      <c r="J323">
        <v>7</v>
      </c>
      <c r="K323" s="1">
        <f t="shared" ref="K323:K386" si="75">H323/1000</f>
        <v>1651844057.1559999</v>
      </c>
      <c r="L323" s="3">
        <f t="shared" ref="L323:L386" si="76">(((K323/60)/60)/24)+DATE(1970,1,1)</f>
        <v>44687.565476342592</v>
      </c>
      <c r="M323" s="2">
        <f t="shared" ref="M323:M386" si="77">(((K323/60)/60)/24)+DATE(1970,1,1)</f>
        <v>44687.565476342592</v>
      </c>
      <c r="N323" s="1">
        <f t="shared" ref="N323:N386" si="78">I323/1000</f>
        <v>1651844067.221</v>
      </c>
      <c r="O323" s="2">
        <f t="shared" ref="O323:O386" si="79">(((N323/60)/60)/24)+DATE(1970,1,1)</f>
        <v>44687.565592835643</v>
      </c>
      <c r="P323" s="1">
        <f t="shared" ref="P323:P386" si="80">N323-K323</f>
        <v>10.065000057220459</v>
      </c>
      <c r="Q323">
        <f>VLOOKUP(C323,houses!A$1:E$201,2,TRUE)</f>
        <v>930</v>
      </c>
      <c r="R323">
        <f>VLOOKUP(C323,houses!A$1:E$201,3,TRUE)</f>
        <v>1076</v>
      </c>
      <c r="S323">
        <f t="shared" ref="S323:S386" si="81">ABS(Q323-R323)</f>
        <v>146</v>
      </c>
      <c r="T323" s="4">
        <f t="shared" ref="T323:T386" si="82">S323/Q323</f>
        <v>0.15698924731182795</v>
      </c>
      <c r="U323" t="str">
        <f t="shared" ref="U323:U386" si="83">IF((Q323-R323)&gt;0, "Positive", "Negative")</f>
        <v>Negative</v>
      </c>
      <c r="V323">
        <f t="shared" ref="V323:V386" si="84">IF(G323=0, "-", G323-F323)</f>
        <v>-130</v>
      </c>
      <c r="W323" s="4">
        <f t="shared" ref="W323:W386" si="85">IF(G323=0, "-", V323/F323)</f>
        <v>-0.12621359223300971</v>
      </c>
      <c r="X323">
        <f t="shared" ref="X323:X386" si="86">ABS(V323)</f>
        <v>130</v>
      </c>
      <c r="Y323" s="4">
        <f t="shared" ref="Y323:Y386" si="87">ABS(W323)</f>
        <v>0.12621359223300971</v>
      </c>
      <c r="Z323">
        <f t="shared" ref="Z323:Z386" si="88">IF(J323=7,1,IF(J323=6,2,IF(J323=5,3,IF(J323=4,4,IF(J323=3,5,IF(J323=2,6,IF(J323=1,7,0)))))))</f>
        <v>1</v>
      </c>
      <c r="AA323">
        <f t="shared" ref="AA323:AA386" si="89">3^Z323</f>
        <v>3</v>
      </c>
    </row>
    <row r="324" spans="1:27" x14ac:dyDescent="0.3">
      <c r="A324" s="7">
        <v>8</v>
      </c>
      <c r="B324" s="7">
        <v>12</v>
      </c>
      <c r="C324" s="7">
        <v>6</v>
      </c>
      <c r="D324" s="7">
        <v>3</v>
      </c>
      <c r="E324" s="7">
        <v>3</v>
      </c>
      <c r="F324">
        <v>485</v>
      </c>
      <c r="G324">
        <v>500</v>
      </c>
      <c r="H324" s="1">
        <v>1651844071320</v>
      </c>
      <c r="I324" s="1">
        <v>1651844092221</v>
      </c>
      <c r="J324">
        <v>7</v>
      </c>
      <c r="K324" s="1">
        <f t="shared" si="75"/>
        <v>1651844071.3199999</v>
      </c>
      <c r="L324" s="3">
        <f t="shared" si="76"/>
        <v>44687.565640277782</v>
      </c>
      <c r="M324" s="2">
        <f t="shared" si="77"/>
        <v>44687.565640277782</v>
      </c>
      <c r="N324" s="1">
        <f t="shared" si="78"/>
        <v>1651844092.221</v>
      </c>
      <c r="O324" s="2">
        <f t="shared" si="79"/>
        <v>44687.565882187497</v>
      </c>
      <c r="P324" s="1">
        <f t="shared" si="80"/>
        <v>20.901000022888184</v>
      </c>
      <c r="Q324">
        <f>VLOOKUP(C324,houses!A$1:E$201,2,TRUE)</f>
        <v>450</v>
      </c>
      <c r="R324">
        <f>VLOOKUP(C324,houses!A$1:E$201,3,TRUE)</f>
        <v>445</v>
      </c>
      <c r="S324">
        <f t="shared" si="81"/>
        <v>5</v>
      </c>
      <c r="T324" s="4">
        <f t="shared" si="82"/>
        <v>1.1111111111111112E-2</v>
      </c>
      <c r="U324" t="str">
        <f t="shared" si="83"/>
        <v>Positive</v>
      </c>
      <c r="V324">
        <f t="shared" si="84"/>
        <v>15</v>
      </c>
      <c r="W324" s="4">
        <f t="shared" si="85"/>
        <v>3.0927835051546393E-2</v>
      </c>
      <c r="X324">
        <f t="shared" si="86"/>
        <v>15</v>
      </c>
      <c r="Y324" s="4">
        <f t="shared" si="87"/>
        <v>3.0927835051546393E-2</v>
      </c>
      <c r="Z324">
        <f t="shared" si="88"/>
        <v>1</v>
      </c>
      <c r="AA324">
        <f t="shared" si="89"/>
        <v>3</v>
      </c>
    </row>
    <row r="325" spans="1:27" x14ac:dyDescent="0.3">
      <c r="A325" s="7">
        <v>8</v>
      </c>
      <c r="B325" s="7">
        <v>13</v>
      </c>
      <c r="C325" s="7">
        <v>38</v>
      </c>
      <c r="D325" s="7">
        <v>3</v>
      </c>
      <c r="E325" s="7">
        <v>3</v>
      </c>
      <c r="F325">
        <v>665</v>
      </c>
      <c r="G325">
        <v>700</v>
      </c>
      <c r="H325" s="1">
        <v>1651844093098</v>
      </c>
      <c r="I325" s="1">
        <v>1651844129041</v>
      </c>
      <c r="J325">
        <v>7</v>
      </c>
      <c r="K325" s="1">
        <f t="shared" si="75"/>
        <v>1651844093.098</v>
      </c>
      <c r="L325" s="3">
        <f t="shared" si="76"/>
        <v>44687.565892337967</v>
      </c>
      <c r="M325" s="2">
        <f t="shared" si="77"/>
        <v>44687.565892337967</v>
      </c>
      <c r="N325" s="1">
        <f t="shared" si="78"/>
        <v>1651844129.0409999</v>
      </c>
      <c r="O325" s="2">
        <f t="shared" si="79"/>
        <v>44687.566308344904</v>
      </c>
      <c r="P325" s="1">
        <f t="shared" si="80"/>
        <v>35.942999839782715</v>
      </c>
      <c r="Q325">
        <f>VLOOKUP(C325,houses!A$1:E$201,2,TRUE)</f>
        <v>960</v>
      </c>
      <c r="R325">
        <f>VLOOKUP(C325,houses!A$1:E$201,3,TRUE)</f>
        <v>746</v>
      </c>
      <c r="S325">
        <f t="shared" si="81"/>
        <v>214</v>
      </c>
      <c r="T325" s="4">
        <f t="shared" si="82"/>
        <v>0.22291666666666668</v>
      </c>
      <c r="U325" t="str">
        <f t="shared" si="83"/>
        <v>Positive</v>
      </c>
      <c r="V325">
        <f t="shared" si="84"/>
        <v>35</v>
      </c>
      <c r="W325" s="4">
        <f t="shared" si="85"/>
        <v>5.2631578947368418E-2</v>
      </c>
      <c r="X325">
        <f t="shared" si="86"/>
        <v>35</v>
      </c>
      <c r="Y325" s="4">
        <f t="shared" si="87"/>
        <v>5.2631578947368418E-2</v>
      </c>
      <c r="Z325">
        <f t="shared" si="88"/>
        <v>1</v>
      </c>
      <c r="AA325">
        <f t="shared" si="89"/>
        <v>3</v>
      </c>
    </row>
    <row r="326" spans="1:27" x14ac:dyDescent="0.3">
      <c r="A326" s="7">
        <v>8</v>
      </c>
      <c r="B326" s="7">
        <v>14</v>
      </c>
      <c r="C326" s="7">
        <v>50</v>
      </c>
      <c r="D326" s="7">
        <v>3</v>
      </c>
      <c r="E326" s="7">
        <v>3</v>
      </c>
      <c r="F326">
        <v>300</v>
      </c>
      <c r="G326">
        <v>300</v>
      </c>
      <c r="H326" s="1">
        <v>1651844129362</v>
      </c>
      <c r="I326" s="1">
        <v>1651844142367</v>
      </c>
      <c r="J326">
        <v>7</v>
      </c>
      <c r="K326" s="1">
        <f t="shared" si="75"/>
        <v>1651844129.362</v>
      </c>
      <c r="L326" s="3">
        <f t="shared" si="76"/>
        <v>44687.566312060182</v>
      </c>
      <c r="M326" s="2">
        <f t="shared" si="77"/>
        <v>44687.566312060182</v>
      </c>
      <c r="N326" s="1">
        <f t="shared" si="78"/>
        <v>1651844142.3670001</v>
      </c>
      <c r="O326" s="2">
        <f t="shared" si="79"/>
        <v>44687.566462581017</v>
      </c>
      <c r="P326" s="1">
        <f t="shared" si="80"/>
        <v>13.005000114440918</v>
      </c>
      <c r="Q326">
        <f>VLOOKUP(C326,houses!A$1:E$201,2,TRUE)</f>
        <v>320</v>
      </c>
      <c r="R326">
        <f>VLOOKUP(C326,houses!A$1:E$201,3,TRUE)</f>
        <v>178</v>
      </c>
      <c r="S326">
        <f t="shared" si="81"/>
        <v>142</v>
      </c>
      <c r="T326" s="4">
        <f t="shared" si="82"/>
        <v>0.44374999999999998</v>
      </c>
      <c r="U326" t="str">
        <f t="shared" si="83"/>
        <v>Positive</v>
      </c>
      <c r="V326">
        <f t="shared" si="84"/>
        <v>0</v>
      </c>
      <c r="W326" s="4">
        <f t="shared" si="85"/>
        <v>0</v>
      </c>
      <c r="X326">
        <f t="shared" si="86"/>
        <v>0</v>
      </c>
      <c r="Y326" s="4">
        <f t="shared" si="87"/>
        <v>0</v>
      </c>
      <c r="Z326">
        <f t="shared" si="88"/>
        <v>1</v>
      </c>
      <c r="AA326">
        <f t="shared" si="89"/>
        <v>3</v>
      </c>
    </row>
    <row r="327" spans="1:27" x14ac:dyDescent="0.3">
      <c r="A327" s="7">
        <v>8</v>
      </c>
      <c r="B327" s="7">
        <v>15</v>
      </c>
      <c r="C327" s="7">
        <v>72</v>
      </c>
      <c r="D327" s="7">
        <v>3</v>
      </c>
      <c r="E327" s="7">
        <v>3</v>
      </c>
      <c r="F327">
        <v>750</v>
      </c>
      <c r="G327">
        <v>600</v>
      </c>
      <c r="H327" s="1">
        <v>1651844143111</v>
      </c>
      <c r="I327" s="1">
        <v>1651844156988</v>
      </c>
      <c r="J327">
        <v>6</v>
      </c>
      <c r="K327" s="1">
        <f t="shared" si="75"/>
        <v>1651844143.1110001</v>
      </c>
      <c r="L327" s="3">
        <f t="shared" si="76"/>
        <v>44687.566471192127</v>
      </c>
      <c r="M327" s="2">
        <f t="shared" si="77"/>
        <v>44687.566471192127</v>
      </c>
      <c r="N327" s="1">
        <f t="shared" si="78"/>
        <v>1651844156.9879999</v>
      </c>
      <c r="O327" s="2">
        <f t="shared" si="79"/>
        <v>44687.566631805559</v>
      </c>
      <c r="P327" s="1">
        <f t="shared" si="80"/>
        <v>13.876999855041504</v>
      </c>
      <c r="Q327">
        <f>VLOOKUP(C327,houses!A$1:E$201,2,TRUE)</f>
        <v>806</v>
      </c>
      <c r="R327">
        <f>VLOOKUP(C327,houses!A$1:E$201,3,TRUE)</f>
        <v>887</v>
      </c>
      <c r="S327">
        <f t="shared" si="81"/>
        <v>81</v>
      </c>
      <c r="T327" s="4">
        <f t="shared" si="82"/>
        <v>0.10049627791563276</v>
      </c>
      <c r="U327" t="str">
        <f t="shared" si="83"/>
        <v>Negative</v>
      </c>
      <c r="V327">
        <f t="shared" si="84"/>
        <v>-150</v>
      </c>
      <c r="W327" s="4">
        <f t="shared" si="85"/>
        <v>-0.2</v>
      </c>
      <c r="X327">
        <f t="shared" si="86"/>
        <v>150</v>
      </c>
      <c r="Y327" s="4">
        <f t="shared" si="87"/>
        <v>0.2</v>
      </c>
      <c r="Z327">
        <f t="shared" si="88"/>
        <v>2</v>
      </c>
      <c r="AA327">
        <f t="shared" si="89"/>
        <v>9</v>
      </c>
    </row>
    <row r="328" spans="1:27" x14ac:dyDescent="0.3">
      <c r="A328" s="7">
        <v>8</v>
      </c>
      <c r="B328" s="7">
        <v>16</v>
      </c>
      <c r="C328" s="7">
        <v>139</v>
      </c>
      <c r="D328" s="7">
        <v>3</v>
      </c>
      <c r="E328" s="7">
        <v>3</v>
      </c>
      <c r="F328">
        <v>455</v>
      </c>
      <c r="G328">
        <v>500</v>
      </c>
      <c r="H328" s="1">
        <v>1651844157904</v>
      </c>
      <c r="I328" s="1">
        <v>1651844169403</v>
      </c>
      <c r="J328">
        <v>7</v>
      </c>
      <c r="K328" s="1">
        <f t="shared" si="75"/>
        <v>1651844157.904</v>
      </c>
      <c r="L328" s="3">
        <f t="shared" si="76"/>
        <v>44687.566642407408</v>
      </c>
      <c r="M328" s="2">
        <f t="shared" si="77"/>
        <v>44687.566642407408</v>
      </c>
      <c r="N328" s="1">
        <f t="shared" si="78"/>
        <v>1651844169.4030001</v>
      </c>
      <c r="O328" s="2">
        <f t="shared" si="79"/>
        <v>44687.566775497689</v>
      </c>
      <c r="P328" s="1">
        <f t="shared" si="80"/>
        <v>11.499000072479248</v>
      </c>
      <c r="Q328">
        <f>VLOOKUP(C328,houses!A$1:E$201,2,TRUE)</f>
        <v>490</v>
      </c>
      <c r="R328">
        <f>VLOOKUP(C328,houses!A$1:E$201,3,TRUE)</f>
        <v>535</v>
      </c>
      <c r="S328">
        <f t="shared" si="81"/>
        <v>45</v>
      </c>
      <c r="T328" s="4">
        <f t="shared" si="82"/>
        <v>9.1836734693877556E-2</v>
      </c>
      <c r="U328" t="str">
        <f t="shared" si="83"/>
        <v>Negative</v>
      </c>
      <c r="V328">
        <f t="shared" si="84"/>
        <v>45</v>
      </c>
      <c r="W328" s="4">
        <f t="shared" si="85"/>
        <v>9.8901098901098897E-2</v>
      </c>
      <c r="X328">
        <f t="shared" si="86"/>
        <v>45</v>
      </c>
      <c r="Y328" s="4">
        <f t="shared" si="87"/>
        <v>9.8901098901098897E-2</v>
      </c>
      <c r="Z328">
        <f t="shared" si="88"/>
        <v>1</v>
      </c>
      <c r="AA328">
        <f t="shared" si="89"/>
        <v>3</v>
      </c>
    </row>
    <row r="329" spans="1:27" x14ac:dyDescent="0.3">
      <c r="A329" s="7">
        <v>8</v>
      </c>
      <c r="B329" s="7">
        <v>17</v>
      </c>
      <c r="C329" s="7">
        <v>27</v>
      </c>
      <c r="D329" s="7">
        <v>3</v>
      </c>
      <c r="E329" s="7">
        <v>3</v>
      </c>
      <c r="F329">
        <v>580</v>
      </c>
      <c r="G329">
        <v>500</v>
      </c>
      <c r="H329" s="1">
        <v>1651844169708</v>
      </c>
      <c r="I329" s="1">
        <v>1651844182891</v>
      </c>
      <c r="J329">
        <v>5</v>
      </c>
      <c r="K329" s="1">
        <f t="shared" si="75"/>
        <v>1651844169.7079999</v>
      </c>
      <c r="L329" s="3">
        <f t="shared" si="76"/>
        <v>44687.56677902778</v>
      </c>
      <c r="M329" s="2">
        <f t="shared" si="77"/>
        <v>44687.56677902778</v>
      </c>
      <c r="N329" s="1">
        <f t="shared" si="78"/>
        <v>1651844182.891</v>
      </c>
      <c r="O329" s="2">
        <f t="shared" si="79"/>
        <v>44687.566931608802</v>
      </c>
      <c r="P329" s="1">
        <f t="shared" si="80"/>
        <v>13.183000087738037</v>
      </c>
      <c r="Q329">
        <f>VLOOKUP(C329,houses!A$1:E$201,2,TRUE)</f>
        <v>528</v>
      </c>
      <c r="R329">
        <f>VLOOKUP(C329,houses!A$1:E$201,3,TRUE)</f>
        <v>412</v>
      </c>
      <c r="S329">
        <f t="shared" si="81"/>
        <v>116</v>
      </c>
      <c r="T329" s="4">
        <f t="shared" si="82"/>
        <v>0.2196969696969697</v>
      </c>
      <c r="U329" t="str">
        <f t="shared" si="83"/>
        <v>Positive</v>
      </c>
      <c r="V329">
        <f t="shared" si="84"/>
        <v>-80</v>
      </c>
      <c r="W329" s="4">
        <f t="shared" si="85"/>
        <v>-0.13793103448275862</v>
      </c>
      <c r="X329">
        <f t="shared" si="86"/>
        <v>80</v>
      </c>
      <c r="Y329" s="4">
        <f t="shared" si="87"/>
        <v>0.13793103448275862</v>
      </c>
      <c r="Z329">
        <f t="shared" si="88"/>
        <v>3</v>
      </c>
      <c r="AA329">
        <f t="shared" si="89"/>
        <v>27</v>
      </c>
    </row>
    <row r="330" spans="1:27" x14ac:dyDescent="0.3">
      <c r="A330" s="7">
        <v>8</v>
      </c>
      <c r="B330" s="7">
        <v>18</v>
      </c>
      <c r="C330" s="7">
        <v>149</v>
      </c>
      <c r="D330" s="7">
        <v>3</v>
      </c>
      <c r="E330" s="7">
        <v>3</v>
      </c>
      <c r="F330">
        <v>440</v>
      </c>
      <c r="G330">
        <v>450</v>
      </c>
      <c r="H330" s="1">
        <v>1651844183200</v>
      </c>
      <c r="I330" s="1">
        <v>1651844202285</v>
      </c>
      <c r="J330">
        <v>7</v>
      </c>
      <c r="K330" s="1">
        <f t="shared" si="75"/>
        <v>1651844183.2</v>
      </c>
      <c r="L330" s="3">
        <f t="shared" si="76"/>
        <v>44687.566935185183</v>
      </c>
      <c r="M330" s="2">
        <f t="shared" si="77"/>
        <v>44687.566935185183</v>
      </c>
      <c r="N330" s="1">
        <f t="shared" si="78"/>
        <v>1651844202.2850001</v>
      </c>
      <c r="O330" s="2">
        <f t="shared" si="79"/>
        <v>44687.567156076388</v>
      </c>
      <c r="P330" s="1">
        <f t="shared" si="80"/>
        <v>19.085000038146973</v>
      </c>
      <c r="Q330">
        <f>VLOOKUP(C330,houses!A$1:E$201,2,TRUE)</f>
        <v>430</v>
      </c>
      <c r="R330">
        <f>VLOOKUP(C330,houses!A$1:E$201,3,TRUE)</f>
        <v>362</v>
      </c>
      <c r="S330">
        <f t="shared" si="81"/>
        <v>68</v>
      </c>
      <c r="T330" s="4">
        <f t="shared" si="82"/>
        <v>0.15813953488372093</v>
      </c>
      <c r="U330" t="str">
        <f t="shared" si="83"/>
        <v>Positive</v>
      </c>
      <c r="V330">
        <f t="shared" si="84"/>
        <v>10</v>
      </c>
      <c r="W330" s="4">
        <f t="shared" si="85"/>
        <v>2.2727272727272728E-2</v>
      </c>
      <c r="X330">
        <f t="shared" si="86"/>
        <v>10</v>
      </c>
      <c r="Y330" s="4">
        <f t="shared" si="87"/>
        <v>2.2727272727272728E-2</v>
      </c>
      <c r="Z330">
        <f t="shared" si="88"/>
        <v>1</v>
      </c>
      <c r="AA330">
        <f t="shared" si="89"/>
        <v>3</v>
      </c>
    </row>
    <row r="331" spans="1:27" x14ac:dyDescent="0.3">
      <c r="A331" s="7">
        <v>8</v>
      </c>
      <c r="B331" s="7">
        <v>19</v>
      </c>
      <c r="C331" s="7">
        <v>45</v>
      </c>
      <c r="D331" s="7">
        <v>3</v>
      </c>
      <c r="E331" s="7">
        <v>3</v>
      </c>
      <c r="F331">
        <v>870</v>
      </c>
      <c r="G331">
        <v>800</v>
      </c>
      <c r="H331" s="1">
        <v>1651844202583</v>
      </c>
      <c r="I331" s="1">
        <v>1651844214353</v>
      </c>
      <c r="J331">
        <v>7</v>
      </c>
      <c r="K331" s="1">
        <f t="shared" si="75"/>
        <v>1651844202.5829999</v>
      </c>
      <c r="L331" s="3">
        <f t="shared" si="76"/>
        <v>44687.567159525468</v>
      </c>
      <c r="M331" s="2">
        <f t="shared" si="77"/>
        <v>44687.567159525468</v>
      </c>
      <c r="N331" s="1">
        <f t="shared" si="78"/>
        <v>1651844214.3529999</v>
      </c>
      <c r="O331" s="2">
        <f t="shared" si="79"/>
        <v>44687.567295752313</v>
      </c>
      <c r="P331" s="1">
        <f t="shared" si="80"/>
        <v>11.769999980926514</v>
      </c>
      <c r="Q331">
        <f>VLOOKUP(C331,houses!A$1:E$201,2,TRUE)</f>
        <v>870</v>
      </c>
      <c r="R331">
        <f>VLOOKUP(C331,houses!A$1:E$201,3,TRUE)</f>
        <v>906</v>
      </c>
      <c r="S331">
        <f t="shared" si="81"/>
        <v>36</v>
      </c>
      <c r="T331" s="4">
        <f t="shared" si="82"/>
        <v>4.1379310344827586E-2</v>
      </c>
      <c r="U331" t="str">
        <f t="shared" si="83"/>
        <v>Negative</v>
      </c>
      <c r="V331">
        <f t="shared" si="84"/>
        <v>-70</v>
      </c>
      <c r="W331" s="4">
        <f t="shared" si="85"/>
        <v>-8.0459770114942528E-2</v>
      </c>
      <c r="X331">
        <f t="shared" si="86"/>
        <v>70</v>
      </c>
      <c r="Y331" s="4">
        <f t="shared" si="87"/>
        <v>8.0459770114942528E-2</v>
      </c>
      <c r="Z331">
        <f t="shared" si="88"/>
        <v>1</v>
      </c>
      <c r="AA331">
        <f t="shared" si="89"/>
        <v>3</v>
      </c>
    </row>
    <row r="332" spans="1:27" hidden="1" x14ac:dyDescent="0.3">
      <c r="A332" s="7">
        <v>9</v>
      </c>
      <c r="B332" s="7">
        <v>0</v>
      </c>
      <c r="C332" s="7">
        <v>179</v>
      </c>
      <c r="D332" s="7">
        <v>1</v>
      </c>
      <c r="E332" s="7">
        <v>1</v>
      </c>
      <c r="F332">
        <v>417</v>
      </c>
      <c r="G332">
        <v>0</v>
      </c>
      <c r="H332" s="1">
        <v>1651845186956</v>
      </c>
      <c r="I332" s="1">
        <v>1651845218725</v>
      </c>
      <c r="J332">
        <v>0</v>
      </c>
      <c r="K332" s="1">
        <f t="shared" si="75"/>
        <v>1651845186.9560001</v>
      </c>
      <c r="L332" s="3">
        <f t="shared" si="76"/>
        <v>44687.578552731487</v>
      </c>
      <c r="M332" s="2">
        <f t="shared" si="77"/>
        <v>44687.578552731487</v>
      </c>
      <c r="N332" s="1">
        <f t="shared" si="78"/>
        <v>1651845218.7249999</v>
      </c>
      <c r="O332" s="2">
        <f t="shared" si="79"/>
        <v>44687.578920428241</v>
      </c>
      <c r="P332" s="1">
        <f t="shared" si="80"/>
        <v>31.768999814987183</v>
      </c>
      <c r="Q332">
        <f>VLOOKUP(C332,houses!A$1:E$201,2,TRUE)</f>
        <v>417</v>
      </c>
      <c r="R332">
        <f>VLOOKUP(C332,houses!A$1:E$201,3,TRUE)</f>
        <v>571</v>
      </c>
      <c r="S332">
        <f t="shared" si="81"/>
        <v>154</v>
      </c>
      <c r="T332" s="4">
        <f t="shared" si="82"/>
        <v>0.36930455635491605</v>
      </c>
      <c r="U332" t="str">
        <f t="shared" si="83"/>
        <v>Negative</v>
      </c>
      <c r="V332" t="str">
        <f t="shared" si="84"/>
        <v>-</v>
      </c>
      <c r="W332" s="4" t="str">
        <f t="shared" si="85"/>
        <v>-</v>
      </c>
      <c r="X332" t="e">
        <f t="shared" si="86"/>
        <v>#VALUE!</v>
      </c>
      <c r="Y332" t="e">
        <f t="shared" si="87"/>
        <v>#VALUE!</v>
      </c>
      <c r="Z332">
        <f t="shared" si="88"/>
        <v>0</v>
      </c>
      <c r="AA332">
        <f t="shared" si="89"/>
        <v>1</v>
      </c>
    </row>
    <row r="333" spans="1:27" hidden="1" x14ac:dyDescent="0.3">
      <c r="A333" s="7">
        <v>9</v>
      </c>
      <c r="B333" s="7">
        <v>1</v>
      </c>
      <c r="C333" s="7">
        <v>73</v>
      </c>
      <c r="D333" s="7">
        <v>1</v>
      </c>
      <c r="E333" s="7">
        <v>1</v>
      </c>
      <c r="F333">
        <v>630</v>
      </c>
      <c r="G333">
        <v>0</v>
      </c>
      <c r="H333" s="1">
        <v>1651845218774</v>
      </c>
      <c r="I333" s="1">
        <v>1651845243301</v>
      </c>
      <c r="J333">
        <v>0</v>
      </c>
      <c r="K333" s="1">
        <f t="shared" si="75"/>
        <v>1651845218.7739999</v>
      </c>
      <c r="L333" s="3">
        <f t="shared" si="76"/>
        <v>44687.578920995365</v>
      </c>
      <c r="M333" s="2">
        <f t="shared" si="77"/>
        <v>44687.578920995365</v>
      </c>
      <c r="N333" s="1">
        <f t="shared" si="78"/>
        <v>1651845243.3010001</v>
      </c>
      <c r="O333" s="2">
        <f t="shared" si="79"/>
        <v>44687.579204872687</v>
      </c>
      <c r="P333" s="1">
        <f t="shared" si="80"/>
        <v>24.527000188827515</v>
      </c>
      <c r="Q333">
        <f>VLOOKUP(C333,houses!A$1:E$201,2,TRUE)</f>
        <v>630</v>
      </c>
      <c r="R333">
        <f>VLOOKUP(C333,houses!A$1:E$201,3,TRUE)</f>
        <v>871</v>
      </c>
      <c r="S333">
        <f t="shared" si="81"/>
        <v>241</v>
      </c>
      <c r="T333" s="4">
        <f t="shared" si="82"/>
        <v>0.38253968253968251</v>
      </c>
      <c r="U333" t="str">
        <f t="shared" si="83"/>
        <v>Negative</v>
      </c>
      <c r="V333" t="str">
        <f t="shared" si="84"/>
        <v>-</v>
      </c>
      <c r="W333" s="4" t="str">
        <f t="shared" si="85"/>
        <v>-</v>
      </c>
      <c r="X333" t="e">
        <f t="shared" si="86"/>
        <v>#VALUE!</v>
      </c>
      <c r="Y333" t="e">
        <f t="shared" si="87"/>
        <v>#VALUE!</v>
      </c>
      <c r="Z333">
        <f t="shared" si="88"/>
        <v>0</v>
      </c>
      <c r="AA333">
        <f t="shared" si="89"/>
        <v>1</v>
      </c>
    </row>
    <row r="334" spans="1:27" hidden="1" x14ac:dyDescent="0.3">
      <c r="A334" s="7">
        <v>9</v>
      </c>
      <c r="B334" s="7">
        <v>2</v>
      </c>
      <c r="C334" s="7">
        <v>153</v>
      </c>
      <c r="D334" s="7">
        <v>1</v>
      </c>
      <c r="E334" s="7">
        <v>1</v>
      </c>
      <c r="F334">
        <v>570</v>
      </c>
      <c r="G334">
        <v>0</v>
      </c>
      <c r="H334" s="1">
        <v>1651845243392</v>
      </c>
      <c r="I334" s="1">
        <v>1651845286934</v>
      </c>
      <c r="J334">
        <v>0</v>
      </c>
      <c r="K334" s="1">
        <f t="shared" si="75"/>
        <v>1651845243.392</v>
      </c>
      <c r="L334" s="3">
        <f t="shared" si="76"/>
        <v>44687.579205925926</v>
      </c>
      <c r="M334" s="2">
        <f t="shared" si="77"/>
        <v>44687.579205925926</v>
      </c>
      <c r="N334" s="1">
        <f t="shared" si="78"/>
        <v>1651845286.934</v>
      </c>
      <c r="O334" s="2">
        <f t="shared" si="79"/>
        <v>44687.57970988426</v>
      </c>
      <c r="P334" s="1">
        <f t="shared" si="80"/>
        <v>43.54200005531311</v>
      </c>
      <c r="Q334">
        <f>VLOOKUP(C334,houses!A$1:E$201,2,TRUE)</f>
        <v>570</v>
      </c>
      <c r="R334">
        <f>VLOOKUP(C334,houses!A$1:E$201,3,TRUE)</f>
        <v>607</v>
      </c>
      <c r="S334">
        <f t="shared" si="81"/>
        <v>37</v>
      </c>
      <c r="T334" s="4">
        <f t="shared" si="82"/>
        <v>6.491228070175438E-2</v>
      </c>
      <c r="U334" t="str">
        <f t="shared" si="83"/>
        <v>Negative</v>
      </c>
      <c r="V334" t="str">
        <f t="shared" si="84"/>
        <v>-</v>
      </c>
      <c r="W334" s="4" t="str">
        <f t="shared" si="85"/>
        <v>-</v>
      </c>
      <c r="X334" t="e">
        <f t="shared" si="86"/>
        <v>#VALUE!</v>
      </c>
      <c r="Y334" t="e">
        <f t="shared" si="87"/>
        <v>#VALUE!</v>
      </c>
      <c r="Z334">
        <f t="shared" si="88"/>
        <v>0</v>
      </c>
      <c r="AA334">
        <f t="shared" si="89"/>
        <v>1</v>
      </c>
    </row>
    <row r="335" spans="1:27" hidden="1" x14ac:dyDescent="0.3">
      <c r="A335" s="7">
        <v>9</v>
      </c>
      <c r="B335" s="7">
        <v>3</v>
      </c>
      <c r="C335" s="7">
        <v>158</v>
      </c>
      <c r="D335" s="7">
        <v>1</v>
      </c>
      <c r="E335" s="7">
        <v>1</v>
      </c>
      <c r="F335">
        <v>985</v>
      </c>
      <c r="G335">
        <v>0</v>
      </c>
      <c r="H335" s="1">
        <v>1651845287059</v>
      </c>
      <c r="I335" s="1">
        <v>1651845321924</v>
      </c>
      <c r="J335">
        <v>0</v>
      </c>
      <c r="K335" s="1">
        <f t="shared" si="75"/>
        <v>1651845287.059</v>
      </c>
      <c r="L335" s="3">
        <f t="shared" si="76"/>
        <v>44687.579711331018</v>
      </c>
      <c r="M335" s="2">
        <f t="shared" si="77"/>
        <v>44687.579711331018</v>
      </c>
      <c r="N335" s="1">
        <f t="shared" si="78"/>
        <v>1651845321.924</v>
      </c>
      <c r="O335" s="2">
        <f t="shared" si="79"/>
        <v>44687.580114861106</v>
      </c>
      <c r="P335" s="1">
        <f t="shared" si="80"/>
        <v>34.865000009536743</v>
      </c>
      <c r="Q335">
        <f>VLOOKUP(C335,houses!A$1:E$201,2,TRUE)</f>
        <v>985</v>
      </c>
      <c r="R335">
        <f>VLOOKUP(C335,houses!A$1:E$201,3,TRUE)</f>
        <v>917</v>
      </c>
      <c r="S335">
        <f t="shared" si="81"/>
        <v>68</v>
      </c>
      <c r="T335" s="4">
        <f t="shared" si="82"/>
        <v>6.9035532994923862E-2</v>
      </c>
      <c r="U335" t="str">
        <f t="shared" si="83"/>
        <v>Positive</v>
      </c>
      <c r="V335" t="str">
        <f t="shared" si="84"/>
        <v>-</v>
      </c>
      <c r="W335" s="4" t="str">
        <f t="shared" si="85"/>
        <v>-</v>
      </c>
      <c r="X335" t="e">
        <f t="shared" si="86"/>
        <v>#VALUE!</v>
      </c>
      <c r="Y335" t="e">
        <f t="shared" si="87"/>
        <v>#VALUE!</v>
      </c>
      <c r="Z335">
        <f t="shared" si="88"/>
        <v>0</v>
      </c>
      <c r="AA335">
        <f t="shared" si="89"/>
        <v>1</v>
      </c>
    </row>
    <row r="336" spans="1:27" hidden="1" x14ac:dyDescent="0.3">
      <c r="A336" s="7">
        <v>9</v>
      </c>
      <c r="B336" s="7">
        <v>4</v>
      </c>
      <c r="C336" s="7">
        <v>32</v>
      </c>
      <c r="D336" s="7">
        <v>1</v>
      </c>
      <c r="E336" s="7">
        <v>1</v>
      </c>
      <c r="F336">
        <v>895</v>
      </c>
      <c r="G336">
        <v>0</v>
      </c>
      <c r="H336" s="1">
        <v>1651845321970</v>
      </c>
      <c r="I336" s="1">
        <v>1651845355052</v>
      </c>
      <c r="J336">
        <v>0</v>
      </c>
      <c r="K336" s="1">
        <f t="shared" si="75"/>
        <v>1651845321.97</v>
      </c>
      <c r="L336" s="3">
        <f t="shared" si="76"/>
        <v>44687.580115393517</v>
      </c>
      <c r="M336" s="2">
        <f t="shared" si="77"/>
        <v>44687.580115393517</v>
      </c>
      <c r="N336" s="1">
        <f t="shared" si="78"/>
        <v>1651845355.052</v>
      </c>
      <c r="O336" s="2">
        <f t="shared" si="79"/>
        <v>44687.580498287032</v>
      </c>
      <c r="P336" s="1">
        <f t="shared" si="80"/>
        <v>33.082000017166138</v>
      </c>
      <c r="Q336">
        <f>VLOOKUP(C336,houses!A$1:E$201,2,TRUE)</f>
        <v>895</v>
      </c>
      <c r="R336">
        <f>VLOOKUP(C336,houses!A$1:E$201,3,TRUE)</f>
        <v>888</v>
      </c>
      <c r="S336">
        <f t="shared" si="81"/>
        <v>7</v>
      </c>
      <c r="T336" s="4">
        <f t="shared" si="82"/>
        <v>7.82122905027933E-3</v>
      </c>
      <c r="U336" t="str">
        <f t="shared" si="83"/>
        <v>Positive</v>
      </c>
      <c r="V336" t="str">
        <f t="shared" si="84"/>
        <v>-</v>
      </c>
      <c r="W336" s="4" t="str">
        <f t="shared" si="85"/>
        <v>-</v>
      </c>
      <c r="X336" t="e">
        <f t="shared" si="86"/>
        <v>#VALUE!</v>
      </c>
      <c r="Y336" t="e">
        <f t="shared" si="87"/>
        <v>#VALUE!</v>
      </c>
      <c r="Z336">
        <f t="shared" si="88"/>
        <v>0</v>
      </c>
      <c r="AA336">
        <f t="shared" si="89"/>
        <v>1</v>
      </c>
    </row>
    <row r="337" spans="1:27" hidden="1" x14ac:dyDescent="0.3">
      <c r="A337" s="7">
        <v>9</v>
      </c>
      <c r="B337" s="7">
        <v>5</v>
      </c>
      <c r="C337" s="7">
        <v>174</v>
      </c>
      <c r="D337" s="7">
        <v>1</v>
      </c>
      <c r="E337" s="7">
        <v>1</v>
      </c>
      <c r="F337">
        <v>600</v>
      </c>
      <c r="G337">
        <v>0</v>
      </c>
      <c r="H337" s="1">
        <v>1651845355270</v>
      </c>
      <c r="I337" s="1">
        <v>1651845379157</v>
      </c>
      <c r="J337">
        <v>0</v>
      </c>
      <c r="K337" s="1">
        <f t="shared" si="75"/>
        <v>1651845355.27</v>
      </c>
      <c r="L337" s="3">
        <f t="shared" si="76"/>
        <v>44687.580500810189</v>
      </c>
      <c r="M337" s="2">
        <f t="shared" si="77"/>
        <v>44687.580500810189</v>
      </c>
      <c r="N337" s="1">
        <f t="shared" si="78"/>
        <v>1651845379.1570001</v>
      </c>
      <c r="O337" s="2">
        <f t="shared" si="79"/>
        <v>44687.580777280091</v>
      </c>
      <c r="P337" s="1">
        <f t="shared" si="80"/>
        <v>23.88700008392334</v>
      </c>
      <c r="Q337">
        <f>VLOOKUP(C337,houses!A$1:E$201,2,TRUE)</f>
        <v>600</v>
      </c>
      <c r="R337">
        <f>VLOOKUP(C337,houses!A$1:E$201,3,TRUE)</f>
        <v>550</v>
      </c>
      <c r="S337">
        <f t="shared" si="81"/>
        <v>50</v>
      </c>
      <c r="T337" s="4">
        <f t="shared" si="82"/>
        <v>8.3333333333333329E-2</v>
      </c>
      <c r="U337" t="str">
        <f t="shared" si="83"/>
        <v>Positive</v>
      </c>
      <c r="V337" t="str">
        <f t="shared" si="84"/>
        <v>-</v>
      </c>
      <c r="W337" s="4" t="str">
        <f t="shared" si="85"/>
        <v>-</v>
      </c>
      <c r="X337" t="e">
        <f t="shared" si="86"/>
        <v>#VALUE!</v>
      </c>
      <c r="Y337" t="e">
        <f t="shared" si="87"/>
        <v>#VALUE!</v>
      </c>
      <c r="Z337">
        <f t="shared" si="88"/>
        <v>0</v>
      </c>
      <c r="AA337">
        <f t="shared" si="89"/>
        <v>1</v>
      </c>
    </row>
    <row r="338" spans="1:27" hidden="1" x14ac:dyDescent="0.3">
      <c r="A338" s="7">
        <v>9</v>
      </c>
      <c r="B338" s="7">
        <v>6</v>
      </c>
      <c r="C338" s="7">
        <v>187</v>
      </c>
      <c r="D338" s="7">
        <v>1</v>
      </c>
      <c r="E338" s="7">
        <v>1</v>
      </c>
      <c r="F338">
        <v>1550</v>
      </c>
      <c r="G338">
        <v>0</v>
      </c>
      <c r="H338" s="1">
        <v>1651845379228</v>
      </c>
      <c r="I338" s="1">
        <v>1651845402285</v>
      </c>
      <c r="J338">
        <v>0</v>
      </c>
      <c r="K338" s="1">
        <f t="shared" si="75"/>
        <v>1651845379.2279999</v>
      </c>
      <c r="L338" s="3">
        <f t="shared" si="76"/>
        <v>44687.580778101852</v>
      </c>
      <c r="M338" s="2">
        <f t="shared" si="77"/>
        <v>44687.580778101852</v>
      </c>
      <c r="N338" s="1">
        <f t="shared" si="78"/>
        <v>1651845402.2850001</v>
      </c>
      <c r="O338" s="2">
        <f t="shared" si="79"/>
        <v>44687.581044965278</v>
      </c>
      <c r="P338" s="1">
        <f t="shared" si="80"/>
        <v>23.057000160217285</v>
      </c>
      <c r="Q338">
        <f>VLOOKUP(C338,houses!A$1:E$201,2,TRUE)</f>
        <v>1550</v>
      </c>
      <c r="R338">
        <f>VLOOKUP(C338,houses!A$1:E$201,3,TRUE)</f>
        <v>1304</v>
      </c>
      <c r="S338">
        <f t="shared" si="81"/>
        <v>246</v>
      </c>
      <c r="T338" s="4">
        <f t="shared" si="82"/>
        <v>0.15870967741935485</v>
      </c>
      <c r="U338" t="str">
        <f t="shared" si="83"/>
        <v>Positive</v>
      </c>
      <c r="V338" t="str">
        <f t="shared" si="84"/>
        <v>-</v>
      </c>
      <c r="W338" s="4" t="str">
        <f t="shared" si="85"/>
        <v>-</v>
      </c>
      <c r="X338" t="e">
        <f t="shared" si="86"/>
        <v>#VALUE!</v>
      </c>
      <c r="Y338" t="e">
        <f t="shared" si="87"/>
        <v>#VALUE!</v>
      </c>
      <c r="Z338">
        <f t="shared" si="88"/>
        <v>0</v>
      </c>
      <c r="AA338">
        <f t="shared" si="89"/>
        <v>1</v>
      </c>
    </row>
    <row r="339" spans="1:27" hidden="1" x14ac:dyDescent="0.3">
      <c r="A339" s="7">
        <v>9</v>
      </c>
      <c r="B339" s="7">
        <v>7</v>
      </c>
      <c r="C339" s="7">
        <v>46</v>
      </c>
      <c r="D339" s="7">
        <v>1</v>
      </c>
      <c r="E339" s="7">
        <v>1</v>
      </c>
      <c r="F339">
        <v>480</v>
      </c>
      <c r="G339">
        <v>0</v>
      </c>
      <c r="H339" s="1">
        <v>1651845402430</v>
      </c>
      <c r="I339" s="1">
        <v>1651845429309</v>
      </c>
      <c r="J339">
        <v>0</v>
      </c>
      <c r="K339" s="1">
        <f t="shared" si="75"/>
        <v>1651845402.4300001</v>
      </c>
      <c r="L339" s="3">
        <f t="shared" si="76"/>
        <v>44687.581046643521</v>
      </c>
      <c r="M339" s="2">
        <f t="shared" si="77"/>
        <v>44687.581046643521</v>
      </c>
      <c r="N339" s="1">
        <f t="shared" si="78"/>
        <v>1651845429.309</v>
      </c>
      <c r="O339" s="2">
        <f t="shared" si="79"/>
        <v>44687.581357743053</v>
      </c>
      <c r="P339" s="1">
        <f t="shared" si="80"/>
        <v>26.878999948501587</v>
      </c>
      <c r="Q339">
        <f>VLOOKUP(C339,houses!A$1:E$201,2,TRUE)</f>
        <v>480</v>
      </c>
      <c r="R339">
        <f>VLOOKUP(C339,houses!A$1:E$201,3,TRUE)</f>
        <v>542</v>
      </c>
      <c r="S339">
        <f t="shared" si="81"/>
        <v>62</v>
      </c>
      <c r="T339" s="4">
        <f t="shared" si="82"/>
        <v>0.12916666666666668</v>
      </c>
      <c r="U339" t="str">
        <f t="shared" si="83"/>
        <v>Negative</v>
      </c>
      <c r="V339" t="str">
        <f t="shared" si="84"/>
        <v>-</v>
      </c>
      <c r="W339" s="4" t="str">
        <f t="shared" si="85"/>
        <v>-</v>
      </c>
      <c r="X339" t="e">
        <f t="shared" si="86"/>
        <v>#VALUE!</v>
      </c>
      <c r="Y339" t="e">
        <f t="shared" si="87"/>
        <v>#VALUE!</v>
      </c>
      <c r="Z339">
        <f t="shared" si="88"/>
        <v>0</v>
      </c>
      <c r="AA339">
        <f t="shared" si="89"/>
        <v>1</v>
      </c>
    </row>
    <row r="340" spans="1:27" hidden="1" x14ac:dyDescent="0.3">
      <c r="A340" s="7">
        <v>9</v>
      </c>
      <c r="B340" s="7">
        <v>8</v>
      </c>
      <c r="C340" s="7">
        <v>66</v>
      </c>
      <c r="D340" s="7">
        <v>1</v>
      </c>
      <c r="E340" s="7">
        <v>1</v>
      </c>
      <c r="F340">
        <v>590</v>
      </c>
      <c r="G340">
        <v>0</v>
      </c>
      <c r="H340" s="1">
        <v>1651845429378</v>
      </c>
      <c r="I340" s="1">
        <v>1651845463269</v>
      </c>
      <c r="J340">
        <v>0</v>
      </c>
      <c r="K340" s="1">
        <f t="shared" si="75"/>
        <v>1651845429.378</v>
      </c>
      <c r="L340" s="3">
        <f t="shared" si="76"/>
        <v>44687.581358541662</v>
      </c>
      <c r="M340" s="2">
        <f t="shared" si="77"/>
        <v>44687.581358541662</v>
      </c>
      <c r="N340" s="1">
        <f t="shared" si="78"/>
        <v>1651845463.2690001</v>
      </c>
      <c r="O340" s="2">
        <f t="shared" si="79"/>
        <v>44687.581750798607</v>
      </c>
      <c r="P340" s="1">
        <f t="shared" si="80"/>
        <v>33.891000032424927</v>
      </c>
      <c r="Q340">
        <f>VLOOKUP(C340,houses!A$1:E$201,2,TRUE)</f>
        <v>590</v>
      </c>
      <c r="R340">
        <f>VLOOKUP(C340,houses!A$1:E$201,3,TRUE)</f>
        <v>587</v>
      </c>
      <c r="S340">
        <f t="shared" si="81"/>
        <v>3</v>
      </c>
      <c r="T340" s="4">
        <f t="shared" si="82"/>
        <v>5.084745762711864E-3</v>
      </c>
      <c r="U340" t="str">
        <f t="shared" si="83"/>
        <v>Positive</v>
      </c>
      <c r="V340" t="str">
        <f t="shared" si="84"/>
        <v>-</v>
      </c>
      <c r="W340" s="4" t="str">
        <f t="shared" si="85"/>
        <v>-</v>
      </c>
      <c r="X340" t="e">
        <f t="shared" si="86"/>
        <v>#VALUE!</v>
      </c>
      <c r="Y340" t="e">
        <f t="shared" si="87"/>
        <v>#VALUE!</v>
      </c>
      <c r="Z340">
        <f t="shared" si="88"/>
        <v>0</v>
      </c>
      <c r="AA340">
        <f t="shared" si="89"/>
        <v>1</v>
      </c>
    </row>
    <row r="341" spans="1:27" hidden="1" x14ac:dyDescent="0.3">
      <c r="A341" s="7">
        <v>9</v>
      </c>
      <c r="B341" s="7">
        <v>9</v>
      </c>
      <c r="C341" s="7">
        <v>102</v>
      </c>
      <c r="D341" s="7">
        <v>1</v>
      </c>
      <c r="E341" s="7">
        <v>1</v>
      </c>
      <c r="F341">
        <v>435</v>
      </c>
      <c r="G341">
        <v>0</v>
      </c>
      <c r="H341" s="1">
        <v>1651845463378</v>
      </c>
      <c r="I341" s="1">
        <v>1651845479877</v>
      </c>
      <c r="J341">
        <v>0</v>
      </c>
      <c r="K341" s="1">
        <f t="shared" si="75"/>
        <v>1651845463.378</v>
      </c>
      <c r="L341" s="3">
        <f t="shared" si="76"/>
        <v>44687.581752060185</v>
      </c>
      <c r="M341" s="2">
        <f t="shared" si="77"/>
        <v>44687.581752060185</v>
      </c>
      <c r="N341" s="1">
        <f t="shared" si="78"/>
        <v>1651845479.8770001</v>
      </c>
      <c r="O341" s="2">
        <f t="shared" si="79"/>
        <v>44687.581943020836</v>
      </c>
      <c r="P341" s="1">
        <f t="shared" si="80"/>
        <v>16.499000072479248</v>
      </c>
      <c r="Q341">
        <f>VLOOKUP(C341,houses!A$1:E$201,2,TRUE)</f>
        <v>435</v>
      </c>
      <c r="R341">
        <f>VLOOKUP(C341,houses!A$1:E$201,3,TRUE)</f>
        <v>540</v>
      </c>
      <c r="S341">
        <f t="shared" si="81"/>
        <v>105</v>
      </c>
      <c r="T341" s="4">
        <f t="shared" si="82"/>
        <v>0.2413793103448276</v>
      </c>
      <c r="U341" t="str">
        <f t="shared" si="83"/>
        <v>Negative</v>
      </c>
      <c r="V341" t="str">
        <f t="shared" si="84"/>
        <v>-</v>
      </c>
      <c r="W341" s="4" t="str">
        <f t="shared" si="85"/>
        <v>-</v>
      </c>
      <c r="X341" t="e">
        <f t="shared" si="86"/>
        <v>#VALUE!</v>
      </c>
      <c r="Y341" t="e">
        <f t="shared" si="87"/>
        <v>#VALUE!</v>
      </c>
      <c r="Z341">
        <f t="shared" si="88"/>
        <v>0</v>
      </c>
      <c r="AA341">
        <f t="shared" si="89"/>
        <v>1</v>
      </c>
    </row>
    <row r="342" spans="1:27" hidden="1" x14ac:dyDescent="0.3">
      <c r="A342" s="7">
        <v>9</v>
      </c>
      <c r="B342" s="7">
        <v>10</v>
      </c>
      <c r="C342" s="7">
        <v>175</v>
      </c>
      <c r="D342" s="7">
        <v>1</v>
      </c>
      <c r="E342" s="7">
        <v>1</v>
      </c>
      <c r="F342">
        <v>500</v>
      </c>
      <c r="G342">
        <v>0</v>
      </c>
      <c r="H342" s="1">
        <v>1651845479916</v>
      </c>
      <c r="I342" s="1">
        <v>1651845490837</v>
      </c>
      <c r="J342">
        <v>0</v>
      </c>
      <c r="K342" s="1">
        <f t="shared" si="75"/>
        <v>1651845479.9159999</v>
      </c>
      <c r="L342" s="3">
        <f t="shared" si="76"/>
        <v>44687.581943472222</v>
      </c>
      <c r="M342" s="2">
        <f t="shared" si="77"/>
        <v>44687.581943472222</v>
      </c>
      <c r="N342" s="1">
        <f t="shared" si="78"/>
        <v>1651845490.8369999</v>
      </c>
      <c r="O342" s="2">
        <f t="shared" si="79"/>
        <v>44687.582069872689</v>
      </c>
      <c r="P342" s="1">
        <f t="shared" si="80"/>
        <v>10.921000003814697</v>
      </c>
      <c r="Q342">
        <f>VLOOKUP(C342,houses!A$1:E$201,2,TRUE)</f>
        <v>500</v>
      </c>
      <c r="R342">
        <f>VLOOKUP(C342,houses!A$1:E$201,3,TRUE)</f>
        <v>531</v>
      </c>
      <c r="S342">
        <f t="shared" si="81"/>
        <v>31</v>
      </c>
      <c r="T342" s="4">
        <f t="shared" si="82"/>
        <v>6.2E-2</v>
      </c>
      <c r="U342" t="str">
        <f t="shared" si="83"/>
        <v>Negative</v>
      </c>
      <c r="V342" t="str">
        <f t="shared" si="84"/>
        <v>-</v>
      </c>
      <c r="W342" s="4" t="str">
        <f t="shared" si="85"/>
        <v>-</v>
      </c>
      <c r="X342" t="e">
        <f t="shared" si="86"/>
        <v>#VALUE!</v>
      </c>
      <c r="Y342" t="e">
        <f t="shared" si="87"/>
        <v>#VALUE!</v>
      </c>
      <c r="Z342">
        <f t="shared" si="88"/>
        <v>0</v>
      </c>
      <c r="AA342">
        <f t="shared" si="89"/>
        <v>1</v>
      </c>
    </row>
    <row r="343" spans="1:27" hidden="1" x14ac:dyDescent="0.3">
      <c r="A343" s="7">
        <v>9</v>
      </c>
      <c r="B343" s="7">
        <v>11</v>
      </c>
      <c r="C343" s="7">
        <v>63</v>
      </c>
      <c r="D343" s="7">
        <v>1</v>
      </c>
      <c r="E343" s="7">
        <v>1</v>
      </c>
      <c r="F343">
        <v>1300</v>
      </c>
      <c r="G343">
        <v>0</v>
      </c>
      <c r="H343" s="1">
        <v>1651845490907</v>
      </c>
      <c r="I343" s="1">
        <v>1651845505653</v>
      </c>
      <c r="J343">
        <v>0</v>
      </c>
      <c r="K343" s="1">
        <f t="shared" si="75"/>
        <v>1651845490.9070001</v>
      </c>
      <c r="L343" s="3">
        <f t="shared" si="76"/>
        <v>44687.582070682867</v>
      </c>
      <c r="M343" s="2">
        <f t="shared" si="77"/>
        <v>44687.582070682867</v>
      </c>
      <c r="N343" s="1">
        <f t="shared" si="78"/>
        <v>1651845505.6530001</v>
      </c>
      <c r="O343" s="2">
        <f t="shared" si="79"/>
        <v>44687.582241354168</v>
      </c>
      <c r="P343" s="1">
        <f t="shared" si="80"/>
        <v>14.746000051498413</v>
      </c>
      <c r="Q343">
        <f>VLOOKUP(C343,houses!A$1:E$201,2,TRUE)</f>
        <v>1300</v>
      </c>
      <c r="R343">
        <f>VLOOKUP(C343,houses!A$1:E$201,3,TRUE)</f>
        <v>1147</v>
      </c>
      <c r="S343">
        <f t="shared" si="81"/>
        <v>153</v>
      </c>
      <c r="T343" s="4">
        <f t="shared" si="82"/>
        <v>0.11769230769230769</v>
      </c>
      <c r="U343" t="str">
        <f t="shared" si="83"/>
        <v>Positive</v>
      </c>
      <c r="V343" t="str">
        <f t="shared" si="84"/>
        <v>-</v>
      </c>
      <c r="W343" s="4" t="str">
        <f t="shared" si="85"/>
        <v>-</v>
      </c>
      <c r="X343" t="e">
        <f t="shared" si="86"/>
        <v>#VALUE!</v>
      </c>
      <c r="Y343" t="e">
        <f t="shared" si="87"/>
        <v>#VALUE!</v>
      </c>
      <c r="Z343">
        <f t="shared" si="88"/>
        <v>0</v>
      </c>
      <c r="AA343">
        <f t="shared" si="89"/>
        <v>1</v>
      </c>
    </row>
    <row r="344" spans="1:27" hidden="1" x14ac:dyDescent="0.3">
      <c r="A344" s="7">
        <v>9</v>
      </c>
      <c r="B344" s="7">
        <v>12</v>
      </c>
      <c r="C344" s="7">
        <v>31</v>
      </c>
      <c r="D344" s="7">
        <v>1</v>
      </c>
      <c r="E344" s="7">
        <v>1</v>
      </c>
      <c r="F344">
        <v>550</v>
      </c>
      <c r="G344">
        <v>0</v>
      </c>
      <c r="H344" s="1">
        <v>1651845505776</v>
      </c>
      <c r="I344" s="1">
        <v>1651845517861</v>
      </c>
      <c r="J344">
        <v>0</v>
      </c>
      <c r="K344" s="1">
        <f t="shared" si="75"/>
        <v>1651845505.776</v>
      </c>
      <c r="L344" s="3">
        <f t="shared" si="76"/>
        <v>44687.582242777775</v>
      </c>
      <c r="M344" s="2">
        <f t="shared" si="77"/>
        <v>44687.582242777775</v>
      </c>
      <c r="N344" s="1">
        <f t="shared" si="78"/>
        <v>1651845517.8610001</v>
      </c>
      <c r="O344" s="2">
        <f t="shared" si="79"/>
        <v>44687.582382650464</v>
      </c>
      <c r="P344" s="1">
        <f t="shared" si="80"/>
        <v>12.085000038146973</v>
      </c>
      <c r="Q344">
        <f>VLOOKUP(C344,houses!A$1:E$201,2,TRUE)</f>
        <v>550</v>
      </c>
      <c r="R344">
        <f>VLOOKUP(C344,houses!A$1:E$201,3,TRUE)</f>
        <v>539</v>
      </c>
      <c r="S344">
        <f t="shared" si="81"/>
        <v>11</v>
      </c>
      <c r="T344" s="4">
        <f t="shared" si="82"/>
        <v>0.02</v>
      </c>
      <c r="U344" t="str">
        <f t="shared" si="83"/>
        <v>Positive</v>
      </c>
      <c r="V344" t="str">
        <f t="shared" si="84"/>
        <v>-</v>
      </c>
      <c r="W344" s="4" t="str">
        <f t="shared" si="85"/>
        <v>-</v>
      </c>
      <c r="X344" t="e">
        <f t="shared" si="86"/>
        <v>#VALUE!</v>
      </c>
      <c r="Y344" t="e">
        <f t="shared" si="87"/>
        <v>#VALUE!</v>
      </c>
      <c r="Z344">
        <f t="shared" si="88"/>
        <v>0</v>
      </c>
      <c r="AA344">
        <f t="shared" si="89"/>
        <v>1</v>
      </c>
    </row>
    <row r="345" spans="1:27" hidden="1" x14ac:dyDescent="0.3">
      <c r="A345" s="7">
        <v>9</v>
      </c>
      <c r="B345" s="7">
        <v>13</v>
      </c>
      <c r="C345" s="7">
        <v>30</v>
      </c>
      <c r="D345" s="7">
        <v>1</v>
      </c>
      <c r="E345" s="7">
        <v>1</v>
      </c>
      <c r="F345">
        <v>450</v>
      </c>
      <c r="G345">
        <v>0</v>
      </c>
      <c r="H345" s="1">
        <v>1651845518095</v>
      </c>
      <c r="I345" s="1">
        <v>1651845531421</v>
      </c>
      <c r="J345">
        <v>0</v>
      </c>
      <c r="K345" s="1">
        <f t="shared" si="75"/>
        <v>1651845518.095</v>
      </c>
      <c r="L345" s="3">
        <f t="shared" si="76"/>
        <v>44687.582385358794</v>
      </c>
      <c r="M345" s="2">
        <f t="shared" si="77"/>
        <v>44687.582385358794</v>
      </c>
      <c r="N345" s="1">
        <f t="shared" si="78"/>
        <v>1651845531.421</v>
      </c>
      <c r="O345" s="2">
        <f t="shared" si="79"/>
        <v>44687.582539594907</v>
      </c>
      <c r="P345" s="1">
        <f t="shared" si="80"/>
        <v>13.325999975204468</v>
      </c>
      <c r="Q345">
        <f>VLOOKUP(C345,houses!A$1:E$201,2,TRUE)</f>
        <v>450</v>
      </c>
      <c r="R345">
        <f>VLOOKUP(C345,houses!A$1:E$201,3,TRUE)</f>
        <v>424</v>
      </c>
      <c r="S345">
        <f t="shared" si="81"/>
        <v>26</v>
      </c>
      <c r="T345" s="4">
        <f t="shared" si="82"/>
        <v>5.7777777777777775E-2</v>
      </c>
      <c r="U345" t="str">
        <f t="shared" si="83"/>
        <v>Positive</v>
      </c>
      <c r="V345" t="str">
        <f t="shared" si="84"/>
        <v>-</v>
      </c>
      <c r="W345" s="4" t="str">
        <f t="shared" si="85"/>
        <v>-</v>
      </c>
      <c r="X345" t="e">
        <f t="shared" si="86"/>
        <v>#VALUE!</v>
      </c>
      <c r="Y345" t="e">
        <f t="shared" si="87"/>
        <v>#VALUE!</v>
      </c>
      <c r="Z345">
        <f t="shared" si="88"/>
        <v>0</v>
      </c>
      <c r="AA345">
        <f t="shared" si="89"/>
        <v>1</v>
      </c>
    </row>
    <row r="346" spans="1:27" hidden="1" x14ac:dyDescent="0.3">
      <c r="A346" s="7">
        <v>9</v>
      </c>
      <c r="B346" s="7">
        <v>14</v>
      </c>
      <c r="C346" s="7">
        <v>80</v>
      </c>
      <c r="D346" s="7">
        <v>1</v>
      </c>
      <c r="E346" s="7">
        <v>1</v>
      </c>
      <c r="F346">
        <v>340</v>
      </c>
      <c r="G346">
        <v>0</v>
      </c>
      <c r="H346" s="1">
        <v>1651845531637</v>
      </c>
      <c r="I346" s="1">
        <v>1651845545645</v>
      </c>
      <c r="J346">
        <v>0</v>
      </c>
      <c r="K346" s="1">
        <f t="shared" si="75"/>
        <v>1651845531.6370001</v>
      </c>
      <c r="L346" s="3">
        <f t="shared" si="76"/>
        <v>44687.582542094911</v>
      </c>
      <c r="M346" s="2">
        <f t="shared" si="77"/>
        <v>44687.582542094911</v>
      </c>
      <c r="N346" s="1">
        <f t="shared" si="78"/>
        <v>1651845545.645</v>
      </c>
      <c r="O346" s="2">
        <f t="shared" si="79"/>
        <v>44687.582704224536</v>
      </c>
      <c r="P346" s="1">
        <f t="shared" si="80"/>
        <v>14.007999897003174</v>
      </c>
      <c r="Q346">
        <f>VLOOKUP(C346,houses!A$1:E$201,2,TRUE)</f>
        <v>340</v>
      </c>
      <c r="R346">
        <f>VLOOKUP(C346,houses!A$1:E$201,3,TRUE)</f>
        <v>497</v>
      </c>
      <c r="S346">
        <f t="shared" si="81"/>
        <v>157</v>
      </c>
      <c r="T346" s="4">
        <f t="shared" si="82"/>
        <v>0.46176470588235297</v>
      </c>
      <c r="U346" t="str">
        <f t="shared" si="83"/>
        <v>Negative</v>
      </c>
      <c r="V346" t="str">
        <f t="shared" si="84"/>
        <v>-</v>
      </c>
      <c r="W346" s="4" t="str">
        <f t="shared" si="85"/>
        <v>-</v>
      </c>
      <c r="X346" t="e">
        <f t="shared" si="86"/>
        <v>#VALUE!</v>
      </c>
      <c r="Y346" t="e">
        <f t="shared" si="87"/>
        <v>#VALUE!</v>
      </c>
      <c r="Z346">
        <f t="shared" si="88"/>
        <v>0</v>
      </c>
      <c r="AA346">
        <f t="shared" si="89"/>
        <v>1</v>
      </c>
    </row>
    <row r="347" spans="1:27" x14ac:dyDescent="0.3">
      <c r="A347" s="7">
        <v>9</v>
      </c>
      <c r="B347" s="7">
        <v>0</v>
      </c>
      <c r="C347" s="7">
        <v>112</v>
      </c>
      <c r="D347" s="7">
        <v>1</v>
      </c>
      <c r="E347" s="7">
        <v>2</v>
      </c>
      <c r="F347">
        <v>820</v>
      </c>
      <c r="G347">
        <v>800</v>
      </c>
      <c r="H347" s="1">
        <v>1651845572382</v>
      </c>
      <c r="I347" s="1">
        <v>1651845607310</v>
      </c>
      <c r="J347">
        <v>0</v>
      </c>
      <c r="K347" s="1">
        <f t="shared" si="75"/>
        <v>1651845572.382</v>
      </c>
      <c r="L347" s="3">
        <f t="shared" si="76"/>
        <v>44687.58301368056</v>
      </c>
      <c r="M347" s="2">
        <f t="shared" si="77"/>
        <v>44687.58301368056</v>
      </c>
      <c r="N347" s="1">
        <f t="shared" si="78"/>
        <v>1651845607.3099999</v>
      </c>
      <c r="O347" s="2">
        <f t="shared" si="79"/>
        <v>44687.583417939808</v>
      </c>
      <c r="P347" s="1">
        <f t="shared" si="80"/>
        <v>34.927999973297119</v>
      </c>
      <c r="Q347">
        <f>VLOOKUP(C347,houses!A$1:E$201,2,TRUE)</f>
        <v>820</v>
      </c>
      <c r="R347">
        <f>VLOOKUP(C347,houses!A$1:E$201,3,TRUE)</f>
        <v>847</v>
      </c>
      <c r="S347">
        <f t="shared" si="81"/>
        <v>27</v>
      </c>
      <c r="T347" s="4">
        <f t="shared" si="82"/>
        <v>3.2926829268292684E-2</v>
      </c>
      <c r="U347" t="str">
        <f t="shared" si="83"/>
        <v>Negative</v>
      </c>
      <c r="V347">
        <f t="shared" si="84"/>
        <v>-20</v>
      </c>
      <c r="W347" s="4">
        <f t="shared" si="85"/>
        <v>-2.4390243902439025E-2</v>
      </c>
      <c r="X347">
        <f t="shared" si="86"/>
        <v>20</v>
      </c>
      <c r="Y347">
        <f t="shared" si="87"/>
        <v>2.4390243902439025E-2</v>
      </c>
      <c r="Z347">
        <f t="shared" si="88"/>
        <v>0</v>
      </c>
      <c r="AA347">
        <f t="shared" si="89"/>
        <v>1</v>
      </c>
    </row>
    <row r="348" spans="1:27" x14ac:dyDescent="0.3">
      <c r="A348" s="7">
        <v>9</v>
      </c>
      <c r="B348" s="7">
        <v>1</v>
      </c>
      <c r="C348" s="7">
        <v>81</v>
      </c>
      <c r="D348" s="7">
        <v>1</v>
      </c>
      <c r="E348" s="7">
        <v>2</v>
      </c>
      <c r="F348">
        <v>715</v>
      </c>
      <c r="G348">
        <v>1100</v>
      </c>
      <c r="H348" s="1">
        <v>1651845607388</v>
      </c>
      <c r="I348" s="1">
        <v>1651845641661</v>
      </c>
      <c r="J348">
        <v>0</v>
      </c>
      <c r="K348" s="1">
        <f t="shared" si="75"/>
        <v>1651845607.388</v>
      </c>
      <c r="L348" s="3">
        <f t="shared" si="76"/>
        <v>44687.583418842594</v>
      </c>
      <c r="M348" s="2">
        <f t="shared" si="77"/>
        <v>44687.583418842594</v>
      </c>
      <c r="N348" s="1">
        <f t="shared" si="78"/>
        <v>1651845641.661</v>
      </c>
      <c r="O348" s="2">
        <f t="shared" si="79"/>
        <v>44687.583815520833</v>
      </c>
      <c r="P348" s="1">
        <f t="shared" si="80"/>
        <v>34.273000001907349</v>
      </c>
      <c r="Q348">
        <f>VLOOKUP(C348,houses!A$1:E$201,2,TRUE)</f>
        <v>715</v>
      </c>
      <c r="R348">
        <f>VLOOKUP(C348,houses!A$1:E$201,3,TRUE)</f>
        <v>787</v>
      </c>
      <c r="S348">
        <f t="shared" si="81"/>
        <v>72</v>
      </c>
      <c r="T348" s="4">
        <f t="shared" si="82"/>
        <v>0.10069930069930071</v>
      </c>
      <c r="U348" t="str">
        <f t="shared" si="83"/>
        <v>Negative</v>
      </c>
      <c r="V348">
        <f t="shared" si="84"/>
        <v>385</v>
      </c>
      <c r="W348" s="4">
        <f t="shared" si="85"/>
        <v>0.53846153846153844</v>
      </c>
      <c r="X348">
        <f t="shared" si="86"/>
        <v>385</v>
      </c>
      <c r="Y348">
        <f t="shared" si="87"/>
        <v>0.53846153846153844</v>
      </c>
      <c r="Z348">
        <f t="shared" si="88"/>
        <v>0</v>
      </c>
      <c r="AA348">
        <f t="shared" si="89"/>
        <v>1</v>
      </c>
    </row>
    <row r="349" spans="1:27" x14ac:dyDescent="0.3">
      <c r="A349" s="7">
        <v>9</v>
      </c>
      <c r="B349" s="7">
        <v>2</v>
      </c>
      <c r="C349" s="7">
        <v>93</v>
      </c>
      <c r="D349" s="7">
        <v>1</v>
      </c>
      <c r="E349" s="7">
        <v>2</v>
      </c>
      <c r="F349">
        <v>850</v>
      </c>
      <c r="G349">
        <v>800</v>
      </c>
      <c r="H349" s="1">
        <v>1651845641718</v>
      </c>
      <c r="I349" s="1">
        <v>1651845669805</v>
      </c>
      <c r="J349">
        <v>0</v>
      </c>
      <c r="K349" s="1">
        <f t="shared" si="75"/>
        <v>1651845641.7179999</v>
      </c>
      <c r="L349" s="3">
        <f t="shared" si="76"/>
        <v>44687.583816180559</v>
      </c>
      <c r="M349" s="2">
        <f t="shared" si="77"/>
        <v>44687.583816180559</v>
      </c>
      <c r="N349" s="1">
        <f t="shared" si="78"/>
        <v>1651845669.8050001</v>
      </c>
      <c r="O349" s="2">
        <f t="shared" si="79"/>
        <v>44687.58414126157</v>
      </c>
      <c r="P349" s="1">
        <f t="shared" si="80"/>
        <v>28.087000131607056</v>
      </c>
      <c r="Q349">
        <f>VLOOKUP(C349,houses!A$1:E$201,2,TRUE)</f>
        <v>850</v>
      </c>
      <c r="R349">
        <f>VLOOKUP(C349,houses!A$1:E$201,3,TRUE)</f>
        <v>725</v>
      </c>
      <c r="S349">
        <f t="shared" si="81"/>
        <v>125</v>
      </c>
      <c r="T349" s="4">
        <f t="shared" si="82"/>
        <v>0.14705882352941177</v>
      </c>
      <c r="U349" t="str">
        <f t="shared" si="83"/>
        <v>Positive</v>
      </c>
      <c r="V349">
        <f t="shared" si="84"/>
        <v>-50</v>
      </c>
      <c r="W349" s="4">
        <f t="shared" si="85"/>
        <v>-5.8823529411764705E-2</v>
      </c>
      <c r="X349">
        <f t="shared" si="86"/>
        <v>50</v>
      </c>
      <c r="Y349">
        <f t="shared" si="87"/>
        <v>5.8823529411764705E-2</v>
      </c>
      <c r="Z349">
        <f t="shared" si="88"/>
        <v>0</v>
      </c>
      <c r="AA349">
        <f t="shared" si="89"/>
        <v>1</v>
      </c>
    </row>
    <row r="350" spans="1:27" x14ac:dyDescent="0.3">
      <c r="A350" s="7">
        <v>9</v>
      </c>
      <c r="B350" s="7">
        <v>3</v>
      </c>
      <c r="C350" s="7">
        <v>125</v>
      </c>
      <c r="D350" s="7">
        <v>1</v>
      </c>
      <c r="E350" s="7">
        <v>2</v>
      </c>
      <c r="F350">
        <v>820</v>
      </c>
      <c r="G350">
        <v>850</v>
      </c>
      <c r="H350" s="1">
        <v>1651845669866</v>
      </c>
      <c r="I350" s="1">
        <v>1651845701109</v>
      </c>
      <c r="J350">
        <v>0</v>
      </c>
      <c r="K350" s="1">
        <f t="shared" si="75"/>
        <v>1651845669.8659999</v>
      </c>
      <c r="L350" s="3">
        <f t="shared" si="76"/>
        <v>44687.584141967593</v>
      </c>
      <c r="M350" s="2">
        <f t="shared" si="77"/>
        <v>44687.584141967593</v>
      </c>
      <c r="N350" s="1">
        <f t="shared" si="78"/>
        <v>1651845701.109</v>
      </c>
      <c r="O350" s="2">
        <f t="shared" si="79"/>
        <v>44687.584503576392</v>
      </c>
      <c r="P350" s="1">
        <f t="shared" si="80"/>
        <v>31.243000030517578</v>
      </c>
      <c r="Q350">
        <f>VLOOKUP(C350,houses!A$1:E$201,2,TRUE)</f>
        <v>820</v>
      </c>
      <c r="R350">
        <f>VLOOKUP(C350,houses!A$1:E$201,3,TRUE)</f>
        <v>812</v>
      </c>
      <c r="S350">
        <f t="shared" si="81"/>
        <v>8</v>
      </c>
      <c r="T350" s="4">
        <f t="shared" si="82"/>
        <v>9.7560975609756097E-3</v>
      </c>
      <c r="U350" t="str">
        <f t="shared" si="83"/>
        <v>Positive</v>
      </c>
      <c r="V350">
        <f t="shared" si="84"/>
        <v>30</v>
      </c>
      <c r="W350" s="4">
        <f t="shared" si="85"/>
        <v>3.6585365853658534E-2</v>
      </c>
      <c r="X350">
        <f t="shared" si="86"/>
        <v>30</v>
      </c>
      <c r="Y350">
        <f t="shared" si="87"/>
        <v>3.6585365853658534E-2</v>
      </c>
      <c r="Z350">
        <f t="shared" si="88"/>
        <v>0</v>
      </c>
      <c r="AA350">
        <f t="shared" si="89"/>
        <v>1</v>
      </c>
    </row>
    <row r="351" spans="1:27" x14ac:dyDescent="0.3">
      <c r="A351" s="7">
        <v>9</v>
      </c>
      <c r="B351" s="7">
        <v>4</v>
      </c>
      <c r="C351" s="7">
        <v>182</v>
      </c>
      <c r="D351" s="7">
        <v>1</v>
      </c>
      <c r="E351" s="7">
        <v>2</v>
      </c>
      <c r="F351">
        <v>545</v>
      </c>
      <c r="G351">
        <v>700</v>
      </c>
      <c r="H351" s="1">
        <v>1651845701158</v>
      </c>
      <c r="I351" s="1">
        <v>1651845719572</v>
      </c>
      <c r="J351">
        <v>0</v>
      </c>
      <c r="K351" s="1">
        <f t="shared" si="75"/>
        <v>1651845701.158</v>
      </c>
      <c r="L351" s="3">
        <f t="shared" si="76"/>
        <v>44687.584504143524</v>
      </c>
      <c r="M351" s="2">
        <f t="shared" si="77"/>
        <v>44687.584504143524</v>
      </c>
      <c r="N351" s="1">
        <f t="shared" si="78"/>
        <v>1651845719.572</v>
      </c>
      <c r="O351" s="2">
        <f t="shared" si="79"/>
        <v>44687.584717268517</v>
      </c>
      <c r="P351" s="1">
        <f t="shared" si="80"/>
        <v>18.414000034332275</v>
      </c>
      <c r="Q351">
        <f>VLOOKUP(C351,houses!A$1:E$201,2,TRUE)</f>
        <v>545</v>
      </c>
      <c r="R351">
        <f>VLOOKUP(C351,houses!A$1:E$201,3,TRUE)</f>
        <v>645</v>
      </c>
      <c r="S351">
        <f t="shared" si="81"/>
        <v>100</v>
      </c>
      <c r="T351" s="4">
        <f t="shared" si="82"/>
        <v>0.1834862385321101</v>
      </c>
      <c r="U351" t="str">
        <f t="shared" si="83"/>
        <v>Negative</v>
      </c>
      <c r="V351">
        <f t="shared" si="84"/>
        <v>155</v>
      </c>
      <c r="W351" s="4">
        <f t="shared" si="85"/>
        <v>0.28440366972477066</v>
      </c>
      <c r="X351">
        <f t="shared" si="86"/>
        <v>155</v>
      </c>
      <c r="Y351">
        <f t="shared" si="87"/>
        <v>0.28440366972477066</v>
      </c>
      <c r="Z351">
        <f t="shared" si="88"/>
        <v>0</v>
      </c>
      <c r="AA351">
        <f t="shared" si="89"/>
        <v>1</v>
      </c>
    </row>
    <row r="352" spans="1:27" x14ac:dyDescent="0.3">
      <c r="A352" s="7">
        <v>9</v>
      </c>
      <c r="B352" s="7">
        <v>5</v>
      </c>
      <c r="C352" s="7">
        <v>135</v>
      </c>
      <c r="D352" s="7">
        <v>1</v>
      </c>
      <c r="E352" s="7">
        <v>2</v>
      </c>
      <c r="F352">
        <v>1085</v>
      </c>
      <c r="G352">
        <v>1200</v>
      </c>
      <c r="H352" s="1">
        <v>1651845719664</v>
      </c>
      <c r="I352" s="1">
        <v>1651845734172</v>
      </c>
      <c r="J352">
        <v>0</v>
      </c>
      <c r="K352" s="1">
        <f t="shared" si="75"/>
        <v>1651845719.664</v>
      </c>
      <c r="L352" s="3">
        <f t="shared" si="76"/>
        <v>44687.584718333339</v>
      </c>
      <c r="M352" s="2">
        <f t="shared" si="77"/>
        <v>44687.584718333339</v>
      </c>
      <c r="N352" s="1">
        <f t="shared" si="78"/>
        <v>1651845734.1719999</v>
      </c>
      <c r="O352" s="2">
        <f t="shared" si="79"/>
        <v>44687.584886249999</v>
      </c>
      <c r="P352" s="1">
        <f t="shared" si="80"/>
        <v>14.507999897003174</v>
      </c>
      <c r="Q352">
        <f>VLOOKUP(C352,houses!A$1:E$201,2,TRUE)</f>
        <v>1085</v>
      </c>
      <c r="R352">
        <f>VLOOKUP(C352,houses!A$1:E$201,3,TRUE)</f>
        <v>995</v>
      </c>
      <c r="S352">
        <f t="shared" si="81"/>
        <v>90</v>
      </c>
      <c r="T352" s="4">
        <f t="shared" si="82"/>
        <v>8.294930875576037E-2</v>
      </c>
      <c r="U352" t="str">
        <f t="shared" si="83"/>
        <v>Positive</v>
      </c>
      <c r="V352">
        <f t="shared" si="84"/>
        <v>115</v>
      </c>
      <c r="W352" s="4">
        <f t="shared" si="85"/>
        <v>0.10599078341013825</v>
      </c>
      <c r="X352">
        <f t="shared" si="86"/>
        <v>115</v>
      </c>
      <c r="Y352">
        <f t="shared" si="87"/>
        <v>0.10599078341013825</v>
      </c>
      <c r="Z352">
        <f t="shared" si="88"/>
        <v>0</v>
      </c>
      <c r="AA352">
        <f t="shared" si="89"/>
        <v>1</v>
      </c>
    </row>
    <row r="353" spans="1:27" x14ac:dyDescent="0.3">
      <c r="A353" s="7">
        <v>9</v>
      </c>
      <c r="B353" s="7">
        <v>6</v>
      </c>
      <c r="C353" s="7">
        <v>0</v>
      </c>
      <c r="D353" s="7">
        <v>1</v>
      </c>
      <c r="E353" s="7">
        <v>2</v>
      </c>
      <c r="F353">
        <v>1600</v>
      </c>
      <c r="G353">
        <v>850</v>
      </c>
      <c r="H353" s="1">
        <v>1651845734265</v>
      </c>
      <c r="I353" s="1">
        <v>1651845746397</v>
      </c>
      <c r="J353">
        <v>0</v>
      </c>
      <c r="K353" s="1">
        <f t="shared" si="75"/>
        <v>1651845734.2650001</v>
      </c>
      <c r="L353" s="3">
        <f t="shared" si="76"/>
        <v>44687.584887326389</v>
      </c>
      <c r="M353" s="2">
        <f t="shared" si="77"/>
        <v>44687.584887326389</v>
      </c>
      <c r="N353" s="1">
        <f t="shared" si="78"/>
        <v>1651845746.3970001</v>
      </c>
      <c r="O353" s="2">
        <f t="shared" si="79"/>
        <v>44687.585027743058</v>
      </c>
      <c r="P353" s="1">
        <f t="shared" si="80"/>
        <v>12.131999969482422</v>
      </c>
      <c r="Q353">
        <f>VLOOKUP(C353,houses!A$1:E$201,2,TRUE)</f>
        <v>1600</v>
      </c>
      <c r="R353">
        <f>VLOOKUP(C353,houses!A$1:E$201,3,TRUE)</f>
        <v>773</v>
      </c>
      <c r="S353">
        <f t="shared" si="81"/>
        <v>827</v>
      </c>
      <c r="T353" s="4">
        <f t="shared" si="82"/>
        <v>0.51687499999999997</v>
      </c>
      <c r="U353" t="str">
        <f t="shared" si="83"/>
        <v>Positive</v>
      </c>
      <c r="V353">
        <f t="shared" si="84"/>
        <v>-750</v>
      </c>
      <c r="W353" s="4">
        <f t="shared" si="85"/>
        <v>-0.46875</v>
      </c>
      <c r="X353">
        <f t="shared" si="86"/>
        <v>750</v>
      </c>
      <c r="Y353">
        <f t="shared" si="87"/>
        <v>0.46875</v>
      </c>
      <c r="Z353">
        <f t="shared" si="88"/>
        <v>0</v>
      </c>
      <c r="AA353">
        <f t="shared" si="89"/>
        <v>1</v>
      </c>
    </row>
    <row r="354" spans="1:27" x14ac:dyDescent="0.3">
      <c r="A354" s="7">
        <v>9</v>
      </c>
      <c r="B354" s="7">
        <v>7</v>
      </c>
      <c r="C354" s="7">
        <v>197</v>
      </c>
      <c r="D354" s="7">
        <v>1</v>
      </c>
      <c r="E354" s="7">
        <v>2</v>
      </c>
      <c r="F354">
        <v>635</v>
      </c>
      <c r="G354">
        <v>650</v>
      </c>
      <c r="H354" s="1">
        <v>1651845746597</v>
      </c>
      <c r="I354" s="1">
        <v>1651845777437</v>
      </c>
      <c r="J354">
        <v>0</v>
      </c>
      <c r="K354" s="1">
        <f t="shared" si="75"/>
        <v>1651845746.5969999</v>
      </c>
      <c r="L354" s="3">
        <f t="shared" si="76"/>
        <v>44687.585030057868</v>
      </c>
      <c r="M354" s="2">
        <f t="shared" si="77"/>
        <v>44687.585030057868</v>
      </c>
      <c r="N354" s="1">
        <f t="shared" si="78"/>
        <v>1651845777.437</v>
      </c>
      <c r="O354" s="2">
        <f t="shared" si="79"/>
        <v>44687.585387002313</v>
      </c>
      <c r="P354" s="1">
        <f t="shared" si="80"/>
        <v>30.840000152587891</v>
      </c>
      <c r="Q354">
        <f>VLOOKUP(C354,houses!A$1:E$201,2,TRUE)</f>
        <v>635</v>
      </c>
      <c r="R354">
        <f>VLOOKUP(C354,houses!A$1:E$201,3,TRUE)</f>
        <v>621</v>
      </c>
      <c r="S354">
        <f t="shared" si="81"/>
        <v>14</v>
      </c>
      <c r="T354" s="4">
        <f t="shared" si="82"/>
        <v>2.2047244094488189E-2</v>
      </c>
      <c r="U354" t="str">
        <f t="shared" si="83"/>
        <v>Positive</v>
      </c>
      <c r="V354">
        <f t="shared" si="84"/>
        <v>15</v>
      </c>
      <c r="W354" s="4">
        <f t="shared" si="85"/>
        <v>2.3622047244094488E-2</v>
      </c>
      <c r="X354">
        <f t="shared" si="86"/>
        <v>15</v>
      </c>
      <c r="Y354">
        <f t="shared" si="87"/>
        <v>2.3622047244094488E-2</v>
      </c>
      <c r="Z354">
        <f t="shared" si="88"/>
        <v>0</v>
      </c>
      <c r="AA354">
        <f t="shared" si="89"/>
        <v>1</v>
      </c>
    </row>
    <row r="355" spans="1:27" x14ac:dyDescent="0.3">
      <c r="A355" s="7">
        <v>9</v>
      </c>
      <c r="B355" s="7">
        <v>8</v>
      </c>
      <c r="C355" s="7">
        <v>155</v>
      </c>
      <c r="D355" s="7">
        <v>1</v>
      </c>
      <c r="E355" s="7">
        <v>2</v>
      </c>
      <c r="F355">
        <v>450</v>
      </c>
      <c r="G355">
        <v>480</v>
      </c>
      <c r="H355" s="1">
        <v>1651845777506</v>
      </c>
      <c r="I355" s="1">
        <v>1651845792405</v>
      </c>
      <c r="J355">
        <v>0</v>
      </c>
      <c r="K355" s="1">
        <f t="shared" si="75"/>
        <v>1651845777.506</v>
      </c>
      <c r="L355" s="3">
        <f t="shared" si="76"/>
        <v>44687.585387800922</v>
      </c>
      <c r="M355" s="2">
        <f t="shared" si="77"/>
        <v>44687.585387800922</v>
      </c>
      <c r="N355" s="1">
        <f t="shared" si="78"/>
        <v>1651845792.405</v>
      </c>
      <c r="O355" s="2">
        <f t="shared" si="79"/>
        <v>44687.585560243053</v>
      </c>
      <c r="P355" s="1">
        <f t="shared" si="80"/>
        <v>14.898999929428101</v>
      </c>
      <c r="Q355">
        <f>VLOOKUP(C355,houses!A$1:E$201,2,TRUE)</f>
        <v>450</v>
      </c>
      <c r="R355">
        <f>VLOOKUP(C355,houses!A$1:E$201,3,TRUE)</f>
        <v>471</v>
      </c>
      <c r="S355">
        <f t="shared" si="81"/>
        <v>21</v>
      </c>
      <c r="T355" s="4">
        <f t="shared" si="82"/>
        <v>4.6666666666666669E-2</v>
      </c>
      <c r="U355" t="str">
        <f t="shared" si="83"/>
        <v>Negative</v>
      </c>
      <c r="V355">
        <f t="shared" si="84"/>
        <v>30</v>
      </c>
      <c r="W355" s="4">
        <f t="shared" si="85"/>
        <v>6.6666666666666666E-2</v>
      </c>
      <c r="X355">
        <f t="shared" si="86"/>
        <v>30</v>
      </c>
      <c r="Y355">
        <f t="shared" si="87"/>
        <v>6.6666666666666666E-2</v>
      </c>
      <c r="Z355">
        <f t="shared" si="88"/>
        <v>0</v>
      </c>
      <c r="AA355">
        <f t="shared" si="89"/>
        <v>1</v>
      </c>
    </row>
    <row r="356" spans="1:27" x14ac:dyDescent="0.3">
      <c r="A356" s="7">
        <v>9</v>
      </c>
      <c r="B356" s="7">
        <v>9</v>
      </c>
      <c r="C356" s="7">
        <v>86</v>
      </c>
      <c r="D356" s="7">
        <v>1</v>
      </c>
      <c r="E356" s="7">
        <v>2</v>
      </c>
      <c r="F356">
        <v>850</v>
      </c>
      <c r="G356">
        <v>1100</v>
      </c>
      <c r="H356" s="1">
        <v>1651845792663</v>
      </c>
      <c r="I356" s="1">
        <v>1651845809493</v>
      </c>
      <c r="J356">
        <v>0</v>
      </c>
      <c r="K356" s="1">
        <f t="shared" si="75"/>
        <v>1651845792.6630001</v>
      </c>
      <c r="L356" s="3">
        <f t="shared" si="76"/>
        <v>44687.585563229164</v>
      </c>
      <c r="M356" s="2">
        <f t="shared" si="77"/>
        <v>44687.585563229164</v>
      </c>
      <c r="N356" s="1">
        <f t="shared" si="78"/>
        <v>1651845809.493</v>
      </c>
      <c r="O356" s="2">
        <f t="shared" si="79"/>
        <v>44687.585758020839</v>
      </c>
      <c r="P356" s="1">
        <f t="shared" si="80"/>
        <v>16.829999923706055</v>
      </c>
      <c r="Q356">
        <f>VLOOKUP(C356,houses!A$1:E$201,2,TRUE)</f>
        <v>850</v>
      </c>
      <c r="R356">
        <f>VLOOKUP(C356,houses!A$1:E$201,3,TRUE)</f>
        <v>936</v>
      </c>
      <c r="S356">
        <f t="shared" si="81"/>
        <v>86</v>
      </c>
      <c r="T356" s="4">
        <f t="shared" si="82"/>
        <v>0.1011764705882353</v>
      </c>
      <c r="U356" t="str">
        <f t="shared" si="83"/>
        <v>Negative</v>
      </c>
      <c r="V356">
        <f t="shared" si="84"/>
        <v>250</v>
      </c>
      <c r="W356" s="4">
        <f t="shared" si="85"/>
        <v>0.29411764705882354</v>
      </c>
      <c r="X356">
        <f t="shared" si="86"/>
        <v>250</v>
      </c>
      <c r="Y356">
        <f t="shared" si="87"/>
        <v>0.29411764705882354</v>
      </c>
      <c r="Z356">
        <f t="shared" si="88"/>
        <v>0</v>
      </c>
      <c r="AA356">
        <f t="shared" si="89"/>
        <v>1</v>
      </c>
    </row>
    <row r="357" spans="1:27" x14ac:dyDescent="0.3">
      <c r="A357" s="7">
        <v>9</v>
      </c>
      <c r="B357" s="7">
        <v>10</v>
      </c>
      <c r="C357" s="7">
        <v>110</v>
      </c>
      <c r="D357" s="7">
        <v>1</v>
      </c>
      <c r="E357" s="7">
        <v>2</v>
      </c>
      <c r="F357">
        <v>758</v>
      </c>
      <c r="G357">
        <v>950</v>
      </c>
      <c r="H357" s="1">
        <v>1651845809645</v>
      </c>
      <c r="I357" s="1">
        <v>1651845836373</v>
      </c>
      <c r="J357">
        <v>0</v>
      </c>
      <c r="K357" s="1">
        <f t="shared" si="75"/>
        <v>1651845809.645</v>
      </c>
      <c r="L357" s="3">
        <f t="shared" si="76"/>
        <v>44687.585759780093</v>
      </c>
      <c r="M357" s="2">
        <f t="shared" si="77"/>
        <v>44687.585759780093</v>
      </c>
      <c r="N357" s="1">
        <f t="shared" si="78"/>
        <v>1651845836.3729999</v>
      </c>
      <c r="O357" s="2">
        <f t="shared" si="79"/>
        <v>44687.586069131939</v>
      </c>
      <c r="P357" s="1">
        <f t="shared" si="80"/>
        <v>26.727999925613403</v>
      </c>
      <c r="Q357">
        <f>VLOOKUP(C357,houses!A$1:E$201,2,TRUE)</f>
        <v>758</v>
      </c>
      <c r="R357">
        <f>VLOOKUP(C357,houses!A$1:E$201,3,TRUE)</f>
        <v>784</v>
      </c>
      <c r="S357">
        <f t="shared" si="81"/>
        <v>26</v>
      </c>
      <c r="T357" s="4">
        <f t="shared" si="82"/>
        <v>3.430079155672823E-2</v>
      </c>
      <c r="U357" t="str">
        <f t="shared" si="83"/>
        <v>Negative</v>
      </c>
      <c r="V357">
        <f t="shared" si="84"/>
        <v>192</v>
      </c>
      <c r="W357" s="4">
        <f t="shared" si="85"/>
        <v>0.25329815303430081</v>
      </c>
      <c r="X357">
        <f t="shared" si="86"/>
        <v>192</v>
      </c>
      <c r="Y357">
        <f t="shared" si="87"/>
        <v>0.25329815303430081</v>
      </c>
      <c r="Z357">
        <f t="shared" si="88"/>
        <v>0</v>
      </c>
      <c r="AA357">
        <f t="shared" si="89"/>
        <v>1</v>
      </c>
    </row>
    <row r="358" spans="1:27" x14ac:dyDescent="0.3">
      <c r="A358" s="7">
        <v>9</v>
      </c>
      <c r="B358" s="7">
        <v>11</v>
      </c>
      <c r="C358" s="7">
        <v>190</v>
      </c>
      <c r="D358" s="7">
        <v>1</v>
      </c>
      <c r="E358" s="7">
        <v>2</v>
      </c>
      <c r="F358">
        <v>750</v>
      </c>
      <c r="G358">
        <v>900</v>
      </c>
      <c r="H358" s="1">
        <v>1651845836464</v>
      </c>
      <c r="I358" s="1">
        <v>1651845849613</v>
      </c>
      <c r="J358">
        <v>0</v>
      </c>
      <c r="K358" s="1">
        <f t="shared" si="75"/>
        <v>1651845836.464</v>
      </c>
      <c r="L358" s="3">
        <f t="shared" si="76"/>
        <v>44687.586070185185</v>
      </c>
      <c r="M358" s="2">
        <f t="shared" si="77"/>
        <v>44687.586070185185</v>
      </c>
      <c r="N358" s="1">
        <f t="shared" si="78"/>
        <v>1651845849.6129999</v>
      </c>
      <c r="O358" s="2">
        <f t="shared" si="79"/>
        <v>44687.586222372687</v>
      </c>
      <c r="P358" s="1">
        <f t="shared" si="80"/>
        <v>13.148999929428101</v>
      </c>
      <c r="Q358">
        <f>VLOOKUP(C358,houses!A$1:E$201,2,TRUE)</f>
        <v>750</v>
      </c>
      <c r="R358">
        <f>VLOOKUP(C358,houses!A$1:E$201,3,TRUE)</f>
        <v>871</v>
      </c>
      <c r="S358">
        <f t="shared" si="81"/>
        <v>121</v>
      </c>
      <c r="T358" s="4">
        <f t="shared" si="82"/>
        <v>0.16133333333333333</v>
      </c>
      <c r="U358" t="str">
        <f t="shared" si="83"/>
        <v>Negative</v>
      </c>
      <c r="V358">
        <f t="shared" si="84"/>
        <v>150</v>
      </c>
      <c r="W358" s="4">
        <f t="shared" si="85"/>
        <v>0.2</v>
      </c>
      <c r="X358">
        <f t="shared" si="86"/>
        <v>150</v>
      </c>
      <c r="Y358">
        <f t="shared" si="87"/>
        <v>0.2</v>
      </c>
      <c r="Z358">
        <f t="shared" si="88"/>
        <v>0</v>
      </c>
      <c r="AA358">
        <f t="shared" si="89"/>
        <v>1</v>
      </c>
    </row>
    <row r="359" spans="1:27" x14ac:dyDescent="0.3">
      <c r="A359" s="7">
        <v>9</v>
      </c>
      <c r="B359" s="7">
        <v>12</v>
      </c>
      <c r="C359" s="7">
        <v>120</v>
      </c>
      <c r="D359" s="7">
        <v>1</v>
      </c>
      <c r="E359" s="7">
        <v>2</v>
      </c>
      <c r="F359">
        <v>522</v>
      </c>
      <c r="G359">
        <v>500</v>
      </c>
      <c r="H359" s="1">
        <v>1651845849771</v>
      </c>
      <c r="I359" s="1">
        <v>1651845860349</v>
      </c>
      <c r="J359">
        <v>0</v>
      </c>
      <c r="K359" s="1">
        <f t="shared" si="75"/>
        <v>1651845849.7709999</v>
      </c>
      <c r="L359" s="3">
        <f t="shared" si="76"/>
        <v>44687.58622420139</v>
      </c>
      <c r="M359" s="2">
        <f t="shared" si="77"/>
        <v>44687.58622420139</v>
      </c>
      <c r="N359" s="1">
        <f t="shared" si="78"/>
        <v>1651845860.349</v>
      </c>
      <c r="O359" s="2">
        <f t="shared" si="79"/>
        <v>44687.586346631942</v>
      </c>
      <c r="P359" s="1">
        <f t="shared" si="80"/>
        <v>10.578000068664551</v>
      </c>
      <c r="Q359">
        <f>VLOOKUP(C359,houses!A$1:E$201,2,TRUE)</f>
        <v>522</v>
      </c>
      <c r="R359">
        <f>VLOOKUP(C359,houses!A$1:E$201,3,TRUE)</f>
        <v>553</v>
      </c>
      <c r="S359">
        <f t="shared" si="81"/>
        <v>31</v>
      </c>
      <c r="T359" s="4">
        <f t="shared" si="82"/>
        <v>5.938697318007663E-2</v>
      </c>
      <c r="U359" t="str">
        <f t="shared" si="83"/>
        <v>Negative</v>
      </c>
      <c r="V359">
        <f t="shared" si="84"/>
        <v>-22</v>
      </c>
      <c r="W359" s="4">
        <f t="shared" si="85"/>
        <v>-4.2145593869731802E-2</v>
      </c>
      <c r="X359">
        <f t="shared" si="86"/>
        <v>22</v>
      </c>
      <c r="Y359">
        <f t="shared" si="87"/>
        <v>4.2145593869731802E-2</v>
      </c>
      <c r="Z359">
        <f t="shared" si="88"/>
        <v>0</v>
      </c>
      <c r="AA359">
        <f t="shared" si="89"/>
        <v>1</v>
      </c>
    </row>
    <row r="360" spans="1:27" x14ac:dyDescent="0.3">
      <c r="A360" s="7">
        <v>9</v>
      </c>
      <c r="B360" s="7">
        <v>13</v>
      </c>
      <c r="C360" s="7">
        <v>164</v>
      </c>
      <c r="D360" s="7">
        <v>1</v>
      </c>
      <c r="E360" s="7">
        <v>2</v>
      </c>
      <c r="F360">
        <v>1150</v>
      </c>
      <c r="G360">
        <v>1600</v>
      </c>
      <c r="H360" s="1">
        <v>1651845860418</v>
      </c>
      <c r="I360" s="1">
        <v>1651845888269</v>
      </c>
      <c r="J360">
        <v>0</v>
      </c>
      <c r="K360" s="1">
        <f t="shared" si="75"/>
        <v>1651845860.418</v>
      </c>
      <c r="L360" s="3">
        <f t="shared" si="76"/>
        <v>44687.586347430552</v>
      </c>
      <c r="M360" s="2">
        <f t="shared" si="77"/>
        <v>44687.586347430552</v>
      </c>
      <c r="N360" s="1">
        <f t="shared" si="78"/>
        <v>1651845888.2690001</v>
      </c>
      <c r="O360" s="2">
        <f t="shared" si="79"/>
        <v>44687.586669780096</v>
      </c>
      <c r="P360" s="1">
        <f t="shared" si="80"/>
        <v>27.851000070571899</v>
      </c>
      <c r="Q360">
        <f>VLOOKUP(C360,houses!A$1:E$201,2,TRUE)</f>
        <v>1150</v>
      </c>
      <c r="R360">
        <f>VLOOKUP(C360,houses!A$1:E$201,3,TRUE)</f>
        <v>1414</v>
      </c>
      <c r="S360">
        <f t="shared" si="81"/>
        <v>264</v>
      </c>
      <c r="T360" s="4">
        <f t="shared" si="82"/>
        <v>0.22956521739130434</v>
      </c>
      <c r="U360" t="str">
        <f t="shared" si="83"/>
        <v>Negative</v>
      </c>
      <c r="V360">
        <f t="shared" si="84"/>
        <v>450</v>
      </c>
      <c r="W360" s="4">
        <f t="shared" si="85"/>
        <v>0.39130434782608697</v>
      </c>
      <c r="X360">
        <f t="shared" si="86"/>
        <v>450</v>
      </c>
      <c r="Y360">
        <f t="shared" si="87"/>
        <v>0.39130434782608697</v>
      </c>
      <c r="Z360">
        <f t="shared" si="88"/>
        <v>0</v>
      </c>
      <c r="AA360">
        <f t="shared" si="89"/>
        <v>1</v>
      </c>
    </row>
    <row r="361" spans="1:27" x14ac:dyDescent="0.3">
      <c r="A361" s="7">
        <v>9</v>
      </c>
      <c r="B361" s="7">
        <v>14</v>
      </c>
      <c r="C361" s="7">
        <v>165</v>
      </c>
      <c r="D361" s="7">
        <v>1</v>
      </c>
      <c r="E361" s="7">
        <v>2</v>
      </c>
      <c r="F361">
        <v>605</v>
      </c>
      <c r="G361">
        <v>480</v>
      </c>
      <c r="H361" s="1">
        <v>1651845888335</v>
      </c>
      <c r="I361" s="1">
        <v>1651845902389</v>
      </c>
      <c r="J361">
        <v>0</v>
      </c>
      <c r="K361" s="1">
        <f t="shared" si="75"/>
        <v>1651845888.335</v>
      </c>
      <c r="L361" s="3">
        <f t="shared" si="76"/>
        <v>44687.586670543984</v>
      </c>
      <c r="M361" s="2">
        <f t="shared" si="77"/>
        <v>44687.586670543984</v>
      </c>
      <c r="N361" s="1">
        <f t="shared" si="78"/>
        <v>1651845902.3889999</v>
      </c>
      <c r="O361" s="2">
        <f t="shared" si="79"/>
        <v>44687.58683320602</v>
      </c>
      <c r="P361" s="1">
        <f t="shared" si="80"/>
        <v>14.053999900817871</v>
      </c>
      <c r="Q361">
        <f>VLOOKUP(C361,houses!A$1:E$201,2,TRUE)</f>
        <v>605</v>
      </c>
      <c r="R361">
        <f>VLOOKUP(C361,houses!A$1:E$201,3,TRUE)</f>
        <v>544</v>
      </c>
      <c r="S361">
        <f t="shared" si="81"/>
        <v>61</v>
      </c>
      <c r="T361" s="4">
        <f t="shared" si="82"/>
        <v>0.10082644628099173</v>
      </c>
      <c r="U361" t="str">
        <f t="shared" si="83"/>
        <v>Positive</v>
      </c>
      <c r="V361">
        <f t="shared" si="84"/>
        <v>-125</v>
      </c>
      <c r="W361" s="4">
        <f t="shared" si="85"/>
        <v>-0.20661157024793389</v>
      </c>
      <c r="X361">
        <f t="shared" si="86"/>
        <v>125</v>
      </c>
      <c r="Y361">
        <f t="shared" si="87"/>
        <v>0.20661157024793389</v>
      </c>
      <c r="Z361">
        <f t="shared" si="88"/>
        <v>0</v>
      </c>
      <c r="AA361">
        <f t="shared" si="89"/>
        <v>1</v>
      </c>
    </row>
    <row r="362" spans="1:27" x14ac:dyDescent="0.3">
      <c r="A362" s="7">
        <v>9</v>
      </c>
      <c r="B362" s="7">
        <v>15</v>
      </c>
      <c r="C362" s="7">
        <v>11</v>
      </c>
      <c r="D362" s="7">
        <v>1</v>
      </c>
      <c r="E362" s="7">
        <v>2</v>
      </c>
      <c r="F362">
        <v>2000</v>
      </c>
      <c r="G362">
        <v>1800</v>
      </c>
      <c r="H362" s="1">
        <v>1651845902626</v>
      </c>
      <c r="I362" s="1">
        <v>1651845912822</v>
      </c>
      <c r="J362">
        <v>0</v>
      </c>
      <c r="K362" s="1">
        <f t="shared" si="75"/>
        <v>1651845902.6259999</v>
      </c>
      <c r="L362" s="3">
        <f t="shared" si="76"/>
        <v>44687.586835949071</v>
      </c>
      <c r="M362" s="2">
        <f t="shared" si="77"/>
        <v>44687.586835949071</v>
      </c>
      <c r="N362" s="1">
        <f t="shared" si="78"/>
        <v>1651845912.822</v>
      </c>
      <c r="O362" s="2">
        <f t="shared" si="79"/>
        <v>44687.586953958336</v>
      </c>
      <c r="P362" s="1">
        <f t="shared" si="80"/>
        <v>10.196000099182129</v>
      </c>
      <c r="Q362">
        <f>VLOOKUP(C362,houses!A$1:E$201,2,TRUE)</f>
        <v>2000</v>
      </c>
      <c r="R362">
        <f>VLOOKUP(C362,houses!A$1:E$201,3,TRUE)</f>
        <v>1486</v>
      </c>
      <c r="S362">
        <f t="shared" si="81"/>
        <v>514</v>
      </c>
      <c r="T362" s="4">
        <f t="shared" si="82"/>
        <v>0.25700000000000001</v>
      </c>
      <c r="U362" t="str">
        <f t="shared" si="83"/>
        <v>Positive</v>
      </c>
      <c r="V362">
        <f t="shared" si="84"/>
        <v>-200</v>
      </c>
      <c r="W362" s="4">
        <f t="shared" si="85"/>
        <v>-0.1</v>
      </c>
      <c r="X362">
        <f t="shared" si="86"/>
        <v>200</v>
      </c>
      <c r="Y362">
        <f t="shared" si="87"/>
        <v>0.1</v>
      </c>
      <c r="Z362">
        <f t="shared" si="88"/>
        <v>0</v>
      </c>
      <c r="AA362">
        <f t="shared" si="89"/>
        <v>1</v>
      </c>
    </row>
    <row r="363" spans="1:27" x14ac:dyDescent="0.3">
      <c r="A363" s="7">
        <v>9</v>
      </c>
      <c r="B363" s="7">
        <v>16</v>
      </c>
      <c r="C363" s="7">
        <v>42</v>
      </c>
      <c r="D363" s="7">
        <v>1</v>
      </c>
      <c r="E363" s="7">
        <v>2</v>
      </c>
      <c r="F363">
        <v>700</v>
      </c>
      <c r="G363">
        <v>900</v>
      </c>
      <c r="H363" s="1">
        <v>1651845912904</v>
      </c>
      <c r="I363" s="1">
        <v>1651845933628</v>
      </c>
      <c r="J363">
        <v>0</v>
      </c>
      <c r="K363" s="1">
        <f t="shared" si="75"/>
        <v>1651845912.904</v>
      </c>
      <c r="L363" s="3">
        <f t="shared" si="76"/>
        <v>44687.586954907412</v>
      </c>
      <c r="M363" s="2">
        <f t="shared" si="77"/>
        <v>44687.586954907412</v>
      </c>
      <c r="N363" s="1">
        <f t="shared" si="78"/>
        <v>1651845933.628</v>
      </c>
      <c r="O363" s="2">
        <f t="shared" si="79"/>
        <v>44687.587194768523</v>
      </c>
      <c r="P363" s="1">
        <f t="shared" si="80"/>
        <v>20.723999977111816</v>
      </c>
      <c r="Q363">
        <f>VLOOKUP(C363,houses!A$1:E$201,2,TRUE)</f>
        <v>700</v>
      </c>
      <c r="R363">
        <f>VLOOKUP(C363,houses!A$1:E$201,3,TRUE)</f>
        <v>795</v>
      </c>
      <c r="S363">
        <f t="shared" si="81"/>
        <v>95</v>
      </c>
      <c r="T363" s="4">
        <f t="shared" si="82"/>
        <v>0.1357142857142857</v>
      </c>
      <c r="U363" t="str">
        <f t="shared" si="83"/>
        <v>Negative</v>
      </c>
      <c r="V363">
        <f t="shared" si="84"/>
        <v>200</v>
      </c>
      <c r="W363" s="4">
        <f t="shared" si="85"/>
        <v>0.2857142857142857</v>
      </c>
      <c r="X363">
        <f t="shared" si="86"/>
        <v>200</v>
      </c>
      <c r="Y363">
        <f t="shared" si="87"/>
        <v>0.2857142857142857</v>
      </c>
      <c r="Z363">
        <f t="shared" si="88"/>
        <v>0</v>
      </c>
      <c r="AA363">
        <f t="shared" si="89"/>
        <v>1</v>
      </c>
    </row>
    <row r="364" spans="1:27" x14ac:dyDescent="0.3">
      <c r="A364" s="7">
        <v>9</v>
      </c>
      <c r="B364" s="7">
        <v>17</v>
      </c>
      <c r="C364" s="7">
        <v>54</v>
      </c>
      <c r="D364" s="7">
        <v>1</v>
      </c>
      <c r="E364" s="7">
        <v>2</v>
      </c>
      <c r="F364">
        <v>901</v>
      </c>
      <c r="G364">
        <v>1100</v>
      </c>
      <c r="H364" s="1">
        <v>1651845933703</v>
      </c>
      <c r="I364" s="1">
        <v>1651845948253</v>
      </c>
      <c r="J364">
        <v>0</v>
      </c>
      <c r="K364" s="1">
        <f t="shared" si="75"/>
        <v>1651845933.7030001</v>
      </c>
      <c r="L364" s="3">
        <f t="shared" si="76"/>
        <v>44687.587195636574</v>
      </c>
      <c r="M364" s="2">
        <f t="shared" si="77"/>
        <v>44687.587195636574</v>
      </c>
      <c r="N364" s="1">
        <f t="shared" si="78"/>
        <v>1651845948.253</v>
      </c>
      <c r="O364" s="2">
        <f t="shared" si="79"/>
        <v>44687.587364039355</v>
      </c>
      <c r="P364" s="1">
        <f t="shared" si="80"/>
        <v>14.549999952316284</v>
      </c>
      <c r="Q364">
        <f>VLOOKUP(C364,houses!A$1:E$201,2,TRUE)</f>
        <v>901</v>
      </c>
      <c r="R364">
        <f>VLOOKUP(C364,houses!A$1:E$201,3,TRUE)</f>
        <v>1167</v>
      </c>
      <c r="S364">
        <f t="shared" si="81"/>
        <v>266</v>
      </c>
      <c r="T364" s="4">
        <f t="shared" si="82"/>
        <v>0.29522752497225307</v>
      </c>
      <c r="U364" t="str">
        <f t="shared" si="83"/>
        <v>Negative</v>
      </c>
      <c r="V364">
        <f t="shared" si="84"/>
        <v>199</v>
      </c>
      <c r="W364" s="4">
        <f t="shared" si="85"/>
        <v>0.22086570477247502</v>
      </c>
      <c r="X364">
        <f t="shared" si="86"/>
        <v>199</v>
      </c>
      <c r="Y364">
        <f t="shared" si="87"/>
        <v>0.22086570477247502</v>
      </c>
      <c r="Z364">
        <f t="shared" si="88"/>
        <v>0</v>
      </c>
      <c r="AA364">
        <f t="shared" si="89"/>
        <v>1</v>
      </c>
    </row>
    <row r="365" spans="1:27" x14ac:dyDescent="0.3">
      <c r="A365" s="7">
        <v>9</v>
      </c>
      <c r="B365" s="7">
        <v>18</v>
      </c>
      <c r="C365" s="7">
        <v>28</v>
      </c>
      <c r="D365" s="7">
        <v>1</v>
      </c>
      <c r="E365" s="7">
        <v>2</v>
      </c>
      <c r="F365">
        <v>846</v>
      </c>
      <c r="G365">
        <v>1000</v>
      </c>
      <c r="H365" s="1">
        <v>1651845948476</v>
      </c>
      <c r="I365" s="1">
        <v>1651845964100</v>
      </c>
      <c r="J365">
        <v>0</v>
      </c>
      <c r="K365" s="1">
        <f t="shared" si="75"/>
        <v>1651845948.4760001</v>
      </c>
      <c r="L365" s="3">
        <f t="shared" si="76"/>
        <v>44687.58736662037</v>
      </c>
      <c r="M365" s="2">
        <f t="shared" si="77"/>
        <v>44687.58736662037</v>
      </c>
      <c r="N365" s="1">
        <f t="shared" si="78"/>
        <v>1651845964.0999999</v>
      </c>
      <c r="O365" s="2">
        <f t="shared" si="79"/>
        <v>44687.587547453702</v>
      </c>
      <c r="P365" s="1">
        <f t="shared" si="80"/>
        <v>15.623999834060669</v>
      </c>
      <c r="Q365">
        <f>VLOOKUP(C365,houses!A$1:E$201,2,TRUE)</f>
        <v>846</v>
      </c>
      <c r="R365">
        <f>VLOOKUP(C365,houses!A$1:E$201,3,TRUE)</f>
        <v>905</v>
      </c>
      <c r="S365">
        <f t="shared" si="81"/>
        <v>59</v>
      </c>
      <c r="T365" s="4">
        <f t="shared" si="82"/>
        <v>6.9739952718676126E-2</v>
      </c>
      <c r="U365" t="str">
        <f t="shared" si="83"/>
        <v>Negative</v>
      </c>
      <c r="V365">
        <f t="shared" si="84"/>
        <v>154</v>
      </c>
      <c r="W365" s="4">
        <f t="shared" si="85"/>
        <v>0.18203309692671396</v>
      </c>
      <c r="X365">
        <f t="shared" si="86"/>
        <v>154</v>
      </c>
      <c r="Y365">
        <f t="shared" si="87"/>
        <v>0.18203309692671396</v>
      </c>
      <c r="Z365">
        <f t="shared" si="88"/>
        <v>0</v>
      </c>
      <c r="AA365">
        <f t="shared" si="89"/>
        <v>1</v>
      </c>
    </row>
    <row r="366" spans="1:27" x14ac:dyDescent="0.3">
      <c r="A366" s="7">
        <v>9</v>
      </c>
      <c r="B366" s="7">
        <v>19</v>
      </c>
      <c r="C366" s="7">
        <v>133</v>
      </c>
      <c r="D366" s="7">
        <v>1</v>
      </c>
      <c r="E366" s="7">
        <v>2</v>
      </c>
      <c r="F366">
        <v>470</v>
      </c>
      <c r="G366">
        <v>430</v>
      </c>
      <c r="H366" s="1">
        <v>1651845964193</v>
      </c>
      <c r="I366" s="1">
        <v>1651846018676</v>
      </c>
      <c r="J366">
        <v>0</v>
      </c>
      <c r="K366" s="1">
        <f t="shared" si="75"/>
        <v>1651845964.1930001</v>
      </c>
      <c r="L366" s="3">
        <f t="shared" si="76"/>
        <v>44687.587548530093</v>
      </c>
      <c r="M366" s="2">
        <f t="shared" si="77"/>
        <v>44687.587548530093</v>
      </c>
      <c r="N366" s="1">
        <f t="shared" si="78"/>
        <v>1651846018.6760001</v>
      </c>
      <c r="O366" s="2">
        <f t="shared" si="79"/>
        <v>44687.588179120372</v>
      </c>
      <c r="P366" s="1">
        <f t="shared" si="80"/>
        <v>54.483000040054321</v>
      </c>
      <c r="Q366">
        <f>VLOOKUP(C366,houses!A$1:E$201,2,TRUE)</f>
        <v>470</v>
      </c>
      <c r="R366">
        <f>VLOOKUP(C366,houses!A$1:E$201,3,TRUE)</f>
        <v>703</v>
      </c>
      <c r="S366">
        <f t="shared" si="81"/>
        <v>233</v>
      </c>
      <c r="T366" s="4">
        <f t="shared" si="82"/>
        <v>0.49574468085106382</v>
      </c>
      <c r="U366" t="str">
        <f t="shared" si="83"/>
        <v>Negative</v>
      </c>
      <c r="V366">
        <f t="shared" si="84"/>
        <v>-40</v>
      </c>
      <c r="W366" s="4">
        <f t="shared" si="85"/>
        <v>-8.5106382978723402E-2</v>
      </c>
      <c r="X366">
        <f t="shared" si="86"/>
        <v>40</v>
      </c>
      <c r="Y366">
        <f t="shared" si="87"/>
        <v>8.5106382978723402E-2</v>
      </c>
      <c r="Z366">
        <f t="shared" si="88"/>
        <v>0</v>
      </c>
      <c r="AA366">
        <f t="shared" si="89"/>
        <v>1</v>
      </c>
    </row>
    <row r="367" spans="1:27" x14ac:dyDescent="0.3">
      <c r="A367" s="7">
        <v>9</v>
      </c>
      <c r="B367" s="7">
        <v>0</v>
      </c>
      <c r="C367" s="7">
        <v>94</v>
      </c>
      <c r="D367" s="7">
        <v>1</v>
      </c>
      <c r="E367" s="7">
        <v>3</v>
      </c>
      <c r="F367">
        <v>500</v>
      </c>
      <c r="G367">
        <v>480</v>
      </c>
      <c r="H367" s="1">
        <v>1651846024158</v>
      </c>
      <c r="I367" s="1">
        <v>1651846041285</v>
      </c>
      <c r="J367">
        <v>7</v>
      </c>
      <c r="K367" s="1">
        <f t="shared" si="75"/>
        <v>1651846024.158</v>
      </c>
      <c r="L367" s="3">
        <f t="shared" si="76"/>
        <v>44687.588242569444</v>
      </c>
      <c r="M367" s="2">
        <f t="shared" si="77"/>
        <v>44687.588242569444</v>
      </c>
      <c r="N367" s="1">
        <f t="shared" si="78"/>
        <v>1651846041.2850001</v>
      </c>
      <c r="O367" s="2">
        <f t="shared" si="79"/>
        <v>44687.588440798616</v>
      </c>
      <c r="P367" s="1">
        <f t="shared" si="80"/>
        <v>17.127000093460083</v>
      </c>
      <c r="Q367">
        <f>VLOOKUP(C367,houses!A$1:E$201,2,TRUE)</f>
        <v>500</v>
      </c>
      <c r="R367">
        <f>VLOOKUP(C367,houses!A$1:E$201,3,TRUE)</f>
        <v>582</v>
      </c>
      <c r="S367">
        <f t="shared" si="81"/>
        <v>82</v>
      </c>
      <c r="T367" s="4">
        <f t="shared" si="82"/>
        <v>0.16400000000000001</v>
      </c>
      <c r="U367" t="str">
        <f t="shared" si="83"/>
        <v>Negative</v>
      </c>
      <c r="V367">
        <f t="shared" si="84"/>
        <v>-20</v>
      </c>
      <c r="W367" s="4">
        <f t="shared" si="85"/>
        <v>-0.04</v>
      </c>
      <c r="X367">
        <f t="shared" si="86"/>
        <v>20</v>
      </c>
      <c r="Y367" s="4">
        <f t="shared" si="87"/>
        <v>0.04</v>
      </c>
      <c r="Z367">
        <f t="shared" si="88"/>
        <v>1</v>
      </c>
      <c r="AA367">
        <f t="shared" si="89"/>
        <v>3</v>
      </c>
    </row>
    <row r="368" spans="1:27" x14ac:dyDescent="0.3">
      <c r="A368" s="7">
        <v>9</v>
      </c>
      <c r="B368" s="7">
        <v>1</v>
      </c>
      <c r="C368" s="7">
        <v>13</v>
      </c>
      <c r="D368" s="7">
        <v>1</v>
      </c>
      <c r="E368" s="7">
        <v>3</v>
      </c>
      <c r="F368">
        <v>285</v>
      </c>
      <c r="G368">
        <v>380</v>
      </c>
      <c r="H368" s="1">
        <v>1651846041422</v>
      </c>
      <c r="I368" s="1">
        <v>1651846060428</v>
      </c>
      <c r="J368">
        <v>5</v>
      </c>
      <c r="K368" s="1">
        <f t="shared" si="75"/>
        <v>1651846041.4219999</v>
      </c>
      <c r="L368" s="3">
        <f t="shared" si="76"/>
        <v>44687.588442384258</v>
      </c>
      <c r="M368" s="2">
        <f t="shared" si="77"/>
        <v>44687.588442384258</v>
      </c>
      <c r="N368" s="1">
        <f t="shared" si="78"/>
        <v>1651846060.428</v>
      </c>
      <c r="O368" s="2">
        <f t="shared" si="79"/>
        <v>44687.588662361115</v>
      </c>
      <c r="P368" s="1">
        <f t="shared" si="80"/>
        <v>19.00600004196167</v>
      </c>
      <c r="Q368">
        <f>VLOOKUP(C368,houses!A$1:E$201,2,TRUE)</f>
        <v>285</v>
      </c>
      <c r="R368">
        <f>VLOOKUP(C368,houses!A$1:E$201,3,TRUE)</f>
        <v>70</v>
      </c>
      <c r="S368">
        <f t="shared" si="81"/>
        <v>215</v>
      </c>
      <c r="T368" s="4">
        <f t="shared" si="82"/>
        <v>0.75438596491228072</v>
      </c>
      <c r="U368" t="str">
        <f t="shared" si="83"/>
        <v>Positive</v>
      </c>
      <c r="V368">
        <f t="shared" si="84"/>
        <v>95</v>
      </c>
      <c r="W368" s="4">
        <f t="shared" si="85"/>
        <v>0.33333333333333331</v>
      </c>
      <c r="X368">
        <f t="shared" si="86"/>
        <v>95</v>
      </c>
      <c r="Y368" s="4">
        <f t="shared" si="87"/>
        <v>0.33333333333333331</v>
      </c>
      <c r="Z368">
        <f t="shared" si="88"/>
        <v>3</v>
      </c>
      <c r="AA368">
        <f t="shared" si="89"/>
        <v>27</v>
      </c>
    </row>
    <row r="369" spans="1:27" x14ac:dyDescent="0.3">
      <c r="A369" s="7">
        <v>9</v>
      </c>
      <c r="B369" s="7">
        <v>2</v>
      </c>
      <c r="C369" s="7">
        <v>76</v>
      </c>
      <c r="D369" s="7">
        <v>1</v>
      </c>
      <c r="E369" s="7">
        <v>3</v>
      </c>
      <c r="F369">
        <v>495</v>
      </c>
      <c r="G369">
        <v>400</v>
      </c>
      <c r="H369" s="1">
        <v>1651846060660</v>
      </c>
      <c r="I369" s="1">
        <v>1651846121860</v>
      </c>
      <c r="J369">
        <v>6</v>
      </c>
      <c r="K369" s="1">
        <f t="shared" si="75"/>
        <v>1651846060.6600001</v>
      </c>
      <c r="L369" s="3">
        <f t="shared" si="76"/>
        <v>44687.588665046293</v>
      </c>
      <c r="M369" s="2">
        <f t="shared" si="77"/>
        <v>44687.588665046293</v>
      </c>
      <c r="N369" s="1">
        <f t="shared" si="78"/>
        <v>1651846121.8599999</v>
      </c>
      <c r="O369" s="2">
        <f t="shared" si="79"/>
        <v>44687.589373379626</v>
      </c>
      <c r="P369" s="1">
        <f t="shared" si="80"/>
        <v>61.199999809265137</v>
      </c>
      <c r="Q369">
        <f>VLOOKUP(C369,houses!A$1:E$201,2,TRUE)</f>
        <v>495</v>
      </c>
      <c r="R369">
        <f>VLOOKUP(C369,houses!A$1:E$201,3,TRUE)</f>
        <v>596</v>
      </c>
      <c r="S369">
        <f t="shared" si="81"/>
        <v>101</v>
      </c>
      <c r="T369" s="4">
        <f t="shared" si="82"/>
        <v>0.20404040404040405</v>
      </c>
      <c r="U369" t="str">
        <f t="shared" si="83"/>
        <v>Negative</v>
      </c>
      <c r="V369">
        <f t="shared" si="84"/>
        <v>-95</v>
      </c>
      <c r="W369" s="4">
        <f t="shared" si="85"/>
        <v>-0.19191919191919191</v>
      </c>
      <c r="X369">
        <f t="shared" si="86"/>
        <v>95</v>
      </c>
      <c r="Y369" s="4">
        <f t="shared" si="87"/>
        <v>0.19191919191919191</v>
      </c>
      <c r="Z369">
        <f t="shared" si="88"/>
        <v>2</v>
      </c>
      <c r="AA369">
        <f t="shared" si="89"/>
        <v>9</v>
      </c>
    </row>
    <row r="370" spans="1:27" x14ac:dyDescent="0.3">
      <c r="A370" s="7">
        <v>9</v>
      </c>
      <c r="B370" s="7">
        <v>3</v>
      </c>
      <c r="C370" s="7">
        <v>169</v>
      </c>
      <c r="D370" s="7">
        <v>1</v>
      </c>
      <c r="E370" s="7">
        <v>3</v>
      </c>
      <c r="F370">
        <v>675</v>
      </c>
      <c r="G370">
        <v>750</v>
      </c>
      <c r="H370" s="1">
        <v>1651846121922</v>
      </c>
      <c r="I370" s="1">
        <v>1651846181804</v>
      </c>
      <c r="J370">
        <v>7</v>
      </c>
      <c r="K370" s="1">
        <f t="shared" si="75"/>
        <v>1651846121.9219999</v>
      </c>
      <c r="L370" s="3">
        <f t="shared" si="76"/>
        <v>44687.589374097224</v>
      </c>
      <c r="M370" s="2">
        <f t="shared" si="77"/>
        <v>44687.589374097224</v>
      </c>
      <c r="N370" s="1">
        <f t="shared" si="78"/>
        <v>1651846181.8039999</v>
      </c>
      <c r="O370" s="2">
        <f t="shared" si="79"/>
        <v>44687.59006717593</v>
      </c>
      <c r="P370" s="1">
        <f t="shared" si="80"/>
        <v>59.881999969482422</v>
      </c>
      <c r="Q370">
        <f>VLOOKUP(C370,houses!A$1:E$201,2,TRUE)</f>
        <v>675</v>
      </c>
      <c r="R370">
        <f>VLOOKUP(C370,houses!A$1:E$201,3,TRUE)</f>
        <v>592</v>
      </c>
      <c r="S370">
        <f t="shared" si="81"/>
        <v>83</v>
      </c>
      <c r="T370" s="4">
        <f t="shared" si="82"/>
        <v>0.12296296296296297</v>
      </c>
      <c r="U370" t="str">
        <f t="shared" si="83"/>
        <v>Positive</v>
      </c>
      <c r="V370">
        <f t="shared" si="84"/>
        <v>75</v>
      </c>
      <c r="W370" s="4">
        <f t="shared" si="85"/>
        <v>0.1111111111111111</v>
      </c>
      <c r="X370">
        <f t="shared" si="86"/>
        <v>75</v>
      </c>
      <c r="Y370" s="4">
        <f t="shared" si="87"/>
        <v>0.1111111111111111</v>
      </c>
      <c r="Z370">
        <f t="shared" si="88"/>
        <v>1</v>
      </c>
      <c r="AA370">
        <f t="shared" si="89"/>
        <v>3</v>
      </c>
    </row>
    <row r="371" spans="1:27" x14ac:dyDescent="0.3">
      <c r="A371" s="7">
        <v>9</v>
      </c>
      <c r="B371" s="7">
        <v>4</v>
      </c>
      <c r="C371" s="7">
        <v>172</v>
      </c>
      <c r="D371" s="7">
        <v>1</v>
      </c>
      <c r="E371" s="7">
        <v>3</v>
      </c>
      <c r="F371">
        <v>550</v>
      </c>
      <c r="G371">
        <v>650</v>
      </c>
      <c r="H371" s="1">
        <v>1651846182037</v>
      </c>
      <c r="I371" s="1">
        <v>1651846196500</v>
      </c>
      <c r="J371">
        <v>6</v>
      </c>
      <c r="K371" s="1">
        <f t="shared" si="75"/>
        <v>1651846182.0369999</v>
      </c>
      <c r="L371" s="3">
        <f t="shared" si="76"/>
        <v>44687.590069872684</v>
      </c>
      <c r="M371" s="2">
        <f t="shared" si="77"/>
        <v>44687.590069872684</v>
      </c>
      <c r="N371" s="1">
        <f t="shared" si="78"/>
        <v>1651846196.5</v>
      </c>
      <c r="O371" s="2">
        <f t="shared" si="79"/>
        <v>44687.590237268523</v>
      </c>
      <c r="P371" s="1">
        <f t="shared" si="80"/>
        <v>14.463000059127808</v>
      </c>
      <c r="Q371">
        <f>VLOOKUP(C371,houses!A$1:E$201,2,TRUE)</f>
        <v>550</v>
      </c>
      <c r="R371">
        <f>VLOOKUP(C371,houses!A$1:E$201,3,TRUE)</f>
        <v>642</v>
      </c>
      <c r="S371">
        <f t="shared" si="81"/>
        <v>92</v>
      </c>
      <c r="T371" s="4">
        <f t="shared" si="82"/>
        <v>0.16727272727272727</v>
      </c>
      <c r="U371" t="str">
        <f t="shared" si="83"/>
        <v>Negative</v>
      </c>
      <c r="V371">
        <f t="shared" si="84"/>
        <v>100</v>
      </c>
      <c r="W371" s="4">
        <f t="shared" si="85"/>
        <v>0.18181818181818182</v>
      </c>
      <c r="X371">
        <f t="shared" si="86"/>
        <v>100</v>
      </c>
      <c r="Y371" s="4">
        <f t="shared" si="87"/>
        <v>0.18181818181818182</v>
      </c>
      <c r="Z371">
        <f t="shared" si="88"/>
        <v>2</v>
      </c>
      <c r="AA371">
        <f t="shared" si="89"/>
        <v>9</v>
      </c>
    </row>
    <row r="372" spans="1:27" x14ac:dyDescent="0.3">
      <c r="A372" s="7">
        <v>9</v>
      </c>
      <c r="B372" s="7">
        <v>5</v>
      </c>
      <c r="C372" s="7">
        <v>177</v>
      </c>
      <c r="D372" s="7">
        <v>1</v>
      </c>
      <c r="E372" s="7">
        <v>3</v>
      </c>
      <c r="F372">
        <v>405</v>
      </c>
      <c r="G372">
        <v>430</v>
      </c>
      <c r="H372" s="1">
        <v>1651846196565</v>
      </c>
      <c r="I372" s="1">
        <v>1651846210989</v>
      </c>
      <c r="J372">
        <v>7</v>
      </c>
      <c r="K372" s="1">
        <f t="shared" si="75"/>
        <v>1651846196.5650001</v>
      </c>
      <c r="L372" s="3">
        <f t="shared" si="76"/>
        <v>44687.590238020828</v>
      </c>
      <c r="M372" s="2">
        <f t="shared" si="77"/>
        <v>44687.590238020828</v>
      </c>
      <c r="N372" s="1">
        <f t="shared" si="78"/>
        <v>1651846210.9890001</v>
      </c>
      <c r="O372" s="2">
        <f t="shared" si="79"/>
        <v>44687.590404965275</v>
      </c>
      <c r="P372" s="1">
        <f t="shared" si="80"/>
        <v>14.424000024795532</v>
      </c>
      <c r="Q372">
        <f>VLOOKUP(C372,houses!A$1:E$201,2,TRUE)</f>
        <v>405</v>
      </c>
      <c r="R372">
        <f>VLOOKUP(C372,houses!A$1:E$201,3,TRUE)</f>
        <v>415</v>
      </c>
      <c r="S372">
        <f t="shared" si="81"/>
        <v>10</v>
      </c>
      <c r="T372" s="4">
        <f t="shared" si="82"/>
        <v>2.4691358024691357E-2</v>
      </c>
      <c r="U372" t="str">
        <f t="shared" si="83"/>
        <v>Negative</v>
      </c>
      <c r="V372">
        <f t="shared" si="84"/>
        <v>25</v>
      </c>
      <c r="W372" s="4">
        <f t="shared" si="85"/>
        <v>6.1728395061728392E-2</v>
      </c>
      <c r="X372">
        <f t="shared" si="86"/>
        <v>25</v>
      </c>
      <c r="Y372" s="4">
        <f t="shared" si="87"/>
        <v>6.1728395061728392E-2</v>
      </c>
      <c r="Z372">
        <f t="shared" si="88"/>
        <v>1</v>
      </c>
      <c r="AA372">
        <f t="shared" si="89"/>
        <v>3</v>
      </c>
    </row>
    <row r="373" spans="1:27" x14ac:dyDescent="0.3">
      <c r="A373" s="7">
        <v>9</v>
      </c>
      <c r="B373" s="7">
        <v>6</v>
      </c>
      <c r="C373" s="7">
        <v>44</v>
      </c>
      <c r="D373" s="7">
        <v>1</v>
      </c>
      <c r="E373" s="7">
        <v>3</v>
      </c>
      <c r="F373">
        <v>750</v>
      </c>
      <c r="G373">
        <v>700</v>
      </c>
      <c r="H373" s="1">
        <v>1651846211032</v>
      </c>
      <c r="I373" s="1">
        <v>1651846222325</v>
      </c>
      <c r="J373">
        <v>7</v>
      </c>
      <c r="K373" s="1">
        <f t="shared" si="75"/>
        <v>1651846211.0320001</v>
      </c>
      <c r="L373" s="3">
        <f t="shared" si="76"/>
        <v>44687.590405462965</v>
      </c>
      <c r="M373" s="2">
        <f t="shared" si="77"/>
        <v>44687.590405462965</v>
      </c>
      <c r="N373" s="1">
        <f t="shared" si="78"/>
        <v>1651846222.325</v>
      </c>
      <c r="O373" s="2">
        <f t="shared" si="79"/>
        <v>44687.59053616898</v>
      </c>
      <c r="P373" s="1">
        <f t="shared" si="80"/>
        <v>11.292999982833862</v>
      </c>
      <c r="Q373">
        <f>VLOOKUP(C373,houses!A$1:E$201,2,TRUE)</f>
        <v>750</v>
      </c>
      <c r="R373">
        <f>VLOOKUP(C373,houses!A$1:E$201,3,TRUE)</f>
        <v>776</v>
      </c>
      <c r="S373">
        <f t="shared" si="81"/>
        <v>26</v>
      </c>
      <c r="T373" s="4">
        <f t="shared" si="82"/>
        <v>3.4666666666666665E-2</v>
      </c>
      <c r="U373" t="str">
        <f t="shared" si="83"/>
        <v>Negative</v>
      </c>
      <c r="V373">
        <f t="shared" si="84"/>
        <v>-50</v>
      </c>
      <c r="W373" s="4">
        <f t="shared" si="85"/>
        <v>-6.6666666666666666E-2</v>
      </c>
      <c r="X373">
        <f t="shared" si="86"/>
        <v>50</v>
      </c>
      <c r="Y373" s="4">
        <f t="shared" si="87"/>
        <v>6.6666666666666666E-2</v>
      </c>
      <c r="Z373">
        <f t="shared" si="88"/>
        <v>1</v>
      </c>
      <c r="AA373">
        <f t="shared" si="89"/>
        <v>3</v>
      </c>
    </row>
    <row r="374" spans="1:27" x14ac:dyDescent="0.3">
      <c r="A374" s="7">
        <v>9</v>
      </c>
      <c r="B374" s="7">
        <v>7</v>
      </c>
      <c r="C374" s="7">
        <v>10</v>
      </c>
      <c r="D374" s="7">
        <v>1</v>
      </c>
      <c r="E374" s="7">
        <v>3</v>
      </c>
      <c r="F374">
        <v>700</v>
      </c>
      <c r="G374">
        <v>680</v>
      </c>
      <c r="H374" s="1">
        <v>1651846222408</v>
      </c>
      <c r="I374" s="1">
        <v>1651846261797</v>
      </c>
      <c r="J374">
        <v>7</v>
      </c>
      <c r="K374" s="1">
        <f t="shared" si="75"/>
        <v>1651846222.408</v>
      </c>
      <c r="L374" s="3">
        <f t="shared" si="76"/>
        <v>44687.590537129625</v>
      </c>
      <c r="M374" s="2">
        <f t="shared" si="77"/>
        <v>44687.590537129625</v>
      </c>
      <c r="N374" s="1">
        <f t="shared" si="78"/>
        <v>1651846261.7969999</v>
      </c>
      <c r="O374" s="2">
        <f t="shared" si="79"/>
        <v>44687.590993020829</v>
      </c>
      <c r="P374" s="1">
        <f t="shared" si="80"/>
        <v>39.388999938964844</v>
      </c>
      <c r="Q374">
        <f>VLOOKUP(C374,houses!A$1:E$201,2,TRUE)</f>
        <v>700</v>
      </c>
      <c r="R374">
        <f>VLOOKUP(C374,houses!A$1:E$201,3,TRUE)</f>
        <v>631</v>
      </c>
      <c r="S374">
        <f t="shared" si="81"/>
        <v>69</v>
      </c>
      <c r="T374" s="4">
        <f t="shared" si="82"/>
        <v>9.8571428571428574E-2</v>
      </c>
      <c r="U374" t="str">
        <f t="shared" si="83"/>
        <v>Positive</v>
      </c>
      <c r="V374">
        <f t="shared" si="84"/>
        <v>-20</v>
      </c>
      <c r="W374" s="4">
        <f t="shared" si="85"/>
        <v>-2.8571428571428571E-2</v>
      </c>
      <c r="X374">
        <f t="shared" si="86"/>
        <v>20</v>
      </c>
      <c r="Y374" s="4">
        <f t="shared" si="87"/>
        <v>2.8571428571428571E-2</v>
      </c>
      <c r="Z374">
        <f t="shared" si="88"/>
        <v>1</v>
      </c>
      <c r="AA374">
        <f t="shared" si="89"/>
        <v>3</v>
      </c>
    </row>
    <row r="375" spans="1:27" x14ac:dyDescent="0.3">
      <c r="A375" s="7">
        <v>9</v>
      </c>
      <c r="B375" s="7">
        <v>8</v>
      </c>
      <c r="C375" s="7">
        <v>85</v>
      </c>
      <c r="D375" s="7">
        <v>1</v>
      </c>
      <c r="E375" s="7">
        <v>3</v>
      </c>
      <c r="F375">
        <v>380</v>
      </c>
      <c r="G375">
        <v>300</v>
      </c>
      <c r="H375" s="1">
        <v>1651846261852</v>
      </c>
      <c r="I375" s="1">
        <v>1651846272269</v>
      </c>
      <c r="J375">
        <v>3</v>
      </c>
      <c r="K375" s="1">
        <f t="shared" si="75"/>
        <v>1651846261.852</v>
      </c>
      <c r="L375" s="3">
        <f t="shared" si="76"/>
        <v>44687.590993657403</v>
      </c>
      <c r="M375" s="2">
        <f t="shared" si="77"/>
        <v>44687.590993657403</v>
      </c>
      <c r="N375" s="1">
        <f t="shared" si="78"/>
        <v>1651846272.2690001</v>
      </c>
      <c r="O375" s="2">
        <f t="shared" si="79"/>
        <v>44687.591114224539</v>
      </c>
      <c r="P375" s="1">
        <f t="shared" si="80"/>
        <v>10.41700005531311</v>
      </c>
      <c r="Q375">
        <f>VLOOKUP(C375,houses!A$1:E$201,2,TRUE)</f>
        <v>380</v>
      </c>
      <c r="R375">
        <f>VLOOKUP(C375,houses!A$1:E$201,3,TRUE)</f>
        <v>137</v>
      </c>
      <c r="S375">
        <f t="shared" si="81"/>
        <v>243</v>
      </c>
      <c r="T375" s="4">
        <f t="shared" si="82"/>
        <v>0.63947368421052631</v>
      </c>
      <c r="U375" t="str">
        <f t="shared" si="83"/>
        <v>Positive</v>
      </c>
      <c r="V375">
        <f t="shared" si="84"/>
        <v>-80</v>
      </c>
      <c r="W375" s="4">
        <f t="shared" si="85"/>
        <v>-0.21052631578947367</v>
      </c>
      <c r="X375">
        <f t="shared" si="86"/>
        <v>80</v>
      </c>
      <c r="Y375" s="4">
        <f t="shared" si="87"/>
        <v>0.21052631578947367</v>
      </c>
      <c r="Z375">
        <f t="shared" si="88"/>
        <v>5</v>
      </c>
      <c r="AA375">
        <f t="shared" si="89"/>
        <v>243</v>
      </c>
    </row>
    <row r="376" spans="1:27" x14ac:dyDescent="0.3">
      <c r="A376" s="7">
        <v>9</v>
      </c>
      <c r="B376" s="7">
        <v>9</v>
      </c>
      <c r="C376" s="7">
        <v>84</v>
      </c>
      <c r="D376" s="7">
        <v>1</v>
      </c>
      <c r="E376" s="7">
        <v>3</v>
      </c>
      <c r="F376">
        <v>1385</v>
      </c>
      <c r="G376">
        <v>1100</v>
      </c>
      <c r="H376" s="1">
        <v>1651846272321</v>
      </c>
      <c r="I376" s="1">
        <v>1651846286820</v>
      </c>
      <c r="J376">
        <v>4</v>
      </c>
      <c r="K376" s="1">
        <f t="shared" si="75"/>
        <v>1651846272.3210001</v>
      </c>
      <c r="L376" s="3">
        <f t="shared" si="76"/>
        <v>44687.591114826384</v>
      </c>
      <c r="M376" s="2">
        <f t="shared" si="77"/>
        <v>44687.591114826384</v>
      </c>
      <c r="N376" s="1">
        <f t="shared" si="78"/>
        <v>1651846286.8199999</v>
      </c>
      <c r="O376" s="2">
        <f t="shared" si="79"/>
        <v>44687.591282638889</v>
      </c>
      <c r="P376" s="1">
        <f t="shared" si="80"/>
        <v>14.498999834060669</v>
      </c>
      <c r="Q376">
        <f>VLOOKUP(C376,houses!A$1:E$201,2,TRUE)</f>
        <v>1385</v>
      </c>
      <c r="R376">
        <f>VLOOKUP(C376,houses!A$1:E$201,3,TRUE)</f>
        <v>1031</v>
      </c>
      <c r="S376">
        <f t="shared" si="81"/>
        <v>354</v>
      </c>
      <c r="T376" s="4">
        <f t="shared" si="82"/>
        <v>0.25559566787003613</v>
      </c>
      <c r="U376" t="str">
        <f t="shared" si="83"/>
        <v>Positive</v>
      </c>
      <c r="V376">
        <f t="shared" si="84"/>
        <v>-285</v>
      </c>
      <c r="W376" s="4">
        <f t="shared" si="85"/>
        <v>-0.20577617328519857</v>
      </c>
      <c r="X376">
        <f t="shared" si="86"/>
        <v>285</v>
      </c>
      <c r="Y376" s="4">
        <f t="shared" si="87"/>
        <v>0.20577617328519857</v>
      </c>
      <c r="Z376">
        <f t="shared" si="88"/>
        <v>4</v>
      </c>
      <c r="AA376">
        <f t="shared" si="89"/>
        <v>81</v>
      </c>
    </row>
    <row r="377" spans="1:27" x14ac:dyDescent="0.3">
      <c r="A377" s="7">
        <v>9</v>
      </c>
      <c r="B377" s="7">
        <v>10</v>
      </c>
      <c r="C377" s="7">
        <v>129</v>
      </c>
      <c r="D377" s="7">
        <v>1</v>
      </c>
      <c r="E377" s="7">
        <v>3</v>
      </c>
      <c r="F377">
        <v>605</v>
      </c>
      <c r="G377">
        <v>700</v>
      </c>
      <c r="H377" s="1">
        <v>1651846286882</v>
      </c>
      <c r="I377" s="1">
        <v>1651846330676</v>
      </c>
      <c r="J377">
        <v>6</v>
      </c>
      <c r="K377" s="1">
        <f t="shared" si="75"/>
        <v>1651846286.882</v>
      </c>
      <c r="L377" s="3">
        <f t="shared" si="76"/>
        <v>44687.59128335648</v>
      </c>
      <c r="M377" s="2">
        <f t="shared" si="77"/>
        <v>44687.59128335648</v>
      </c>
      <c r="N377" s="1">
        <f t="shared" si="78"/>
        <v>1651846330.6760001</v>
      </c>
      <c r="O377" s="2">
        <f t="shared" si="79"/>
        <v>44687.591790231483</v>
      </c>
      <c r="P377" s="1">
        <f t="shared" si="80"/>
        <v>43.794000148773193</v>
      </c>
      <c r="Q377">
        <f>VLOOKUP(C377,houses!A$1:E$201,2,TRUE)</f>
        <v>605</v>
      </c>
      <c r="R377">
        <f>VLOOKUP(C377,houses!A$1:E$201,3,TRUE)</f>
        <v>685</v>
      </c>
      <c r="S377">
        <f t="shared" si="81"/>
        <v>80</v>
      </c>
      <c r="T377" s="4">
        <f t="shared" si="82"/>
        <v>0.13223140495867769</v>
      </c>
      <c r="U377" t="str">
        <f t="shared" si="83"/>
        <v>Negative</v>
      </c>
      <c r="V377">
        <f t="shared" si="84"/>
        <v>95</v>
      </c>
      <c r="W377" s="4">
        <f t="shared" si="85"/>
        <v>0.15702479338842976</v>
      </c>
      <c r="X377">
        <f t="shared" si="86"/>
        <v>95</v>
      </c>
      <c r="Y377" s="4">
        <f t="shared" si="87"/>
        <v>0.15702479338842976</v>
      </c>
      <c r="Z377">
        <f t="shared" si="88"/>
        <v>2</v>
      </c>
      <c r="AA377">
        <f t="shared" si="89"/>
        <v>9</v>
      </c>
    </row>
    <row r="378" spans="1:27" x14ac:dyDescent="0.3">
      <c r="A378" s="7">
        <v>9</v>
      </c>
      <c r="B378" s="7">
        <v>11</v>
      </c>
      <c r="C378" s="7">
        <v>64</v>
      </c>
      <c r="D378" s="7">
        <v>1</v>
      </c>
      <c r="E378" s="7">
        <v>3</v>
      </c>
      <c r="F378">
        <v>930</v>
      </c>
      <c r="G378">
        <v>1200</v>
      </c>
      <c r="H378" s="1">
        <v>1651846330731</v>
      </c>
      <c r="I378" s="1">
        <v>1651846341604</v>
      </c>
      <c r="J378">
        <v>5</v>
      </c>
      <c r="K378" s="1">
        <f t="shared" si="75"/>
        <v>1651846330.7309999</v>
      </c>
      <c r="L378" s="3">
        <f t="shared" si="76"/>
        <v>44687.591790868057</v>
      </c>
      <c r="M378" s="2">
        <f t="shared" si="77"/>
        <v>44687.591790868057</v>
      </c>
      <c r="N378" s="1">
        <f t="shared" si="78"/>
        <v>1651846341.6040001</v>
      </c>
      <c r="O378" s="2">
        <f t="shared" si="79"/>
        <v>44687.591916712961</v>
      </c>
      <c r="P378" s="1">
        <f t="shared" si="80"/>
        <v>10.873000144958496</v>
      </c>
      <c r="Q378">
        <f>VLOOKUP(C378,houses!A$1:E$201,2,TRUE)</f>
        <v>930</v>
      </c>
      <c r="R378">
        <f>VLOOKUP(C378,houses!A$1:E$201,3,TRUE)</f>
        <v>1076</v>
      </c>
      <c r="S378">
        <f t="shared" si="81"/>
        <v>146</v>
      </c>
      <c r="T378" s="4">
        <f t="shared" si="82"/>
        <v>0.15698924731182795</v>
      </c>
      <c r="U378" t="str">
        <f t="shared" si="83"/>
        <v>Negative</v>
      </c>
      <c r="V378">
        <f t="shared" si="84"/>
        <v>270</v>
      </c>
      <c r="W378" s="4">
        <f t="shared" si="85"/>
        <v>0.29032258064516131</v>
      </c>
      <c r="X378">
        <f t="shared" si="86"/>
        <v>270</v>
      </c>
      <c r="Y378" s="4">
        <f t="shared" si="87"/>
        <v>0.29032258064516131</v>
      </c>
      <c r="Z378">
        <f t="shared" si="88"/>
        <v>3</v>
      </c>
      <c r="AA378">
        <f t="shared" si="89"/>
        <v>27</v>
      </c>
    </row>
    <row r="379" spans="1:27" x14ac:dyDescent="0.3">
      <c r="A379" s="7">
        <v>9</v>
      </c>
      <c r="B379" s="7">
        <v>12</v>
      </c>
      <c r="C379" s="7">
        <v>6</v>
      </c>
      <c r="D379" s="7">
        <v>1</v>
      </c>
      <c r="E379" s="7">
        <v>3</v>
      </c>
      <c r="F379">
        <v>450</v>
      </c>
      <c r="G379">
        <v>500</v>
      </c>
      <c r="H379" s="1">
        <v>1651846341755</v>
      </c>
      <c r="I379" s="1">
        <v>1651846372868</v>
      </c>
      <c r="J379">
        <v>7</v>
      </c>
      <c r="K379" s="1">
        <f t="shared" si="75"/>
        <v>1651846341.7550001</v>
      </c>
      <c r="L379" s="3">
        <f t="shared" si="76"/>
        <v>44687.591918460646</v>
      </c>
      <c r="M379" s="2">
        <f t="shared" si="77"/>
        <v>44687.591918460646</v>
      </c>
      <c r="N379" s="1">
        <f t="shared" si="78"/>
        <v>1651846372.868</v>
      </c>
      <c r="O379" s="2">
        <f t="shared" si="79"/>
        <v>44687.592278564814</v>
      </c>
      <c r="P379" s="1">
        <f t="shared" si="80"/>
        <v>31.11299991607666</v>
      </c>
      <c r="Q379">
        <f>VLOOKUP(C379,houses!A$1:E$201,2,TRUE)</f>
        <v>450</v>
      </c>
      <c r="R379">
        <f>VLOOKUP(C379,houses!A$1:E$201,3,TRUE)</f>
        <v>445</v>
      </c>
      <c r="S379">
        <f t="shared" si="81"/>
        <v>5</v>
      </c>
      <c r="T379" s="4">
        <f t="shared" si="82"/>
        <v>1.1111111111111112E-2</v>
      </c>
      <c r="U379" t="str">
        <f t="shared" si="83"/>
        <v>Positive</v>
      </c>
      <c r="V379">
        <f t="shared" si="84"/>
        <v>50</v>
      </c>
      <c r="W379" s="4">
        <f t="shared" si="85"/>
        <v>0.1111111111111111</v>
      </c>
      <c r="X379">
        <f t="shared" si="86"/>
        <v>50</v>
      </c>
      <c r="Y379" s="4">
        <f t="shared" si="87"/>
        <v>0.1111111111111111</v>
      </c>
      <c r="Z379">
        <f t="shared" si="88"/>
        <v>1</v>
      </c>
      <c r="AA379">
        <f t="shared" si="89"/>
        <v>3</v>
      </c>
    </row>
    <row r="380" spans="1:27" x14ac:dyDescent="0.3">
      <c r="A380" s="7">
        <v>9</v>
      </c>
      <c r="B380" s="7">
        <v>13</v>
      </c>
      <c r="C380" s="7">
        <v>38</v>
      </c>
      <c r="D380" s="7">
        <v>1</v>
      </c>
      <c r="E380" s="7">
        <v>3</v>
      </c>
      <c r="F380">
        <v>960</v>
      </c>
      <c r="G380">
        <v>650</v>
      </c>
      <c r="H380" s="1">
        <v>1651846373065</v>
      </c>
      <c r="I380" s="1">
        <v>1651846392124</v>
      </c>
      <c r="J380">
        <v>3</v>
      </c>
      <c r="K380" s="1">
        <f t="shared" si="75"/>
        <v>1651846373.0650001</v>
      </c>
      <c r="L380" s="3">
        <f t="shared" si="76"/>
        <v>44687.59228084491</v>
      </c>
      <c r="M380" s="2">
        <f t="shared" si="77"/>
        <v>44687.59228084491</v>
      </c>
      <c r="N380" s="1">
        <f t="shared" si="78"/>
        <v>1651846392.1240001</v>
      </c>
      <c r="O380" s="2">
        <f t="shared" si="79"/>
        <v>44687.592501435181</v>
      </c>
      <c r="P380" s="1">
        <f t="shared" si="80"/>
        <v>19.059000015258789</v>
      </c>
      <c r="Q380">
        <f>VLOOKUP(C380,houses!A$1:E$201,2,TRUE)</f>
        <v>960</v>
      </c>
      <c r="R380">
        <f>VLOOKUP(C380,houses!A$1:E$201,3,TRUE)</f>
        <v>746</v>
      </c>
      <c r="S380">
        <f t="shared" si="81"/>
        <v>214</v>
      </c>
      <c r="T380" s="4">
        <f t="shared" si="82"/>
        <v>0.22291666666666668</v>
      </c>
      <c r="U380" t="str">
        <f t="shared" si="83"/>
        <v>Positive</v>
      </c>
      <c r="V380">
        <f t="shared" si="84"/>
        <v>-310</v>
      </c>
      <c r="W380" s="4">
        <f t="shared" si="85"/>
        <v>-0.32291666666666669</v>
      </c>
      <c r="X380">
        <f t="shared" si="86"/>
        <v>310</v>
      </c>
      <c r="Y380" s="4">
        <f t="shared" si="87"/>
        <v>0.32291666666666669</v>
      </c>
      <c r="Z380">
        <f t="shared" si="88"/>
        <v>5</v>
      </c>
      <c r="AA380">
        <f t="shared" si="89"/>
        <v>243</v>
      </c>
    </row>
    <row r="381" spans="1:27" x14ac:dyDescent="0.3">
      <c r="A381" s="7">
        <v>9</v>
      </c>
      <c r="B381" s="7">
        <v>14</v>
      </c>
      <c r="C381" s="7">
        <v>50</v>
      </c>
      <c r="D381" s="7">
        <v>1</v>
      </c>
      <c r="E381" s="7">
        <v>3</v>
      </c>
      <c r="F381">
        <v>320</v>
      </c>
      <c r="G381">
        <v>280</v>
      </c>
      <c r="H381" s="1">
        <v>1651846392364</v>
      </c>
      <c r="I381" s="1">
        <v>1651846401660</v>
      </c>
      <c r="J381">
        <v>7</v>
      </c>
      <c r="K381" s="1">
        <f t="shared" si="75"/>
        <v>1651846392.3640001</v>
      </c>
      <c r="L381" s="3">
        <f t="shared" si="76"/>
        <v>44687.592504212967</v>
      </c>
      <c r="M381" s="2">
        <f t="shared" si="77"/>
        <v>44687.592504212967</v>
      </c>
      <c r="N381" s="1">
        <f t="shared" si="78"/>
        <v>1651846401.6600001</v>
      </c>
      <c r="O381" s="2">
        <f t="shared" si="79"/>
        <v>44687.592611805558</v>
      </c>
      <c r="P381" s="1">
        <f t="shared" si="80"/>
        <v>9.2960000038146973</v>
      </c>
      <c r="Q381">
        <f>VLOOKUP(C381,houses!A$1:E$201,2,TRUE)</f>
        <v>320</v>
      </c>
      <c r="R381">
        <f>VLOOKUP(C381,houses!A$1:E$201,3,TRUE)</f>
        <v>178</v>
      </c>
      <c r="S381">
        <f t="shared" si="81"/>
        <v>142</v>
      </c>
      <c r="T381" s="4">
        <f t="shared" si="82"/>
        <v>0.44374999999999998</v>
      </c>
      <c r="U381" t="str">
        <f t="shared" si="83"/>
        <v>Positive</v>
      </c>
      <c r="V381">
        <f t="shared" si="84"/>
        <v>-40</v>
      </c>
      <c r="W381" s="4">
        <f t="shared" si="85"/>
        <v>-0.125</v>
      </c>
      <c r="X381">
        <f t="shared" si="86"/>
        <v>40</v>
      </c>
      <c r="Y381" s="4">
        <f t="shared" si="87"/>
        <v>0.125</v>
      </c>
      <c r="Z381">
        <f t="shared" si="88"/>
        <v>1</v>
      </c>
      <c r="AA381">
        <f t="shared" si="89"/>
        <v>3</v>
      </c>
    </row>
    <row r="382" spans="1:27" x14ac:dyDescent="0.3">
      <c r="A382" s="7">
        <v>9</v>
      </c>
      <c r="B382" s="7">
        <v>15</v>
      </c>
      <c r="C382" s="7">
        <v>72</v>
      </c>
      <c r="D382" s="7">
        <v>1</v>
      </c>
      <c r="E382" s="7">
        <v>3</v>
      </c>
      <c r="F382">
        <v>806</v>
      </c>
      <c r="G382">
        <v>900</v>
      </c>
      <c r="H382" s="1">
        <v>1651846401709</v>
      </c>
      <c r="I382" s="1">
        <v>1651846420660</v>
      </c>
      <c r="J382">
        <v>6</v>
      </c>
      <c r="K382" s="1">
        <f t="shared" si="75"/>
        <v>1651846401.7090001</v>
      </c>
      <c r="L382" s="3">
        <f t="shared" si="76"/>
        <v>44687.592612372682</v>
      </c>
      <c r="M382" s="2">
        <f t="shared" si="77"/>
        <v>44687.592612372682</v>
      </c>
      <c r="N382" s="1">
        <f t="shared" si="78"/>
        <v>1651846420.6600001</v>
      </c>
      <c r="O382" s="2">
        <f t="shared" si="79"/>
        <v>44687.592831712958</v>
      </c>
      <c r="P382" s="1">
        <f t="shared" si="80"/>
        <v>18.950999975204468</v>
      </c>
      <c r="Q382">
        <f>VLOOKUP(C382,houses!A$1:E$201,2,TRUE)</f>
        <v>806</v>
      </c>
      <c r="R382">
        <f>VLOOKUP(C382,houses!A$1:E$201,3,TRUE)</f>
        <v>887</v>
      </c>
      <c r="S382">
        <f t="shared" si="81"/>
        <v>81</v>
      </c>
      <c r="T382" s="4">
        <f t="shared" si="82"/>
        <v>0.10049627791563276</v>
      </c>
      <c r="U382" t="str">
        <f t="shared" si="83"/>
        <v>Negative</v>
      </c>
      <c r="V382">
        <f t="shared" si="84"/>
        <v>94</v>
      </c>
      <c r="W382" s="4">
        <f t="shared" si="85"/>
        <v>0.11662531017369727</v>
      </c>
      <c r="X382">
        <f t="shared" si="86"/>
        <v>94</v>
      </c>
      <c r="Y382" s="4">
        <f t="shared" si="87"/>
        <v>0.11662531017369727</v>
      </c>
      <c r="Z382">
        <f t="shared" si="88"/>
        <v>2</v>
      </c>
      <c r="AA382">
        <f t="shared" si="89"/>
        <v>9</v>
      </c>
    </row>
    <row r="383" spans="1:27" x14ac:dyDescent="0.3">
      <c r="A383" s="7">
        <v>9</v>
      </c>
      <c r="B383" s="7">
        <v>16</v>
      </c>
      <c r="C383" s="7">
        <v>139</v>
      </c>
      <c r="D383" s="7">
        <v>1</v>
      </c>
      <c r="E383" s="7">
        <v>3</v>
      </c>
      <c r="F383">
        <v>490</v>
      </c>
      <c r="G383">
        <v>380</v>
      </c>
      <c r="H383" s="1">
        <v>1651846420721</v>
      </c>
      <c r="I383" s="1">
        <v>1651846433388</v>
      </c>
      <c r="J383">
        <v>3</v>
      </c>
      <c r="K383" s="1">
        <f t="shared" si="75"/>
        <v>1651846420.721</v>
      </c>
      <c r="L383" s="3">
        <f t="shared" si="76"/>
        <v>44687.592832418981</v>
      </c>
      <c r="M383" s="2">
        <f t="shared" si="77"/>
        <v>44687.592832418981</v>
      </c>
      <c r="N383" s="1">
        <f t="shared" si="78"/>
        <v>1651846433.388</v>
      </c>
      <c r="O383" s="2">
        <f t="shared" si="79"/>
        <v>44687.592979027773</v>
      </c>
      <c r="P383" s="1">
        <f t="shared" si="80"/>
        <v>12.66700005531311</v>
      </c>
      <c r="Q383">
        <f>VLOOKUP(C383,houses!A$1:E$201,2,TRUE)</f>
        <v>490</v>
      </c>
      <c r="R383">
        <f>VLOOKUP(C383,houses!A$1:E$201,3,TRUE)</f>
        <v>535</v>
      </c>
      <c r="S383">
        <f t="shared" si="81"/>
        <v>45</v>
      </c>
      <c r="T383" s="4">
        <f t="shared" si="82"/>
        <v>9.1836734693877556E-2</v>
      </c>
      <c r="U383" t="str">
        <f t="shared" si="83"/>
        <v>Negative</v>
      </c>
      <c r="V383">
        <f t="shared" si="84"/>
        <v>-110</v>
      </c>
      <c r="W383" s="4">
        <f t="shared" si="85"/>
        <v>-0.22448979591836735</v>
      </c>
      <c r="X383">
        <f t="shared" si="86"/>
        <v>110</v>
      </c>
      <c r="Y383" s="4">
        <f t="shared" si="87"/>
        <v>0.22448979591836735</v>
      </c>
      <c r="Z383">
        <f t="shared" si="88"/>
        <v>5</v>
      </c>
      <c r="AA383">
        <f t="shared" si="89"/>
        <v>243</v>
      </c>
    </row>
    <row r="384" spans="1:27" x14ac:dyDescent="0.3">
      <c r="A384" s="7">
        <v>9</v>
      </c>
      <c r="B384" s="7">
        <v>17</v>
      </c>
      <c r="C384" s="7">
        <v>27</v>
      </c>
      <c r="D384" s="7">
        <v>1</v>
      </c>
      <c r="E384" s="7">
        <v>3</v>
      </c>
      <c r="F384">
        <v>528</v>
      </c>
      <c r="G384">
        <v>700</v>
      </c>
      <c r="H384" s="1">
        <v>1651846433432</v>
      </c>
      <c r="I384" s="1">
        <v>1651846448428</v>
      </c>
      <c r="J384">
        <v>4</v>
      </c>
      <c r="K384" s="1">
        <f t="shared" si="75"/>
        <v>1651846433.4319999</v>
      </c>
      <c r="L384" s="3">
        <f t="shared" si="76"/>
        <v>44687.592979537032</v>
      </c>
      <c r="M384" s="2">
        <f t="shared" si="77"/>
        <v>44687.592979537032</v>
      </c>
      <c r="N384" s="1">
        <f t="shared" si="78"/>
        <v>1651846448.428</v>
      </c>
      <c r="O384" s="2">
        <f t="shared" si="79"/>
        <v>44687.593153101858</v>
      </c>
      <c r="P384" s="1">
        <f t="shared" si="80"/>
        <v>14.996000051498413</v>
      </c>
      <c r="Q384">
        <f>VLOOKUP(C384,houses!A$1:E$201,2,TRUE)</f>
        <v>528</v>
      </c>
      <c r="R384">
        <f>VLOOKUP(C384,houses!A$1:E$201,3,TRUE)</f>
        <v>412</v>
      </c>
      <c r="S384">
        <f t="shared" si="81"/>
        <v>116</v>
      </c>
      <c r="T384" s="4">
        <f t="shared" si="82"/>
        <v>0.2196969696969697</v>
      </c>
      <c r="U384" t="str">
        <f t="shared" si="83"/>
        <v>Positive</v>
      </c>
      <c r="V384">
        <f t="shared" si="84"/>
        <v>172</v>
      </c>
      <c r="W384" s="4">
        <f t="shared" si="85"/>
        <v>0.32575757575757575</v>
      </c>
      <c r="X384">
        <f t="shared" si="86"/>
        <v>172</v>
      </c>
      <c r="Y384" s="4">
        <f t="shared" si="87"/>
        <v>0.32575757575757575</v>
      </c>
      <c r="Z384">
        <f t="shared" si="88"/>
        <v>4</v>
      </c>
      <c r="AA384">
        <f t="shared" si="89"/>
        <v>81</v>
      </c>
    </row>
    <row r="385" spans="1:27" x14ac:dyDescent="0.3">
      <c r="A385" s="7">
        <v>9</v>
      </c>
      <c r="B385" s="7">
        <v>18</v>
      </c>
      <c r="C385" s="7">
        <v>149</v>
      </c>
      <c r="D385" s="7">
        <v>1</v>
      </c>
      <c r="E385" s="7">
        <v>3</v>
      </c>
      <c r="F385">
        <v>430</v>
      </c>
      <c r="G385">
        <v>380</v>
      </c>
      <c r="H385" s="1">
        <v>1651846448640</v>
      </c>
      <c r="I385" s="1">
        <v>1651846461924</v>
      </c>
      <c r="J385">
        <v>7</v>
      </c>
      <c r="K385" s="1">
        <f t="shared" si="75"/>
        <v>1651846448.6400001</v>
      </c>
      <c r="L385" s="3">
        <f t="shared" si="76"/>
        <v>44687.593155555558</v>
      </c>
      <c r="M385" s="2">
        <f t="shared" si="77"/>
        <v>44687.593155555558</v>
      </c>
      <c r="N385" s="1">
        <f t="shared" si="78"/>
        <v>1651846461.924</v>
      </c>
      <c r="O385" s="2">
        <f t="shared" si="79"/>
        <v>44687.593309305557</v>
      </c>
      <c r="P385" s="1">
        <f t="shared" si="80"/>
        <v>13.283999919891357</v>
      </c>
      <c r="Q385">
        <f>VLOOKUP(C385,houses!A$1:E$201,2,TRUE)</f>
        <v>430</v>
      </c>
      <c r="R385">
        <f>VLOOKUP(C385,houses!A$1:E$201,3,TRUE)</f>
        <v>362</v>
      </c>
      <c r="S385">
        <f t="shared" si="81"/>
        <v>68</v>
      </c>
      <c r="T385" s="4">
        <f t="shared" si="82"/>
        <v>0.15813953488372093</v>
      </c>
      <c r="U385" t="str">
        <f t="shared" si="83"/>
        <v>Positive</v>
      </c>
      <c r="V385">
        <f t="shared" si="84"/>
        <v>-50</v>
      </c>
      <c r="W385" s="4">
        <f t="shared" si="85"/>
        <v>-0.11627906976744186</v>
      </c>
      <c r="X385">
        <f t="shared" si="86"/>
        <v>50</v>
      </c>
      <c r="Y385" s="4">
        <f t="shared" si="87"/>
        <v>0.11627906976744186</v>
      </c>
      <c r="Z385">
        <f t="shared" si="88"/>
        <v>1</v>
      </c>
      <c r="AA385">
        <f t="shared" si="89"/>
        <v>3</v>
      </c>
    </row>
    <row r="386" spans="1:27" x14ac:dyDescent="0.3">
      <c r="A386" s="7">
        <v>9</v>
      </c>
      <c r="B386" s="7">
        <v>19</v>
      </c>
      <c r="C386" s="7">
        <v>45</v>
      </c>
      <c r="D386" s="7">
        <v>1</v>
      </c>
      <c r="E386" s="7">
        <v>3</v>
      </c>
      <c r="F386">
        <v>870</v>
      </c>
      <c r="G386">
        <v>750</v>
      </c>
      <c r="H386" s="1">
        <v>1651846462004</v>
      </c>
      <c r="I386" s="1">
        <v>1651846474220</v>
      </c>
      <c r="J386">
        <v>6</v>
      </c>
      <c r="K386" s="1">
        <f t="shared" si="75"/>
        <v>1651846462.0039999</v>
      </c>
      <c r="L386" s="3">
        <f t="shared" si="76"/>
        <v>44687.593310231481</v>
      </c>
      <c r="M386" s="2">
        <f t="shared" si="77"/>
        <v>44687.593310231481</v>
      </c>
      <c r="N386" s="1">
        <f t="shared" si="78"/>
        <v>1651846474.22</v>
      </c>
      <c r="O386" s="2">
        <f t="shared" si="79"/>
        <v>44687.593451620371</v>
      </c>
      <c r="P386" s="1">
        <f t="shared" si="80"/>
        <v>12.216000080108643</v>
      </c>
      <c r="Q386">
        <f>VLOOKUP(C386,houses!A$1:E$201,2,TRUE)</f>
        <v>870</v>
      </c>
      <c r="R386">
        <f>VLOOKUP(C386,houses!A$1:E$201,3,TRUE)</f>
        <v>906</v>
      </c>
      <c r="S386">
        <f t="shared" si="81"/>
        <v>36</v>
      </c>
      <c r="T386" s="4">
        <f t="shared" si="82"/>
        <v>4.1379310344827586E-2</v>
      </c>
      <c r="U386" t="str">
        <f t="shared" si="83"/>
        <v>Negative</v>
      </c>
      <c r="V386">
        <f t="shared" si="84"/>
        <v>-120</v>
      </c>
      <c r="W386" s="4">
        <f t="shared" si="85"/>
        <v>-0.13793103448275862</v>
      </c>
      <c r="X386">
        <f t="shared" si="86"/>
        <v>120</v>
      </c>
      <c r="Y386" s="4">
        <f t="shared" si="87"/>
        <v>0.13793103448275862</v>
      </c>
      <c r="Z386">
        <f t="shared" si="88"/>
        <v>2</v>
      </c>
      <c r="AA386">
        <f t="shared" si="89"/>
        <v>9</v>
      </c>
    </row>
    <row r="387" spans="1:27" hidden="1" x14ac:dyDescent="0.3">
      <c r="A387" s="7">
        <v>10</v>
      </c>
      <c r="B387" s="7">
        <v>0</v>
      </c>
      <c r="C387" s="7">
        <v>179</v>
      </c>
      <c r="D387" s="7">
        <v>2</v>
      </c>
      <c r="E387" s="7">
        <v>1</v>
      </c>
      <c r="F387">
        <v>590</v>
      </c>
      <c r="G387">
        <v>0</v>
      </c>
      <c r="H387" s="1">
        <v>1651845208299</v>
      </c>
      <c r="I387" s="1">
        <v>1651845225808</v>
      </c>
      <c r="J387">
        <v>0</v>
      </c>
      <c r="K387" s="1">
        <f t="shared" ref="K387:K450" si="90">H387/1000</f>
        <v>1651845208.299</v>
      </c>
      <c r="L387" s="3">
        <f t="shared" ref="L387:L450" si="91">(((K387/60)/60)/24)+DATE(1970,1,1)</f>
        <v>44687.578799756942</v>
      </c>
      <c r="M387" s="2">
        <f t="shared" ref="M387:M450" si="92">(((K387/60)/60)/24)+DATE(1970,1,1)</f>
        <v>44687.578799756942</v>
      </c>
      <c r="N387" s="1">
        <f t="shared" ref="N387:N450" si="93">I387/1000</f>
        <v>1651845225.8080001</v>
      </c>
      <c r="O387" s="2">
        <f t="shared" ref="O387:O450" si="94">(((N387/60)/60)/24)+DATE(1970,1,1)</f>
        <v>44687.579002407409</v>
      </c>
      <c r="P387" s="1">
        <f t="shared" ref="P387:P450" si="95">N387-K387</f>
        <v>17.509000062942505</v>
      </c>
      <c r="Q387">
        <f>VLOOKUP(C387,houses!A$1:E$201,2,TRUE)</f>
        <v>417</v>
      </c>
      <c r="R387">
        <f>VLOOKUP(C387,houses!A$1:E$201,3,TRUE)</f>
        <v>571</v>
      </c>
      <c r="S387">
        <f t="shared" ref="S387:S450" si="96">ABS(Q387-R387)</f>
        <v>154</v>
      </c>
      <c r="T387" s="4">
        <f t="shared" ref="T387:T450" si="97">S387/Q387</f>
        <v>0.36930455635491605</v>
      </c>
      <c r="U387" t="str">
        <f t="shared" ref="U387:U450" si="98">IF((Q387-R387)&gt;0, "Positive", "Negative")</f>
        <v>Negative</v>
      </c>
      <c r="V387" t="str">
        <f t="shared" ref="V387:V450" si="99">IF(G387=0, "-", G387-F387)</f>
        <v>-</v>
      </c>
      <c r="W387" s="4" t="str">
        <f t="shared" ref="W387:W450" si="100">IF(G387=0, "-", V387/F387)</f>
        <v>-</v>
      </c>
      <c r="X387" t="s">
        <v>44</v>
      </c>
      <c r="Y387" t="s">
        <v>44</v>
      </c>
      <c r="Z387">
        <f t="shared" ref="Z387:Z450" si="101">IF(J387=7,1,IF(J387=6,2,IF(J387=5,3,IF(J387=4,4,IF(J387=3,5,IF(J387=2,6,IF(J387=1,7,0)))))))</f>
        <v>0</v>
      </c>
      <c r="AA387">
        <f t="shared" ref="AA387:AA450" si="102">3^Z387</f>
        <v>1</v>
      </c>
    </row>
    <row r="388" spans="1:27" hidden="1" x14ac:dyDescent="0.3">
      <c r="A388" s="7">
        <v>10</v>
      </c>
      <c r="B388" s="7">
        <v>1</v>
      </c>
      <c r="C388" s="7">
        <v>73</v>
      </c>
      <c r="D388" s="7">
        <v>2</v>
      </c>
      <c r="E388" s="7">
        <v>1</v>
      </c>
      <c r="F388">
        <v>750</v>
      </c>
      <c r="G388">
        <v>0</v>
      </c>
      <c r="H388" s="1">
        <v>1651845225831</v>
      </c>
      <c r="I388" s="1">
        <v>1651845238609</v>
      </c>
      <c r="J388">
        <v>0</v>
      </c>
      <c r="K388" s="1">
        <f t="shared" si="90"/>
        <v>1651845225.8310001</v>
      </c>
      <c r="L388" s="3">
        <f t="shared" si="91"/>
        <v>44687.579002673607</v>
      </c>
      <c r="M388" s="2">
        <f t="shared" si="92"/>
        <v>44687.579002673607</v>
      </c>
      <c r="N388" s="1">
        <f t="shared" si="93"/>
        <v>1651845238.609</v>
      </c>
      <c r="O388" s="2">
        <f t="shared" si="94"/>
        <v>44687.57915056713</v>
      </c>
      <c r="P388" s="1">
        <f t="shared" si="95"/>
        <v>12.777999877929688</v>
      </c>
      <c r="Q388">
        <f>VLOOKUP(C388,houses!A$1:E$201,2,TRUE)</f>
        <v>630</v>
      </c>
      <c r="R388">
        <f>VLOOKUP(C388,houses!A$1:E$201,3,TRUE)</f>
        <v>871</v>
      </c>
      <c r="S388">
        <f t="shared" si="96"/>
        <v>241</v>
      </c>
      <c r="T388" s="4">
        <f t="shared" si="97"/>
        <v>0.38253968253968251</v>
      </c>
      <c r="U388" t="str">
        <f t="shared" si="98"/>
        <v>Negative</v>
      </c>
      <c r="V388" t="str">
        <f t="shared" si="99"/>
        <v>-</v>
      </c>
      <c r="W388" s="4" t="str">
        <f t="shared" si="100"/>
        <v>-</v>
      </c>
      <c r="X388" t="s">
        <v>44</v>
      </c>
      <c r="Y388" t="s">
        <v>44</v>
      </c>
      <c r="Z388">
        <f t="shared" si="101"/>
        <v>0</v>
      </c>
      <c r="AA388">
        <f t="shared" si="102"/>
        <v>1</v>
      </c>
    </row>
    <row r="389" spans="1:27" hidden="1" x14ac:dyDescent="0.3">
      <c r="A389" s="7">
        <v>10</v>
      </c>
      <c r="B389" s="7">
        <v>2</v>
      </c>
      <c r="C389" s="7">
        <v>153</v>
      </c>
      <c r="D389" s="7">
        <v>2</v>
      </c>
      <c r="E389" s="7">
        <v>1</v>
      </c>
      <c r="F389">
        <v>485</v>
      </c>
      <c r="G389">
        <v>0</v>
      </c>
      <c r="H389" s="1">
        <v>1651845238630</v>
      </c>
      <c r="I389" s="1">
        <v>1651845248385</v>
      </c>
      <c r="J389">
        <v>0</v>
      </c>
      <c r="K389" s="1">
        <f t="shared" si="90"/>
        <v>1651845238.6300001</v>
      </c>
      <c r="L389" s="3">
        <f t="shared" si="91"/>
        <v>44687.579150810183</v>
      </c>
      <c r="M389" s="2">
        <f t="shared" si="92"/>
        <v>44687.579150810183</v>
      </c>
      <c r="N389" s="1">
        <f t="shared" si="93"/>
        <v>1651845248.385</v>
      </c>
      <c r="O389" s="2">
        <f t="shared" si="94"/>
        <v>44687.579263715277</v>
      </c>
      <c r="P389" s="1">
        <f t="shared" si="95"/>
        <v>9.7549998760223389</v>
      </c>
      <c r="Q389">
        <f>VLOOKUP(C389,houses!A$1:E$201,2,TRUE)</f>
        <v>570</v>
      </c>
      <c r="R389">
        <f>VLOOKUP(C389,houses!A$1:E$201,3,TRUE)</f>
        <v>607</v>
      </c>
      <c r="S389">
        <f t="shared" si="96"/>
        <v>37</v>
      </c>
      <c r="T389" s="4">
        <f t="shared" si="97"/>
        <v>6.491228070175438E-2</v>
      </c>
      <c r="U389" t="str">
        <f t="shared" si="98"/>
        <v>Negative</v>
      </c>
      <c r="V389" t="str">
        <f t="shared" si="99"/>
        <v>-</v>
      </c>
      <c r="W389" s="4" t="str">
        <f t="shared" si="100"/>
        <v>-</v>
      </c>
      <c r="X389" t="s">
        <v>44</v>
      </c>
      <c r="Y389" t="s">
        <v>44</v>
      </c>
      <c r="Z389">
        <f t="shared" si="101"/>
        <v>0</v>
      </c>
      <c r="AA389">
        <f t="shared" si="102"/>
        <v>1</v>
      </c>
    </row>
    <row r="390" spans="1:27" hidden="1" x14ac:dyDescent="0.3">
      <c r="A390" s="7">
        <v>10</v>
      </c>
      <c r="B390" s="7">
        <v>3</v>
      </c>
      <c r="C390" s="7">
        <v>158</v>
      </c>
      <c r="D390" s="7">
        <v>2</v>
      </c>
      <c r="E390" s="7">
        <v>1</v>
      </c>
      <c r="F390">
        <v>820</v>
      </c>
      <c r="G390">
        <v>0</v>
      </c>
      <c r="H390" s="1">
        <v>1651845248407</v>
      </c>
      <c r="I390" s="1">
        <v>1651845257249</v>
      </c>
      <c r="J390">
        <v>0</v>
      </c>
      <c r="K390" s="1">
        <f t="shared" si="90"/>
        <v>1651845248.4070001</v>
      </c>
      <c r="L390" s="3">
        <f t="shared" si="91"/>
        <v>44687.579263969907</v>
      </c>
      <c r="M390" s="2">
        <f t="shared" si="92"/>
        <v>44687.579263969907</v>
      </c>
      <c r="N390" s="1">
        <f t="shared" si="93"/>
        <v>1651845257.2490001</v>
      </c>
      <c r="O390" s="2">
        <f t="shared" si="94"/>
        <v>44687.579366307866</v>
      </c>
      <c r="P390" s="1">
        <f t="shared" si="95"/>
        <v>8.8420000076293945</v>
      </c>
      <c r="Q390">
        <f>VLOOKUP(C390,houses!A$1:E$201,2,TRUE)</f>
        <v>985</v>
      </c>
      <c r="R390">
        <f>VLOOKUP(C390,houses!A$1:E$201,3,TRUE)</f>
        <v>917</v>
      </c>
      <c r="S390">
        <f t="shared" si="96"/>
        <v>68</v>
      </c>
      <c r="T390" s="4">
        <f t="shared" si="97"/>
        <v>6.9035532994923862E-2</v>
      </c>
      <c r="U390" t="str">
        <f t="shared" si="98"/>
        <v>Positive</v>
      </c>
      <c r="V390" t="str">
        <f t="shared" si="99"/>
        <v>-</v>
      </c>
      <c r="W390" s="4" t="str">
        <f t="shared" si="100"/>
        <v>-</v>
      </c>
      <c r="X390" t="s">
        <v>44</v>
      </c>
      <c r="Y390" t="s">
        <v>44</v>
      </c>
      <c r="Z390">
        <f t="shared" si="101"/>
        <v>0</v>
      </c>
      <c r="AA390">
        <f t="shared" si="102"/>
        <v>1</v>
      </c>
    </row>
    <row r="391" spans="1:27" hidden="1" x14ac:dyDescent="0.3">
      <c r="A391" s="7">
        <v>10</v>
      </c>
      <c r="B391" s="7">
        <v>4</v>
      </c>
      <c r="C391" s="7">
        <v>32</v>
      </c>
      <c r="D391" s="7">
        <v>2</v>
      </c>
      <c r="E391" s="7">
        <v>1</v>
      </c>
      <c r="F391">
        <v>1005</v>
      </c>
      <c r="G391">
        <v>0</v>
      </c>
      <c r="H391" s="1">
        <v>1651845257271</v>
      </c>
      <c r="I391" s="1">
        <v>1651845269690</v>
      </c>
      <c r="J391">
        <v>0</v>
      </c>
      <c r="K391" s="1">
        <f t="shared" si="90"/>
        <v>1651845257.2709999</v>
      </c>
      <c r="L391" s="3">
        <f t="shared" si="91"/>
        <v>44687.579366562495</v>
      </c>
      <c r="M391" s="2">
        <f t="shared" si="92"/>
        <v>44687.579366562495</v>
      </c>
      <c r="N391" s="1">
        <f t="shared" si="93"/>
        <v>1651845269.6900001</v>
      </c>
      <c r="O391" s="2">
        <f t="shared" si="94"/>
        <v>44687.57951030093</v>
      </c>
      <c r="P391" s="1">
        <f t="shared" si="95"/>
        <v>12.419000148773193</v>
      </c>
      <c r="Q391">
        <f>VLOOKUP(C391,houses!A$1:E$201,2,TRUE)</f>
        <v>895</v>
      </c>
      <c r="R391">
        <f>VLOOKUP(C391,houses!A$1:E$201,3,TRUE)</f>
        <v>888</v>
      </c>
      <c r="S391">
        <f t="shared" si="96"/>
        <v>7</v>
      </c>
      <c r="T391" s="4">
        <f t="shared" si="97"/>
        <v>7.82122905027933E-3</v>
      </c>
      <c r="U391" t="str">
        <f t="shared" si="98"/>
        <v>Positive</v>
      </c>
      <c r="V391" t="str">
        <f t="shared" si="99"/>
        <v>-</v>
      </c>
      <c r="W391" s="4" t="str">
        <f t="shared" si="100"/>
        <v>-</v>
      </c>
      <c r="X391" t="s">
        <v>44</v>
      </c>
      <c r="Y391" t="s">
        <v>44</v>
      </c>
      <c r="Z391">
        <f t="shared" si="101"/>
        <v>0</v>
      </c>
      <c r="AA391">
        <f t="shared" si="102"/>
        <v>1</v>
      </c>
    </row>
    <row r="392" spans="1:27" hidden="1" x14ac:dyDescent="0.3">
      <c r="A392" s="7">
        <v>10</v>
      </c>
      <c r="B392" s="7">
        <v>5</v>
      </c>
      <c r="C392" s="7">
        <v>174</v>
      </c>
      <c r="D392" s="7">
        <v>2</v>
      </c>
      <c r="E392" s="7">
        <v>1</v>
      </c>
      <c r="F392">
        <v>450</v>
      </c>
      <c r="G392">
        <v>0</v>
      </c>
      <c r="H392" s="1">
        <v>1651845269713</v>
      </c>
      <c r="I392" s="1">
        <v>1651845284225</v>
      </c>
      <c r="J392">
        <v>0</v>
      </c>
      <c r="K392" s="1">
        <f t="shared" si="90"/>
        <v>1651845269.7130001</v>
      </c>
      <c r="L392" s="3">
        <f t="shared" si="91"/>
        <v>44687.579510567128</v>
      </c>
      <c r="M392" s="2">
        <f t="shared" si="92"/>
        <v>44687.579510567128</v>
      </c>
      <c r="N392" s="1">
        <f t="shared" si="93"/>
        <v>1651845284.2249999</v>
      </c>
      <c r="O392" s="2">
        <f t="shared" si="94"/>
        <v>44687.579678530092</v>
      </c>
      <c r="P392" s="1">
        <f t="shared" si="95"/>
        <v>14.511999845504761</v>
      </c>
      <c r="Q392">
        <f>VLOOKUP(C392,houses!A$1:E$201,2,TRUE)</f>
        <v>600</v>
      </c>
      <c r="R392">
        <f>VLOOKUP(C392,houses!A$1:E$201,3,TRUE)</f>
        <v>550</v>
      </c>
      <c r="S392">
        <f t="shared" si="96"/>
        <v>50</v>
      </c>
      <c r="T392" s="4">
        <f t="shared" si="97"/>
        <v>8.3333333333333329E-2</v>
      </c>
      <c r="U392" t="str">
        <f t="shared" si="98"/>
        <v>Positive</v>
      </c>
      <c r="V392" t="str">
        <f t="shared" si="99"/>
        <v>-</v>
      </c>
      <c r="W392" s="4" t="str">
        <f t="shared" si="100"/>
        <v>-</v>
      </c>
      <c r="X392" t="s">
        <v>44</v>
      </c>
      <c r="Y392" t="s">
        <v>44</v>
      </c>
      <c r="Z392">
        <f t="shared" si="101"/>
        <v>0</v>
      </c>
      <c r="AA392">
        <f t="shared" si="102"/>
        <v>1</v>
      </c>
    </row>
    <row r="393" spans="1:27" hidden="1" x14ac:dyDescent="0.3">
      <c r="A393" s="7">
        <v>10</v>
      </c>
      <c r="B393" s="7">
        <v>6</v>
      </c>
      <c r="C393" s="7">
        <v>187</v>
      </c>
      <c r="D393" s="7">
        <v>2</v>
      </c>
      <c r="E393" s="7">
        <v>1</v>
      </c>
      <c r="F393">
        <v>1295</v>
      </c>
      <c r="G393">
        <v>0</v>
      </c>
      <c r="H393" s="1">
        <v>1651845284247</v>
      </c>
      <c r="I393" s="1">
        <v>1651845294512</v>
      </c>
      <c r="J393">
        <v>0</v>
      </c>
      <c r="K393" s="1">
        <f t="shared" si="90"/>
        <v>1651845284.247</v>
      </c>
      <c r="L393" s="3">
        <f t="shared" si="91"/>
        <v>44687.579678784721</v>
      </c>
      <c r="M393" s="2">
        <f t="shared" si="92"/>
        <v>44687.579678784721</v>
      </c>
      <c r="N393" s="1">
        <f t="shared" si="93"/>
        <v>1651845294.5120001</v>
      </c>
      <c r="O393" s="2">
        <f t="shared" si="94"/>
        <v>44687.579797592596</v>
      </c>
      <c r="P393" s="1">
        <f t="shared" si="95"/>
        <v>10.265000104904175</v>
      </c>
      <c r="Q393">
        <f>VLOOKUP(C393,houses!A$1:E$201,2,TRUE)</f>
        <v>1550</v>
      </c>
      <c r="R393">
        <f>VLOOKUP(C393,houses!A$1:E$201,3,TRUE)</f>
        <v>1304</v>
      </c>
      <c r="S393">
        <f t="shared" si="96"/>
        <v>246</v>
      </c>
      <c r="T393" s="4">
        <f t="shared" si="97"/>
        <v>0.15870967741935485</v>
      </c>
      <c r="U393" t="str">
        <f t="shared" si="98"/>
        <v>Positive</v>
      </c>
      <c r="V393" t="str">
        <f t="shared" si="99"/>
        <v>-</v>
      </c>
      <c r="W393" s="4" t="str">
        <f t="shared" si="100"/>
        <v>-</v>
      </c>
      <c r="X393" t="s">
        <v>44</v>
      </c>
      <c r="Y393" t="s">
        <v>44</v>
      </c>
      <c r="Z393">
        <f t="shared" si="101"/>
        <v>0</v>
      </c>
      <c r="AA393">
        <f t="shared" si="102"/>
        <v>1</v>
      </c>
    </row>
    <row r="394" spans="1:27" hidden="1" x14ac:dyDescent="0.3">
      <c r="A394" s="7">
        <v>10</v>
      </c>
      <c r="B394" s="7">
        <v>7</v>
      </c>
      <c r="C394" s="7">
        <v>46</v>
      </c>
      <c r="D394" s="7">
        <v>2</v>
      </c>
      <c r="E394" s="7">
        <v>1</v>
      </c>
      <c r="F394">
        <v>510</v>
      </c>
      <c r="G394">
        <v>0</v>
      </c>
      <c r="H394" s="1">
        <v>1651845294529</v>
      </c>
      <c r="I394" s="1">
        <v>1651845297146</v>
      </c>
      <c r="J394">
        <v>0</v>
      </c>
      <c r="K394" s="1">
        <f t="shared" si="90"/>
        <v>1651845294.529</v>
      </c>
      <c r="L394" s="3">
        <f t="shared" si="91"/>
        <v>44687.579797789353</v>
      </c>
      <c r="M394" s="2">
        <f t="shared" si="92"/>
        <v>44687.579797789353</v>
      </c>
      <c r="N394" s="1">
        <f t="shared" si="93"/>
        <v>1651845297.1459999</v>
      </c>
      <c r="O394" s="2">
        <f t="shared" si="94"/>
        <v>44687.579828078698</v>
      </c>
      <c r="P394" s="1">
        <f t="shared" si="95"/>
        <v>2.6169998645782471</v>
      </c>
      <c r="Q394">
        <f>VLOOKUP(C394,houses!A$1:E$201,2,TRUE)</f>
        <v>480</v>
      </c>
      <c r="R394">
        <f>VLOOKUP(C394,houses!A$1:E$201,3,TRUE)</f>
        <v>542</v>
      </c>
      <c r="S394">
        <f t="shared" si="96"/>
        <v>62</v>
      </c>
      <c r="T394" s="4">
        <f t="shared" si="97"/>
        <v>0.12916666666666668</v>
      </c>
      <c r="U394" t="str">
        <f t="shared" si="98"/>
        <v>Negative</v>
      </c>
      <c r="V394" t="str">
        <f t="shared" si="99"/>
        <v>-</v>
      </c>
      <c r="W394" s="4" t="str">
        <f t="shared" si="100"/>
        <v>-</v>
      </c>
      <c r="X394" t="s">
        <v>44</v>
      </c>
      <c r="Y394" t="s">
        <v>44</v>
      </c>
      <c r="Z394">
        <f t="shared" si="101"/>
        <v>0</v>
      </c>
      <c r="AA394">
        <f t="shared" si="102"/>
        <v>1</v>
      </c>
    </row>
    <row r="395" spans="1:27" hidden="1" x14ac:dyDescent="0.3">
      <c r="A395" s="7">
        <v>10</v>
      </c>
      <c r="B395" s="7">
        <v>8</v>
      </c>
      <c r="C395" s="7">
        <v>66</v>
      </c>
      <c r="D395" s="7">
        <v>2</v>
      </c>
      <c r="E395" s="7">
        <v>1</v>
      </c>
      <c r="F395">
        <v>670</v>
      </c>
      <c r="G395">
        <v>0</v>
      </c>
      <c r="H395" s="1">
        <v>1651845297165</v>
      </c>
      <c r="I395" s="1">
        <v>1651845300345</v>
      </c>
      <c r="J395">
        <v>0</v>
      </c>
      <c r="K395" s="1">
        <f t="shared" si="90"/>
        <v>1651845297.165</v>
      </c>
      <c r="L395" s="3">
        <f t="shared" si="91"/>
        <v>44687.579828298607</v>
      </c>
      <c r="M395" s="2">
        <f t="shared" si="92"/>
        <v>44687.579828298607</v>
      </c>
      <c r="N395" s="1">
        <f t="shared" si="93"/>
        <v>1651845300.345</v>
      </c>
      <c r="O395" s="2">
        <f t="shared" si="94"/>
        <v>44687.57986510417</v>
      </c>
      <c r="P395" s="1">
        <f t="shared" si="95"/>
        <v>3.1800000667572021</v>
      </c>
      <c r="Q395">
        <f>VLOOKUP(C395,houses!A$1:E$201,2,TRUE)</f>
        <v>590</v>
      </c>
      <c r="R395">
        <f>VLOOKUP(C395,houses!A$1:E$201,3,TRUE)</f>
        <v>587</v>
      </c>
      <c r="S395">
        <f t="shared" si="96"/>
        <v>3</v>
      </c>
      <c r="T395" s="4">
        <f t="shared" si="97"/>
        <v>5.084745762711864E-3</v>
      </c>
      <c r="U395" t="str">
        <f t="shared" si="98"/>
        <v>Positive</v>
      </c>
      <c r="V395" t="str">
        <f t="shared" si="99"/>
        <v>-</v>
      </c>
      <c r="W395" s="4" t="str">
        <f t="shared" si="100"/>
        <v>-</v>
      </c>
      <c r="X395" t="s">
        <v>44</v>
      </c>
      <c r="Y395" t="s">
        <v>44</v>
      </c>
      <c r="Z395">
        <f t="shared" si="101"/>
        <v>0</v>
      </c>
      <c r="AA395">
        <f t="shared" si="102"/>
        <v>1</v>
      </c>
    </row>
    <row r="396" spans="1:27" hidden="1" x14ac:dyDescent="0.3">
      <c r="A396" s="7">
        <v>10</v>
      </c>
      <c r="B396" s="7">
        <v>9</v>
      </c>
      <c r="C396" s="7">
        <v>102</v>
      </c>
      <c r="D396" s="7">
        <v>2</v>
      </c>
      <c r="E396" s="7">
        <v>1</v>
      </c>
      <c r="F396">
        <v>465</v>
      </c>
      <c r="G396">
        <v>0</v>
      </c>
      <c r="H396" s="1">
        <v>1651845300366</v>
      </c>
      <c r="I396" s="1">
        <v>1651845309377</v>
      </c>
      <c r="J396">
        <v>0</v>
      </c>
      <c r="K396" s="1">
        <f t="shared" si="90"/>
        <v>1651845300.3659999</v>
      </c>
      <c r="L396" s="3">
        <f t="shared" si="91"/>
        <v>44687.579865347216</v>
      </c>
      <c r="M396" s="2">
        <f t="shared" si="92"/>
        <v>44687.579865347216</v>
      </c>
      <c r="N396" s="1">
        <f t="shared" si="93"/>
        <v>1651845309.3770001</v>
      </c>
      <c r="O396" s="2">
        <f t="shared" si="94"/>
        <v>44687.5799696412</v>
      </c>
      <c r="P396" s="1">
        <f t="shared" si="95"/>
        <v>9.0110001564025879</v>
      </c>
      <c r="Q396">
        <f>VLOOKUP(C396,houses!A$1:E$201,2,TRUE)</f>
        <v>435</v>
      </c>
      <c r="R396">
        <f>VLOOKUP(C396,houses!A$1:E$201,3,TRUE)</f>
        <v>540</v>
      </c>
      <c r="S396">
        <f t="shared" si="96"/>
        <v>105</v>
      </c>
      <c r="T396" s="4">
        <f t="shared" si="97"/>
        <v>0.2413793103448276</v>
      </c>
      <c r="U396" t="str">
        <f t="shared" si="98"/>
        <v>Negative</v>
      </c>
      <c r="V396" t="str">
        <f t="shared" si="99"/>
        <v>-</v>
      </c>
      <c r="W396" s="4" t="str">
        <f t="shared" si="100"/>
        <v>-</v>
      </c>
      <c r="X396" t="s">
        <v>44</v>
      </c>
      <c r="Y396" t="s">
        <v>44</v>
      </c>
      <c r="Z396">
        <f t="shared" si="101"/>
        <v>0</v>
      </c>
      <c r="AA396">
        <f t="shared" si="102"/>
        <v>1</v>
      </c>
    </row>
    <row r="397" spans="1:27" hidden="1" x14ac:dyDescent="0.3">
      <c r="A397" s="7">
        <v>10</v>
      </c>
      <c r="B397" s="7">
        <v>10</v>
      </c>
      <c r="C397" s="7">
        <v>175</v>
      </c>
      <c r="D397" s="7">
        <v>2</v>
      </c>
      <c r="E397" s="7">
        <v>1</v>
      </c>
      <c r="F397">
        <v>505</v>
      </c>
      <c r="G397">
        <v>0</v>
      </c>
      <c r="H397" s="1">
        <v>1651845309400</v>
      </c>
      <c r="I397" s="1">
        <v>1651845314632</v>
      </c>
      <c r="J397">
        <v>0</v>
      </c>
      <c r="K397" s="1">
        <f t="shared" si="90"/>
        <v>1651845309.4000001</v>
      </c>
      <c r="L397" s="3">
        <f t="shared" si="91"/>
        <v>44687.579969907412</v>
      </c>
      <c r="M397" s="2">
        <f t="shared" si="92"/>
        <v>44687.579969907412</v>
      </c>
      <c r="N397" s="1">
        <f t="shared" si="93"/>
        <v>1651845314.632</v>
      </c>
      <c r="O397" s="2">
        <f t="shared" si="94"/>
        <v>44687.580030462967</v>
      </c>
      <c r="P397" s="1">
        <f t="shared" si="95"/>
        <v>5.2319998741149902</v>
      </c>
      <c r="Q397">
        <f>VLOOKUP(C397,houses!A$1:E$201,2,TRUE)</f>
        <v>500</v>
      </c>
      <c r="R397">
        <f>VLOOKUP(C397,houses!A$1:E$201,3,TRUE)</f>
        <v>531</v>
      </c>
      <c r="S397">
        <f t="shared" si="96"/>
        <v>31</v>
      </c>
      <c r="T397" s="4">
        <f t="shared" si="97"/>
        <v>6.2E-2</v>
      </c>
      <c r="U397" t="str">
        <f t="shared" si="98"/>
        <v>Negative</v>
      </c>
      <c r="V397" t="str">
        <f t="shared" si="99"/>
        <v>-</v>
      </c>
      <c r="W397" s="4" t="str">
        <f t="shared" si="100"/>
        <v>-</v>
      </c>
      <c r="X397" t="s">
        <v>44</v>
      </c>
      <c r="Y397" t="s">
        <v>44</v>
      </c>
      <c r="Z397">
        <f t="shared" si="101"/>
        <v>0</v>
      </c>
      <c r="AA397">
        <f t="shared" si="102"/>
        <v>1</v>
      </c>
    </row>
    <row r="398" spans="1:27" hidden="1" x14ac:dyDescent="0.3">
      <c r="A398" s="7">
        <v>10</v>
      </c>
      <c r="B398" s="7">
        <v>11</v>
      </c>
      <c r="C398" s="7">
        <v>63</v>
      </c>
      <c r="D398" s="7">
        <v>2</v>
      </c>
      <c r="E398" s="7">
        <v>1</v>
      </c>
      <c r="F398">
        <v>1175</v>
      </c>
      <c r="G398">
        <v>0</v>
      </c>
      <c r="H398" s="1">
        <v>1651845314653</v>
      </c>
      <c r="I398" s="1">
        <v>1651845329424</v>
      </c>
      <c r="J398">
        <v>0</v>
      </c>
      <c r="K398" s="1">
        <f t="shared" si="90"/>
        <v>1651845314.6530001</v>
      </c>
      <c r="L398" s="3">
        <f t="shared" si="91"/>
        <v>44687.58003070602</v>
      </c>
      <c r="M398" s="2">
        <f t="shared" si="92"/>
        <v>44687.58003070602</v>
      </c>
      <c r="N398" s="1">
        <f t="shared" si="93"/>
        <v>1651845329.424</v>
      </c>
      <c r="O398" s="2">
        <f t="shared" si="94"/>
        <v>44687.580201666671</v>
      </c>
      <c r="P398" s="1">
        <f t="shared" si="95"/>
        <v>14.770999908447266</v>
      </c>
      <c r="Q398">
        <f>VLOOKUP(C398,houses!A$1:E$201,2,TRUE)</f>
        <v>1300</v>
      </c>
      <c r="R398">
        <f>VLOOKUP(C398,houses!A$1:E$201,3,TRUE)</f>
        <v>1147</v>
      </c>
      <c r="S398">
        <f t="shared" si="96"/>
        <v>153</v>
      </c>
      <c r="T398" s="4">
        <f t="shared" si="97"/>
        <v>0.11769230769230769</v>
      </c>
      <c r="U398" t="str">
        <f t="shared" si="98"/>
        <v>Positive</v>
      </c>
      <c r="V398" t="str">
        <f t="shared" si="99"/>
        <v>-</v>
      </c>
      <c r="W398" s="4" t="str">
        <f t="shared" si="100"/>
        <v>-</v>
      </c>
      <c r="X398" t="s">
        <v>44</v>
      </c>
      <c r="Y398" t="s">
        <v>44</v>
      </c>
      <c r="Z398">
        <f t="shared" si="101"/>
        <v>0</v>
      </c>
      <c r="AA398">
        <f t="shared" si="102"/>
        <v>1</v>
      </c>
    </row>
    <row r="399" spans="1:27" hidden="1" x14ac:dyDescent="0.3">
      <c r="A399" s="7">
        <v>10</v>
      </c>
      <c r="B399" s="7">
        <v>12</v>
      </c>
      <c r="C399" s="7">
        <v>31</v>
      </c>
      <c r="D399" s="7">
        <v>2</v>
      </c>
      <c r="E399" s="7">
        <v>1</v>
      </c>
      <c r="F399">
        <v>460</v>
      </c>
      <c r="G399">
        <v>0</v>
      </c>
      <c r="H399" s="1">
        <v>1651845329445</v>
      </c>
      <c r="I399" s="1">
        <v>1651845341032</v>
      </c>
      <c r="J399">
        <v>0</v>
      </c>
      <c r="K399" s="1">
        <f t="shared" si="90"/>
        <v>1651845329.4449999</v>
      </c>
      <c r="L399" s="3">
        <f t="shared" si="91"/>
        <v>44687.580201909717</v>
      </c>
      <c r="M399" s="2">
        <f t="shared" si="92"/>
        <v>44687.580201909717</v>
      </c>
      <c r="N399" s="1">
        <f t="shared" si="93"/>
        <v>1651845341.0320001</v>
      </c>
      <c r="O399" s="2">
        <f t="shared" si="94"/>
        <v>44687.580336018524</v>
      </c>
      <c r="P399" s="1">
        <f t="shared" si="95"/>
        <v>11.587000131607056</v>
      </c>
      <c r="Q399">
        <f>VLOOKUP(C399,houses!A$1:E$201,2,TRUE)</f>
        <v>550</v>
      </c>
      <c r="R399">
        <f>VLOOKUP(C399,houses!A$1:E$201,3,TRUE)</f>
        <v>539</v>
      </c>
      <c r="S399">
        <f t="shared" si="96"/>
        <v>11</v>
      </c>
      <c r="T399" s="4">
        <f t="shared" si="97"/>
        <v>0.02</v>
      </c>
      <c r="U399" t="str">
        <f t="shared" si="98"/>
        <v>Positive</v>
      </c>
      <c r="V399" t="str">
        <f t="shared" si="99"/>
        <v>-</v>
      </c>
      <c r="W399" s="4" t="str">
        <f t="shared" si="100"/>
        <v>-</v>
      </c>
      <c r="X399" t="s">
        <v>44</v>
      </c>
      <c r="Y399" t="s">
        <v>44</v>
      </c>
      <c r="Z399">
        <f t="shared" si="101"/>
        <v>0</v>
      </c>
      <c r="AA399">
        <f t="shared" si="102"/>
        <v>1</v>
      </c>
    </row>
    <row r="400" spans="1:27" hidden="1" x14ac:dyDescent="0.3">
      <c r="A400" s="7">
        <v>10</v>
      </c>
      <c r="B400" s="7">
        <v>13</v>
      </c>
      <c r="C400" s="7">
        <v>30</v>
      </c>
      <c r="D400" s="7">
        <v>2</v>
      </c>
      <c r="E400" s="7">
        <v>1</v>
      </c>
      <c r="F400">
        <v>405</v>
      </c>
      <c r="G400">
        <v>0</v>
      </c>
      <c r="H400" s="1">
        <v>1651845341055</v>
      </c>
      <c r="I400" s="1">
        <v>1651845346400</v>
      </c>
      <c r="J400">
        <v>0</v>
      </c>
      <c r="K400" s="1">
        <f t="shared" si="90"/>
        <v>1651845341.0550001</v>
      </c>
      <c r="L400" s="3">
        <f t="shared" si="91"/>
        <v>44687.580336284722</v>
      </c>
      <c r="M400" s="2">
        <f t="shared" si="92"/>
        <v>44687.580336284722</v>
      </c>
      <c r="N400" s="1">
        <f t="shared" si="93"/>
        <v>1651845346.4000001</v>
      </c>
      <c r="O400" s="2">
        <f t="shared" si="94"/>
        <v>44687.580398148144</v>
      </c>
      <c r="P400" s="1">
        <f t="shared" si="95"/>
        <v>5.3450000286102295</v>
      </c>
      <c r="Q400">
        <f>VLOOKUP(C400,houses!A$1:E$201,2,TRUE)</f>
        <v>450</v>
      </c>
      <c r="R400">
        <f>VLOOKUP(C400,houses!A$1:E$201,3,TRUE)</f>
        <v>424</v>
      </c>
      <c r="S400">
        <f t="shared" si="96"/>
        <v>26</v>
      </c>
      <c r="T400" s="4">
        <f t="shared" si="97"/>
        <v>5.7777777777777775E-2</v>
      </c>
      <c r="U400" t="str">
        <f t="shared" si="98"/>
        <v>Positive</v>
      </c>
      <c r="V400" t="str">
        <f t="shared" si="99"/>
        <v>-</v>
      </c>
      <c r="W400" s="4" t="str">
        <f t="shared" si="100"/>
        <v>-</v>
      </c>
      <c r="X400" t="s">
        <v>44</v>
      </c>
      <c r="Y400" t="s">
        <v>44</v>
      </c>
      <c r="Z400">
        <f t="shared" si="101"/>
        <v>0</v>
      </c>
      <c r="AA400">
        <f t="shared" si="102"/>
        <v>1</v>
      </c>
    </row>
    <row r="401" spans="1:27" hidden="1" x14ac:dyDescent="0.3">
      <c r="A401" s="7">
        <v>10</v>
      </c>
      <c r="B401" s="7">
        <v>14</v>
      </c>
      <c r="C401" s="7">
        <v>80</v>
      </c>
      <c r="D401" s="7">
        <v>2</v>
      </c>
      <c r="E401" s="7">
        <v>1</v>
      </c>
      <c r="F401">
        <v>440</v>
      </c>
      <c r="G401">
        <v>0</v>
      </c>
      <c r="H401" s="1">
        <v>1651845346421</v>
      </c>
      <c r="I401" s="1">
        <v>1651845352881</v>
      </c>
      <c r="J401">
        <v>0</v>
      </c>
      <c r="K401" s="1">
        <f t="shared" si="90"/>
        <v>1651845346.421</v>
      </c>
      <c r="L401" s="3">
        <f t="shared" si="91"/>
        <v>44687.580398391205</v>
      </c>
      <c r="M401" s="2">
        <f t="shared" si="92"/>
        <v>44687.580398391205</v>
      </c>
      <c r="N401" s="1">
        <f t="shared" si="93"/>
        <v>1651845352.881</v>
      </c>
      <c r="O401" s="2">
        <f t="shared" si="94"/>
        <v>44687.580473159716</v>
      </c>
      <c r="P401" s="1">
        <f t="shared" si="95"/>
        <v>6.4600000381469727</v>
      </c>
      <c r="Q401">
        <f>VLOOKUP(C401,houses!A$1:E$201,2,TRUE)</f>
        <v>340</v>
      </c>
      <c r="R401">
        <f>VLOOKUP(C401,houses!A$1:E$201,3,TRUE)</f>
        <v>497</v>
      </c>
      <c r="S401">
        <f t="shared" si="96"/>
        <v>157</v>
      </c>
      <c r="T401" s="4">
        <f t="shared" si="97"/>
        <v>0.46176470588235297</v>
      </c>
      <c r="U401" t="str">
        <f t="shared" si="98"/>
        <v>Negative</v>
      </c>
      <c r="V401" t="str">
        <f t="shared" si="99"/>
        <v>-</v>
      </c>
      <c r="W401" s="4" t="str">
        <f t="shared" si="100"/>
        <v>-</v>
      </c>
      <c r="X401" t="s">
        <v>44</v>
      </c>
      <c r="Y401" t="s">
        <v>44</v>
      </c>
      <c r="Z401">
        <f t="shared" si="101"/>
        <v>0</v>
      </c>
      <c r="AA401">
        <f t="shared" si="102"/>
        <v>1</v>
      </c>
    </row>
    <row r="402" spans="1:27" hidden="1" x14ac:dyDescent="0.3">
      <c r="A402" s="7">
        <v>10</v>
      </c>
      <c r="B402" s="7">
        <v>0</v>
      </c>
      <c r="C402" s="7">
        <v>112</v>
      </c>
      <c r="D402" s="7">
        <v>2</v>
      </c>
      <c r="E402" s="7">
        <v>2</v>
      </c>
      <c r="F402">
        <v>925</v>
      </c>
      <c r="G402">
        <v>800</v>
      </c>
      <c r="H402" s="1">
        <v>1651845391482</v>
      </c>
      <c r="I402" s="1">
        <v>1651845411200</v>
      </c>
      <c r="J402">
        <v>0</v>
      </c>
      <c r="K402" s="1">
        <f t="shared" si="90"/>
        <v>1651845391.4820001</v>
      </c>
      <c r="L402" s="3">
        <f t="shared" si="91"/>
        <v>44687.580919930551</v>
      </c>
      <c r="M402" s="2">
        <f t="shared" si="92"/>
        <v>44687.580919930551</v>
      </c>
      <c r="N402" s="1">
        <f t="shared" si="93"/>
        <v>1651845411.2</v>
      </c>
      <c r="O402" s="2">
        <f t="shared" si="94"/>
        <v>44687.581148148151</v>
      </c>
      <c r="P402" s="1">
        <f t="shared" si="95"/>
        <v>19.717999935150146</v>
      </c>
      <c r="Q402">
        <f>VLOOKUP(C402,houses!A$1:E$201,2,TRUE)</f>
        <v>820</v>
      </c>
      <c r="R402">
        <f>VLOOKUP(C402,houses!A$1:E$201,3,TRUE)</f>
        <v>847</v>
      </c>
      <c r="S402">
        <f t="shared" si="96"/>
        <v>27</v>
      </c>
      <c r="T402" s="4">
        <f t="shared" si="97"/>
        <v>3.2926829268292684E-2</v>
      </c>
      <c r="U402" t="str">
        <f t="shared" si="98"/>
        <v>Negative</v>
      </c>
      <c r="V402">
        <f t="shared" si="99"/>
        <v>-125</v>
      </c>
      <c r="W402" s="4">
        <f t="shared" si="100"/>
        <v>-0.13513513513513514</v>
      </c>
      <c r="X402">
        <f t="shared" ref="X402:X450" si="103">ABS(V402)</f>
        <v>125</v>
      </c>
      <c r="Y402">
        <f t="shared" ref="Y402:Y450" si="104">ABS(W402)</f>
        <v>0.13513513513513514</v>
      </c>
      <c r="Z402">
        <f t="shared" si="101"/>
        <v>0</v>
      </c>
      <c r="AA402">
        <f t="shared" si="102"/>
        <v>1</v>
      </c>
    </row>
    <row r="403" spans="1:27" hidden="1" x14ac:dyDescent="0.3">
      <c r="A403" s="7">
        <v>10</v>
      </c>
      <c r="B403" s="7">
        <v>1</v>
      </c>
      <c r="C403" s="7">
        <v>81</v>
      </c>
      <c r="D403" s="7">
        <v>2</v>
      </c>
      <c r="E403" s="7">
        <v>2</v>
      </c>
      <c r="F403">
        <v>790</v>
      </c>
      <c r="G403">
        <v>780</v>
      </c>
      <c r="H403" s="1">
        <v>1651845411220</v>
      </c>
      <c r="I403" s="1">
        <v>1651845424495</v>
      </c>
      <c r="J403">
        <v>0</v>
      </c>
      <c r="K403" s="1">
        <f t="shared" si="90"/>
        <v>1651845411.22</v>
      </c>
      <c r="L403" s="3">
        <f t="shared" si="91"/>
        <v>44687.581148379628</v>
      </c>
      <c r="M403" s="2">
        <f t="shared" si="92"/>
        <v>44687.581148379628</v>
      </c>
      <c r="N403" s="1">
        <f t="shared" si="93"/>
        <v>1651845424.4949999</v>
      </c>
      <c r="O403" s="2">
        <f t="shared" si="94"/>
        <v>44687.581302025457</v>
      </c>
      <c r="P403" s="1">
        <f t="shared" si="95"/>
        <v>13.274999856948853</v>
      </c>
      <c r="Q403">
        <f>VLOOKUP(C403,houses!A$1:E$201,2,TRUE)</f>
        <v>715</v>
      </c>
      <c r="R403">
        <f>VLOOKUP(C403,houses!A$1:E$201,3,TRUE)</f>
        <v>787</v>
      </c>
      <c r="S403">
        <f t="shared" si="96"/>
        <v>72</v>
      </c>
      <c r="T403" s="4">
        <f t="shared" si="97"/>
        <v>0.10069930069930071</v>
      </c>
      <c r="U403" t="str">
        <f t="shared" si="98"/>
        <v>Negative</v>
      </c>
      <c r="V403">
        <f t="shared" si="99"/>
        <v>-10</v>
      </c>
      <c r="W403" s="4">
        <f t="shared" si="100"/>
        <v>-1.2658227848101266E-2</v>
      </c>
      <c r="X403">
        <f t="shared" si="103"/>
        <v>10</v>
      </c>
      <c r="Y403">
        <f t="shared" si="104"/>
        <v>1.2658227848101266E-2</v>
      </c>
      <c r="Z403">
        <f t="shared" si="101"/>
        <v>0</v>
      </c>
      <c r="AA403">
        <f t="shared" si="102"/>
        <v>1</v>
      </c>
    </row>
    <row r="404" spans="1:27" hidden="1" x14ac:dyDescent="0.3">
      <c r="A404" s="7">
        <v>10</v>
      </c>
      <c r="B404" s="7">
        <v>2</v>
      </c>
      <c r="C404" s="7">
        <v>93</v>
      </c>
      <c r="D404" s="7">
        <v>2</v>
      </c>
      <c r="E404" s="7">
        <v>2</v>
      </c>
      <c r="F404">
        <v>640</v>
      </c>
      <c r="G404">
        <v>650</v>
      </c>
      <c r="H404" s="1">
        <v>1651845424513</v>
      </c>
      <c r="I404" s="1">
        <v>1651845444168</v>
      </c>
      <c r="J404">
        <v>0</v>
      </c>
      <c r="K404" s="1">
        <f t="shared" si="90"/>
        <v>1651845424.513</v>
      </c>
      <c r="L404" s="3">
        <f t="shared" si="91"/>
        <v>44687.581302233797</v>
      </c>
      <c r="M404" s="2">
        <f t="shared" si="92"/>
        <v>44687.581302233797</v>
      </c>
      <c r="N404" s="1">
        <f t="shared" si="93"/>
        <v>1651845444.168</v>
      </c>
      <c r="O404" s="2">
        <f t="shared" si="94"/>
        <v>44687.581529722229</v>
      </c>
      <c r="P404" s="1">
        <f t="shared" si="95"/>
        <v>19.654999971389771</v>
      </c>
      <c r="Q404">
        <f>VLOOKUP(C404,houses!A$1:E$201,2,TRUE)</f>
        <v>850</v>
      </c>
      <c r="R404">
        <f>VLOOKUP(C404,houses!A$1:E$201,3,TRUE)</f>
        <v>725</v>
      </c>
      <c r="S404">
        <f t="shared" si="96"/>
        <v>125</v>
      </c>
      <c r="T404" s="4">
        <f t="shared" si="97"/>
        <v>0.14705882352941177</v>
      </c>
      <c r="U404" t="str">
        <f t="shared" si="98"/>
        <v>Positive</v>
      </c>
      <c r="V404">
        <f t="shared" si="99"/>
        <v>10</v>
      </c>
      <c r="W404" s="4">
        <f t="shared" si="100"/>
        <v>1.5625E-2</v>
      </c>
      <c r="X404">
        <f t="shared" si="103"/>
        <v>10</v>
      </c>
      <c r="Y404">
        <f t="shared" si="104"/>
        <v>1.5625E-2</v>
      </c>
      <c r="Z404">
        <f t="shared" si="101"/>
        <v>0</v>
      </c>
      <c r="AA404">
        <f t="shared" si="102"/>
        <v>1</v>
      </c>
    </row>
    <row r="405" spans="1:27" hidden="1" x14ac:dyDescent="0.3">
      <c r="A405" s="7">
        <v>10</v>
      </c>
      <c r="B405" s="7">
        <v>3</v>
      </c>
      <c r="C405" s="7">
        <v>125</v>
      </c>
      <c r="D405" s="7">
        <v>2</v>
      </c>
      <c r="E405" s="7">
        <v>2</v>
      </c>
      <c r="F405">
        <v>925</v>
      </c>
      <c r="G405">
        <v>720</v>
      </c>
      <c r="H405" s="1">
        <v>1651845444189</v>
      </c>
      <c r="I405" s="1">
        <v>1651845458552</v>
      </c>
      <c r="J405">
        <v>0</v>
      </c>
      <c r="K405" s="1">
        <f t="shared" si="90"/>
        <v>1651845444.1889999</v>
      </c>
      <c r="L405" s="3">
        <f t="shared" si="91"/>
        <v>44687.581529965275</v>
      </c>
      <c r="M405" s="2">
        <f t="shared" si="92"/>
        <v>44687.581529965275</v>
      </c>
      <c r="N405" s="1">
        <f t="shared" si="93"/>
        <v>1651845458.552</v>
      </c>
      <c r="O405" s="2">
        <f t="shared" si="94"/>
        <v>44687.581696203706</v>
      </c>
      <c r="P405" s="1">
        <f t="shared" si="95"/>
        <v>14.363000154495239</v>
      </c>
      <c r="Q405">
        <f>VLOOKUP(C405,houses!A$1:E$201,2,TRUE)</f>
        <v>820</v>
      </c>
      <c r="R405">
        <f>VLOOKUP(C405,houses!A$1:E$201,3,TRUE)</f>
        <v>812</v>
      </c>
      <c r="S405">
        <f t="shared" si="96"/>
        <v>8</v>
      </c>
      <c r="T405" s="4">
        <f t="shared" si="97"/>
        <v>9.7560975609756097E-3</v>
      </c>
      <c r="U405" t="str">
        <f t="shared" si="98"/>
        <v>Positive</v>
      </c>
      <c r="V405">
        <f t="shared" si="99"/>
        <v>-205</v>
      </c>
      <c r="W405" s="4">
        <f t="shared" si="100"/>
        <v>-0.22162162162162163</v>
      </c>
      <c r="X405">
        <f t="shared" si="103"/>
        <v>205</v>
      </c>
      <c r="Y405">
        <f t="shared" si="104"/>
        <v>0.22162162162162163</v>
      </c>
      <c r="Z405">
        <f t="shared" si="101"/>
        <v>0</v>
      </c>
      <c r="AA405">
        <f t="shared" si="102"/>
        <v>1</v>
      </c>
    </row>
    <row r="406" spans="1:27" hidden="1" x14ac:dyDescent="0.3">
      <c r="A406" s="7">
        <v>10</v>
      </c>
      <c r="B406" s="7">
        <v>4</v>
      </c>
      <c r="C406" s="7">
        <v>182</v>
      </c>
      <c r="D406" s="7">
        <v>2</v>
      </c>
      <c r="E406" s="7">
        <v>2</v>
      </c>
      <c r="F406">
        <v>635</v>
      </c>
      <c r="G406">
        <v>650</v>
      </c>
      <c r="H406" s="1">
        <v>1651845458574</v>
      </c>
      <c r="I406" s="1">
        <v>1651845477009</v>
      </c>
      <c r="J406">
        <v>0</v>
      </c>
      <c r="K406" s="1">
        <f t="shared" si="90"/>
        <v>1651845458.5739999</v>
      </c>
      <c r="L406" s="3">
        <f t="shared" si="91"/>
        <v>44687.581696458336</v>
      </c>
      <c r="M406" s="2">
        <f t="shared" si="92"/>
        <v>44687.581696458336</v>
      </c>
      <c r="N406" s="1">
        <f t="shared" si="93"/>
        <v>1651845477.0090001</v>
      </c>
      <c r="O406" s="2">
        <f t="shared" si="94"/>
        <v>44687.581909826389</v>
      </c>
      <c r="P406" s="1">
        <f t="shared" si="95"/>
        <v>18.43500018119812</v>
      </c>
      <c r="Q406">
        <f>VLOOKUP(C406,houses!A$1:E$201,2,TRUE)</f>
        <v>545</v>
      </c>
      <c r="R406">
        <f>VLOOKUP(C406,houses!A$1:E$201,3,TRUE)</f>
        <v>645</v>
      </c>
      <c r="S406">
        <f t="shared" si="96"/>
        <v>100</v>
      </c>
      <c r="T406" s="4">
        <f t="shared" si="97"/>
        <v>0.1834862385321101</v>
      </c>
      <c r="U406" t="str">
        <f t="shared" si="98"/>
        <v>Negative</v>
      </c>
      <c r="V406">
        <f t="shared" si="99"/>
        <v>15</v>
      </c>
      <c r="W406" s="4">
        <f t="shared" si="100"/>
        <v>2.3622047244094488E-2</v>
      </c>
      <c r="X406">
        <f t="shared" si="103"/>
        <v>15</v>
      </c>
      <c r="Y406">
        <f t="shared" si="104"/>
        <v>2.3622047244094488E-2</v>
      </c>
      <c r="Z406">
        <f t="shared" si="101"/>
        <v>0</v>
      </c>
      <c r="AA406">
        <f t="shared" si="102"/>
        <v>1</v>
      </c>
    </row>
    <row r="407" spans="1:27" hidden="1" x14ac:dyDescent="0.3">
      <c r="A407" s="7">
        <v>10</v>
      </c>
      <c r="B407" s="7">
        <v>5</v>
      </c>
      <c r="C407" s="7">
        <v>135</v>
      </c>
      <c r="D407" s="7">
        <v>2</v>
      </c>
      <c r="E407" s="7">
        <v>2</v>
      </c>
      <c r="F407">
        <v>995</v>
      </c>
      <c r="G407">
        <v>880</v>
      </c>
      <c r="H407" s="1">
        <v>1651845477031</v>
      </c>
      <c r="I407" s="1">
        <v>1651845489689</v>
      </c>
      <c r="J407">
        <v>0</v>
      </c>
      <c r="K407" s="1">
        <f t="shared" si="90"/>
        <v>1651845477.0309999</v>
      </c>
      <c r="L407" s="3">
        <f t="shared" si="91"/>
        <v>44687.581910081019</v>
      </c>
      <c r="M407" s="2">
        <f t="shared" si="92"/>
        <v>44687.581910081019</v>
      </c>
      <c r="N407" s="1">
        <f t="shared" si="93"/>
        <v>1651845489.6889999</v>
      </c>
      <c r="O407" s="2">
        <f t="shared" si="94"/>
        <v>44687.582056585648</v>
      </c>
      <c r="P407" s="1">
        <f t="shared" si="95"/>
        <v>12.657999992370605</v>
      </c>
      <c r="Q407">
        <f>VLOOKUP(C407,houses!A$1:E$201,2,TRUE)</f>
        <v>1085</v>
      </c>
      <c r="R407">
        <f>VLOOKUP(C407,houses!A$1:E$201,3,TRUE)</f>
        <v>995</v>
      </c>
      <c r="S407">
        <f t="shared" si="96"/>
        <v>90</v>
      </c>
      <c r="T407" s="4">
        <f t="shared" si="97"/>
        <v>8.294930875576037E-2</v>
      </c>
      <c r="U407" t="str">
        <f t="shared" si="98"/>
        <v>Positive</v>
      </c>
      <c r="V407">
        <f t="shared" si="99"/>
        <v>-115</v>
      </c>
      <c r="W407" s="4">
        <f t="shared" si="100"/>
        <v>-0.11557788944723618</v>
      </c>
      <c r="X407">
        <f t="shared" si="103"/>
        <v>115</v>
      </c>
      <c r="Y407">
        <f t="shared" si="104"/>
        <v>0.11557788944723618</v>
      </c>
      <c r="Z407">
        <f t="shared" si="101"/>
        <v>0</v>
      </c>
      <c r="AA407">
        <f t="shared" si="102"/>
        <v>1</v>
      </c>
    </row>
    <row r="408" spans="1:27" hidden="1" x14ac:dyDescent="0.3">
      <c r="A408" s="7">
        <v>10</v>
      </c>
      <c r="B408" s="7">
        <v>6</v>
      </c>
      <c r="C408" s="7">
        <v>0</v>
      </c>
      <c r="D408" s="7">
        <v>2</v>
      </c>
      <c r="E408" s="7">
        <v>2</v>
      </c>
      <c r="F408">
        <v>630</v>
      </c>
      <c r="G408">
        <v>700</v>
      </c>
      <c r="H408" s="1">
        <v>1651845489712</v>
      </c>
      <c r="I408" s="1">
        <v>1651845517825</v>
      </c>
      <c r="J408">
        <v>0</v>
      </c>
      <c r="K408" s="1">
        <f t="shared" si="90"/>
        <v>1651845489.7119999</v>
      </c>
      <c r="L408" s="3">
        <f t="shared" si="91"/>
        <v>44687.582056851854</v>
      </c>
      <c r="M408" s="2">
        <f t="shared" si="92"/>
        <v>44687.582056851854</v>
      </c>
      <c r="N408" s="1">
        <f t="shared" si="93"/>
        <v>1651845517.825</v>
      </c>
      <c r="O408" s="2">
        <f t="shared" si="94"/>
        <v>44687.582382233799</v>
      </c>
      <c r="P408" s="1">
        <f t="shared" si="95"/>
        <v>28.113000154495239</v>
      </c>
      <c r="Q408">
        <f>VLOOKUP(C408,houses!A$1:E$201,2,TRUE)</f>
        <v>1600</v>
      </c>
      <c r="R408">
        <f>VLOOKUP(C408,houses!A$1:E$201,3,TRUE)</f>
        <v>773</v>
      </c>
      <c r="S408">
        <f t="shared" si="96"/>
        <v>827</v>
      </c>
      <c r="T408" s="4">
        <f t="shared" si="97"/>
        <v>0.51687499999999997</v>
      </c>
      <c r="U408" t="str">
        <f t="shared" si="98"/>
        <v>Positive</v>
      </c>
      <c r="V408">
        <f t="shared" si="99"/>
        <v>70</v>
      </c>
      <c r="W408" s="4">
        <f t="shared" si="100"/>
        <v>0.1111111111111111</v>
      </c>
      <c r="X408">
        <f t="shared" si="103"/>
        <v>70</v>
      </c>
      <c r="Y408">
        <f t="shared" si="104"/>
        <v>0.1111111111111111</v>
      </c>
      <c r="Z408">
        <f t="shared" si="101"/>
        <v>0</v>
      </c>
      <c r="AA408">
        <f t="shared" si="102"/>
        <v>1</v>
      </c>
    </row>
    <row r="409" spans="1:27" hidden="1" x14ac:dyDescent="0.3">
      <c r="A409" s="7">
        <v>10</v>
      </c>
      <c r="B409" s="7">
        <v>7</v>
      </c>
      <c r="C409" s="7">
        <v>197</v>
      </c>
      <c r="D409" s="7">
        <v>2</v>
      </c>
      <c r="E409" s="7">
        <v>2</v>
      </c>
      <c r="F409">
        <v>555</v>
      </c>
      <c r="G409">
        <v>550</v>
      </c>
      <c r="H409" s="1">
        <v>1651845517847</v>
      </c>
      <c r="I409" s="1">
        <v>1651845530745</v>
      </c>
      <c r="J409">
        <v>0</v>
      </c>
      <c r="K409" s="1">
        <f t="shared" si="90"/>
        <v>1651845517.8469999</v>
      </c>
      <c r="L409" s="3">
        <f t="shared" si="91"/>
        <v>44687.582382488428</v>
      </c>
      <c r="M409" s="2">
        <f t="shared" si="92"/>
        <v>44687.582382488428</v>
      </c>
      <c r="N409" s="1">
        <f t="shared" si="93"/>
        <v>1651845530.7449999</v>
      </c>
      <c r="O409" s="2">
        <f t="shared" si="94"/>
        <v>44687.582531770837</v>
      </c>
      <c r="P409" s="1">
        <f t="shared" si="95"/>
        <v>12.898000001907349</v>
      </c>
      <c r="Q409">
        <f>VLOOKUP(C409,houses!A$1:E$201,2,TRUE)</f>
        <v>635</v>
      </c>
      <c r="R409">
        <f>VLOOKUP(C409,houses!A$1:E$201,3,TRUE)</f>
        <v>621</v>
      </c>
      <c r="S409">
        <f t="shared" si="96"/>
        <v>14</v>
      </c>
      <c r="T409" s="4">
        <f t="shared" si="97"/>
        <v>2.2047244094488189E-2</v>
      </c>
      <c r="U409" t="str">
        <f t="shared" si="98"/>
        <v>Positive</v>
      </c>
      <c r="V409">
        <f t="shared" si="99"/>
        <v>-5</v>
      </c>
      <c r="W409" s="4">
        <f t="shared" si="100"/>
        <v>-9.0090090090090089E-3</v>
      </c>
      <c r="X409">
        <f t="shared" si="103"/>
        <v>5</v>
      </c>
      <c r="Y409">
        <f t="shared" si="104"/>
        <v>9.0090090090090089E-3</v>
      </c>
      <c r="Z409">
        <f t="shared" si="101"/>
        <v>0</v>
      </c>
      <c r="AA409">
        <f t="shared" si="102"/>
        <v>1</v>
      </c>
    </row>
    <row r="410" spans="1:27" hidden="1" x14ac:dyDescent="0.3">
      <c r="A410" s="7">
        <v>10</v>
      </c>
      <c r="B410" s="7">
        <v>8</v>
      </c>
      <c r="C410" s="7">
        <v>155</v>
      </c>
      <c r="D410" s="7">
        <v>2</v>
      </c>
      <c r="E410" s="7">
        <v>2</v>
      </c>
      <c r="F410">
        <v>435</v>
      </c>
      <c r="G410">
        <v>380</v>
      </c>
      <c r="H410" s="1">
        <v>1651845530769</v>
      </c>
      <c r="I410" s="1">
        <v>1651845546273</v>
      </c>
      <c r="J410">
        <v>0</v>
      </c>
      <c r="K410" s="1">
        <f t="shared" si="90"/>
        <v>1651845530.7690001</v>
      </c>
      <c r="L410" s="3">
        <f t="shared" si="91"/>
        <v>44687.582532048611</v>
      </c>
      <c r="M410" s="2">
        <f t="shared" si="92"/>
        <v>44687.582532048611</v>
      </c>
      <c r="N410" s="1">
        <f t="shared" si="93"/>
        <v>1651845546.273</v>
      </c>
      <c r="O410" s="2">
        <f t="shared" si="94"/>
        <v>44687.582711493058</v>
      </c>
      <c r="P410" s="1">
        <f t="shared" si="95"/>
        <v>15.503999948501587</v>
      </c>
      <c r="Q410">
        <f>VLOOKUP(C410,houses!A$1:E$201,2,TRUE)</f>
        <v>450</v>
      </c>
      <c r="R410">
        <f>VLOOKUP(C410,houses!A$1:E$201,3,TRUE)</f>
        <v>471</v>
      </c>
      <c r="S410">
        <f t="shared" si="96"/>
        <v>21</v>
      </c>
      <c r="T410" s="4">
        <f t="shared" si="97"/>
        <v>4.6666666666666669E-2</v>
      </c>
      <c r="U410" t="str">
        <f t="shared" si="98"/>
        <v>Negative</v>
      </c>
      <c r="V410">
        <f t="shared" si="99"/>
        <v>-55</v>
      </c>
      <c r="W410" s="4">
        <f t="shared" si="100"/>
        <v>-0.12643678160919541</v>
      </c>
      <c r="X410">
        <f t="shared" si="103"/>
        <v>55</v>
      </c>
      <c r="Y410">
        <f t="shared" si="104"/>
        <v>0.12643678160919541</v>
      </c>
      <c r="Z410">
        <f t="shared" si="101"/>
        <v>0</v>
      </c>
      <c r="AA410">
        <f t="shared" si="102"/>
        <v>1</v>
      </c>
    </row>
    <row r="411" spans="1:27" hidden="1" x14ac:dyDescent="0.3">
      <c r="A411" s="7">
        <v>10</v>
      </c>
      <c r="B411" s="7">
        <v>9</v>
      </c>
      <c r="C411" s="7">
        <v>86</v>
      </c>
      <c r="D411" s="7">
        <v>2</v>
      </c>
      <c r="E411" s="7">
        <v>2</v>
      </c>
      <c r="F411">
        <v>875</v>
      </c>
      <c r="G411">
        <v>800</v>
      </c>
      <c r="H411" s="1">
        <v>1651845546294</v>
      </c>
      <c r="I411" s="1">
        <v>1651845558040</v>
      </c>
      <c r="J411">
        <v>0</v>
      </c>
      <c r="K411" s="1">
        <f t="shared" si="90"/>
        <v>1651845546.2939999</v>
      </c>
      <c r="L411" s="3">
        <f t="shared" si="91"/>
        <v>44687.582711736111</v>
      </c>
      <c r="M411" s="2">
        <f t="shared" si="92"/>
        <v>44687.582711736111</v>
      </c>
      <c r="N411" s="1">
        <f t="shared" si="93"/>
        <v>1651845558.04</v>
      </c>
      <c r="O411" s="2">
        <f t="shared" si="94"/>
        <v>44687.582847685189</v>
      </c>
      <c r="P411" s="1">
        <f t="shared" si="95"/>
        <v>11.746000051498413</v>
      </c>
      <c r="Q411">
        <f>VLOOKUP(C411,houses!A$1:E$201,2,TRUE)</f>
        <v>850</v>
      </c>
      <c r="R411">
        <f>VLOOKUP(C411,houses!A$1:E$201,3,TRUE)</f>
        <v>936</v>
      </c>
      <c r="S411">
        <f t="shared" si="96"/>
        <v>86</v>
      </c>
      <c r="T411" s="4">
        <f t="shared" si="97"/>
        <v>0.1011764705882353</v>
      </c>
      <c r="U411" t="str">
        <f t="shared" si="98"/>
        <v>Negative</v>
      </c>
      <c r="V411">
        <f t="shared" si="99"/>
        <v>-75</v>
      </c>
      <c r="W411" s="4">
        <f t="shared" si="100"/>
        <v>-8.5714285714285715E-2</v>
      </c>
      <c r="X411">
        <f t="shared" si="103"/>
        <v>75</v>
      </c>
      <c r="Y411">
        <f t="shared" si="104"/>
        <v>8.5714285714285715E-2</v>
      </c>
      <c r="Z411">
        <f t="shared" si="101"/>
        <v>0</v>
      </c>
      <c r="AA411">
        <f t="shared" si="102"/>
        <v>1</v>
      </c>
    </row>
    <row r="412" spans="1:27" hidden="1" x14ac:dyDescent="0.3">
      <c r="A412" s="7">
        <v>10</v>
      </c>
      <c r="B412" s="7">
        <v>10</v>
      </c>
      <c r="C412" s="7">
        <v>110</v>
      </c>
      <c r="D412" s="7">
        <v>2</v>
      </c>
      <c r="E412" s="7">
        <v>2</v>
      </c>
      <c r="F412">
        <v>755</v>
      </c>
      <c r="G412">
        <v>820</v>
      </c>
      <c r="H412" s="1">
        <v>1651845558062</v>
      </c>
      <c r="I412" s="1">
        <v>1651845592448</v>
      </c>
      <c r="J412">
        <v>0</v>
      </c>
      <c r="K412" s="1">
        <f t="shared" si="90"/>
        <v>1651845558.062</v>
      </c>
      <c r="L412" s="3">
        <f t="shared" si="91"/>
        <v>44687.582847939819</v>
      </c>
      <c r="M412" s="2">
        <f t="shared" si="92"/>
        <v>44687.582847939819</v>
      </c>
      <c r="N412" s="1">
        <f t="shared" si="93"/>
        <v>1651845592.448</v>
      </c>
      <c r="O412" s="2">
        <f t="shared" si="94"/>
        <v>44687.583245925925</v>
      </c>
      <c r="P412" s="1">
        <f t="shared" si="95"/>
        <v>34.385999917984009</v>
      </c>
      <c r="Q412">
        <f>VLOOKUP(C412,houses!A$1:E$201,2,TRUE)</f>
        <v>758</v>
      </c>
      <c r="R412">
        <f>VLOOKUP(C412,houses!A$1:E$201,3,TRUE)</f>
        <v>784</v>
      </c>
      <c r="S412">
        <f t="shared" si="96"/>
        <v>26</v>
      </c>
      <c r="T412" s="4">
        <f t="shared" si="97"/>
        <v>3.430079155672823E-2</v>
      </c>
      <c r="U412" t="str">
        <f t="shared" si="98"/>
        <v>Negative</v>
      </c>
      <c r="V412">
        <f t="shared" si="99"/>
        <v>65</v>
      </c>
      <c r="W412" s="4">
        <f t="shared" si="100"/>
        <v>8.6092715231788075E-2</v>
      </c>
      <c r="X412">
        <f t="shared" si="103"/>
        <v>65</v>
      </c>
      <c r="Y412">
        <f t="shared" si="104"/>
        <v>8.6092715231788075E-2</v>
      </c>
      <c r="Z412">
        <f t="shared" si="101"/>
        <v>0</v>
      </c>
      <c r="AA412">
        <f t="shared" si="102"/>
        <v>1</v>
      </c>
    </row>
    <row r="413" spans="1:27" hidden="1" x14ac:dyDescent="0.3">
      <c r="A413" s="7">
        <v>10</v>
      </c>
      <c r="B413" s="7">
        <v>11</v>
      </c>
      <c r="C413" s="7">
        <v>190</v>
      </c>
      <c r="D413" s="7">
        <v>2</v>
      </c>
      <c r="E413" s="7">
        <v>2</v>
      </c>
      <c r="F413">
        <v>795</v>
      </c>
      <c r="G413">
        <v>750</v>
      </c>
      <c r="H413" s="1">
        <v>1651845592470</v>
      </c>
      <c r="I413" s="1">
        <v>1651845613657</v>
      </c>
      <c r="J413">
        <v>0</v>
      </c>
      <c r="K413" s="1">
        <f t="shared" si="90"/>
        <v>1651845592.47</v>
      </c>
      <c r="L413" s="3">
        <f t="shared" si="91"/>
        <v>44687.583246180555</v>
      </c>
      <c r="M413" s="2">
        <f t="shared" si="92"/>
        <v>44687.583246180555</v>
      </c>
      <c r="N413" s="1">
        <f t="shared" si="93"/>
        <v>1651845613.6570001</v>
      </c>
      <c r="O413" s="2">
        <f t="shared" si="94"/>
        <v>44687.583491400466</v>
      </c>
      <c r="P413" s="1">
        <f t="shared" si="95"/>
        <v>21.187000036239624</v>
      </c>
      <c r="Q413">
        <f>VLOOKUP(C413,houses!A$1:E$201,2,TRUE)</f>
        <v>750</v>
      </c>
      <c r="R413">
        <f>VLOOKUP(C413,houses!A$1:E$201,3,TRUE)</f>
        <v>871</v>
      </c>
      <c r="S413">
        <f t="shared" si="96"/>
        <v>121</v>
      </c>
      <c r="T413" s="4">
        <f t="shared" si="97"/>
        <v>0.16133333333333333</v>
      </c>
      <c r="U413" t="str">
        <f t="shared" si="98"/>
        <v>Negative</v>
      </c>
      <c r="V413">
        <f t="shared" si="99"/>
        <v>-45</v>
      </c>
      <c r="W413" s="4">
        <f t="shared" si="100"/>
        <v>-5.6603773584905662E-2</v>
      </c>
      <c r="X413">
        <f t="shared" si="103"/>
        <v>45</v>
      </c>
      <c r="Y413">
        <f t="shared" si="104"/>
        <v>5.6603773584905662E-2</v>
      </c>
      <c r="Z413">
        <f t="shared" si="101"/>
        <v>0</v>
      </c>
      <c r="AA413">
        <f t="shared" si="102"/>
        <v>1</v>
      </c>
    </row>
    <row r="414" spans="1:27" hidden="1" x14ac:dyDescent="0.3">
      <c r="A414" s="7">
        <v>10</v>
      </c>
      <c r="B414" s="7">
        <v>12</v>
      </c>
      <c r="C414" s="7">
        <v>120</v>
      </c>
      <c r="D414" s="7">
        <v>2</v>
      </c>
      <c r="E414" s="7">
        <v>2</v>
      </c>
      <c r="F414">
        <v>490</v>
      </c>
      <c r="G414">
        <v>450</v>
      </c>
      <c r="H414" s="1">
        <v>1651845613680</v>
      </c>
      <c r="I414" s="1">
        <v>1651845622847</v>
      </c>
      <c r="J414">
        <v>0</v>
      </c>
      <c r="K414" s="1">
        <f t="shared" si="90"/>
        <v>1651845613.6800001</v>
      </c>
      <c r="L414" s="3">
        <f t="shared" si="91"/>
        <v>44687.583491666664</v>
      </c>
      <c r="M414" s="2">
        <f t="shared" si="92"/>
        <v>44687.583491666664</v>
      </c>
      <c r="N414" s="1">
        <f t="shared" si="93"/>
        <v>1651845622.8469999</v>
      </c>
      <c r="O414" s="2">
        <f t="shared" si="94"/>
        <v>44687.583597766206</v>
      </c>
      <c r="P414" s="1">
        <f t="shared" si="95"/>
        <v>9.1669998168945313</v>
      </c>
      <c r="Q414">
        <f>VLOOKUP(C414,houses!A$1:E$201,2,TRUE)</f>
        <v>522</v>
      </c>
      <c r="R414">
        <f>VLOOKUP(C414,houses!A$1:E$201,3,TRUE)</f>
        <v>553</v>
      </c>
      <c r="S414">
        <f t="shared" si="96"/>
        <v>31</v>
      </c>
      <c r="T414" s="4">
        <f t="shared" si="97"/>
        <v>5.938697318007663E-2</v>
      </c>
      <c r="U414" t="str">
        <f t="shared" si="98"/>
        <v>Negative</v>
      </c>
      <c r="V414">
        <f t="shared" si="99"/>
        <v>-40</v>
      </c>
      <c r="W414" s="4">
        <f t="shared" si="100"/>
        <v>-8.1632653061224483E-2</v>
      </c>
      <c r="X414">
        <f t="shared" si="103"/>
        <v>40</v>
      </c>
      <c r="Y414">
        <f t="shared" si="104"/>
        <v>8.1632653061224483E-2</v>
      </c>
      <c r="Z414">
        <f t="shared" si="101"/>
        <v>0</v>
      </c>
      <c r="AA414">
        <f t="shared" si="102"/>
        <v>1</v>
      </c>
    </row>
    <row r="415" spans="1:27" hidden="1" x14ac:dyDescent="0.3">
      <c r="A415" s="7">
        <v>10</v>
      </c>
      <c r="B415" s="7">
        <v>13</v>
      </c>
      <c r="C415" s="7">
        <v>164</v>
      </c>
      <c r="D415" s="7">
        <v>2</v>
      </c>
      <c r="E415" s="7">
        <v>2</v>
      </c>
      <c r="F415">
        <v>1180</v>
      </c>
      <c r="G415">
        <v>1200</v>
      </c>
      <c r="H415" s="1">
        <v>1651845622864</v>
      </c>
      <c r="I415" s="1">
        <v>1651845634664</v>
      </c>
      <c r="J415">
        <v>0</v>
      </c>
      <c r="K415" s="1">
        <f t="shared" si="90"/>
        <v>1651845622.8640001</v>
      </c>
      <c r="L415" s="3">
        <f t="shared" si="91"/>
        <v>44687.583597962963</v>
      </c>
      <c r="M415" s="2">
        <f t="shared" si="92"/>
        <v>44687.583597962963</v>
      </c>
      <c r="N415" s="1">
        <f t="shared" si="93"/>
        <v>1651845634.664</v>
      </c>
      <c r="O415" s="2">
        <f t="shared" si="94"/>
        <v>44687.583734537038</v>
      </c>
      <c r="P415" s="1">
        <f t="shared" si="95"/>
        <v>11.799999952316284</v>
      </c>
      <c r="Q415">
        <f>VLOOKUP(C415,houses!A$1:E$201,2,TRUE)</f>
        <v>1150</v>
      </c>
      <c r="R415">
        <f>VLOOKUP(C415,houses!A$1:E$201,3,TRUE)</f>
        <v>1414</v>
      </c>
      <c r="S415">
        <f t="shared" si="96"/>
        <v>264</v>
      </c>
      <c r="T415" s="4">
        <f t="shared" si="97"/>
        <v>0.22956521739130434</v>
      </c>
      <c r="U415" t="str">
        <f t="shared" si="98"/>
        <v>Negative</v>
      </c>
      <c r="V415">
        <f t="shared" si="99"/>
        <v>20</v>
      </c>
      <c r="W415" s="4">
        <f t="shared" si="100"/>
        <v>1.6949152542372881E-2</v>
      </c>
      <c r="X415">
        <f t="shared" si="103"/>
        <v>20</v>
      </c>
      <c r="Y415">
        <f t="shared" si="104"/>
        <v>1.6949152542372881E-2</v>
      </c>
      <c r="Z415">
        <f t="shared" si="101"/>
        <v>0</v>
      </c>
      <c r="AA415">
        <f t="shared" si="102"/>
        <v>1</v>
      </c>
    </row>
    <row r="416" spans="1:27" hidden="1" x14ac:dyDescent="0.3">
      <c r="A416" s="7">
        <v>10</v>
      </c>
      <c r="B416" s="7">
        <v>14</v>
      </c>
      <c r="C416" s="7">
        <v>165</v>
      </c>
      <c r="D416" s="7">
        <v>2</v>
      </c>
      <c r="E416" s="7">
        <v>2</v>
      </c>
      <c r="F416">
        <v>470</v>
      </c>
      <c r="G416">
        <v>450</v>
      </c>
      <c r="H416" s="1">
        <v>1651845634685</v>
      </c>
      <c r="I416" s="1">
        <v>1651845651975</v>
      </c>
      <c r="J416">
        <v>0</v>
      </c>
      <c r="K416" s="1">
        <f t="shared" si="90"/>
        <v>1651845634.6849999</v>
      </c>
      <c r="L416" s="3">
        <f t="shared" si="91"/>
        <v>44687.583734780092</v>
      </c>
      <c r="M416" s="2">
        <f t="shared" si="92"/>
        <v>44687.583734780092</v>
      </c>
      <c r="N416" s="1">
        <f t="shared" si="93"/>
        <v>1651845651.9749999</v>
      </c>
      <c r="O416" s="2">
        <f t="shared" si="94"/>
        <v>44687.583934895832</v>
      </c>
      <c r="P416" s="1">
        <f t="shared" si="95"/>
        <v>17.289999961853027</v>
      </c>
      <c r="Q416">
        <f>VLOOKUP(C416,houses!A$1:E$201,2,TRUE)</f>
        <v>605</v>
      </c>
      <c r="R416">
        <f>VLOOKUP(C416,houses!A$1:E$201,3,TRUE)</f>
        <v>544</v>
      </c>
      <c r="S416">
        <f t="shared" si="96"/>
        <v>61</v>
      </c>
      <c r="T416" s="4">
        <f t="shared" si="97"/>
        <v>0.10082644628099173</v>
      </c>
      <c r="U416" t="str">
        <f t="shared" si="98"/>
        <v>Positive</v>
      </c>
      <c r="V416">
        <f t="shared" si="99"/>
        <v>-20</v>
      </c>
      <c r="W416" s="4">
        <f t="shared" si="100"/>
        <v>-4.2553191489361701E-2</v>
      </c>
      <c r="X416">
        <f t="shared" si="103"/>
        <v>20</v>
      </c>
      <c r="Y416">
        <f t="shared" si="104"/>
        <v>4.2553191489361701E-2</v>
      </c>
      <c r="Z416">
        <f t="shared" si="101"/>
        <v>0</v>
      </c>
      <c r="AA416">
        <f t="shared" si="102"/>
        <v>1</v>
      </c>
    </row>
    <row r="417" spans="1:27" hidden="1" x14ac:dyDescent="0.3">
      <c r="A417" s="7">
        <v>10</v>
      </c>
      <c r="B417" s="7">
        <v>15</v>
      </c>
      <c r="C417" s="7">
        <v>11</v>
      </c>
      <c r="D417" s="7">
        <v>2</v>
      </c>
      <c r="E417" s="7">
        <v>2</v>
      </c>
      <c r="F417">
        <v>1380</v>
      </c>
      <c r="G417">
        <v>1132</v>
      </c>
      <c r="H417" s="1">
        <v>1651845651998</v>
      </c>
      <c r="I417" s="1">
        <v>1651845663088</v>
      </c>
      <c r="J417">
        <v>0</v>
      </c>
      <c r="K417" s="1">
        <f t="shared" si="90"/>
        <v>1651845651.9979999</v>
      </c>
      <c r="L417" s="3">
        <f t="shared" si="91"/>
        <v>44687.583935162038</v>
      </c>
      <c r="M417" s="2">
        <f t="shared" si="92"/>
        <v>44687.583935162038</v>
      </c>
      <c r="N417" s="1">
        <f t="shared" si="93"/>
        <v>1651845663.0880001</v>
      </c>
      <c r="O417" s="2">
        <f t="shared" si="94"/>
        <v>44687.584063518516</v>
      </c>
      <c r="P417" s="1">
        <f t="shared" si="95"/>
        <v>11.090000152587891</v>
      </c>
      <c r="Q417">
        <f>VLOOKUP(C417,houses!A$1:E$201,2,TRUE)</f>
        <v>2000</v>
      </c>
      <c r="R417">
        <f>VLOOKUP(C417,houses!A$1:E$201,3,TRUE)</f>
        <v>1486</v>
      </c>
      <c r="S417">
        <f t="shared" si="96"/>
        <v>514</v>
      </c>
      <c r="T417" s="4">
        <f t="shared" si="97"/>
        <v>0.25700000000000001</v>
      </c>
      <c r="U417" t="str">
        <f t="shared" si="98"/>
        <v>Positive</v>
      </c>
      <c r="V417">
        <f t="shared" si="99"/>
        <v>-248</v>
      </c>
      <c r="W417" s="4">
        <f t="shared" si="100"/>
        <v>-0.17971014492753623</v>
      </c>
      <c r="X417">
        <f t="shared" si="103"/>
        <v>248</v>
      </c>
      <c r="Y417">
        <f t="shared" si="104"/>
        <v>0.17971014492753623</v>
      </c>
      <c r="Z417">
        <f t="shared" si="101"/>
        <v>0</v>
      </c>
      <c r="AA417">
        <f t="shared" si="102"/>
        <v>1</v>
      </c>
    </row>
    <row r="418" spans="1:27" hidden="1" x14ac:dyDescent="0.3">
      <c r="A418" s="7">
        <v>10</v>
      </c>
      <c r="B418" s="7">
        <v>16</v>
      </c>
      <c r="C418" s="7">
        <v>42</v>
      </c>
      <c r="D418" s="7">
        <v>2</v>
      </c>
      <c r="E418" s="7">
        <v>2</v>
      </c>
      <c r="F418">
        <v>815</v>
      </c>
      <c r="G418">
        <v>780</v>
      </c>
      <c r="H418" s="1">
        <v>1651845663110</v>
      </c>
      <c r="I418" s="1">
        <v>1651845684273</v>
      </c>
      <c r="J418">
        <v>0</v>
      </c>
      <c r="K418" s="1">
        <f t="shared" si="90"/>
        <v>1651845663.1099999</v>
      </c>
      <c r="L418" s="3">
        <f t="shared" si="91"/>
        <v>44687.584063773145</v>
      </c>
      <c r="M418" s="2">
        <f t="shared" si="92"/>
        <v>44687.584063773145</v>
      </c>
      <c r="N418" s="1">
        <f t="shared" si="93"/>
        <v>1651845684.273</v>
      </c>
      <c r="O418" s="2">
        <f t="shared" si="94"/>
        <v>44687.584308715275</v>
      </c>
      <c r="P418" s="1">
        <f t="shared" si="95"/>
        <v>21.163000106811523</v>
      </c>
      <c r="Q418">
        <f>VLOOKUP(C418,houses!A$1:E$201,2,TRUE)</f>
        <v>700</v>
      </c>
      <c r="R418">
        <f>VLOOKUP(C418,houses!A$1:E$201,3,TRUE)</f>
        <v>795</v>
      </c>
      <c r="S418">
        <f t="shared" si="96"/>
        <v>95</v>
      </c>
      <c r="T418" s="4">
        <f t="shared" si="97"/>
        <v>0.1357142857142857</v>
      </c>
      <c r="U418" t="str">
        <f t="shared" si="98"/>
        <v>Negative</v>
      </c>
      <c r="V418">
        <f t="shared" si="99"/>
        <v>-35</v>
      </c>
      <c r="W418" s="4">
        <f t="shared" si="100"/>
        <v>-4.2944785276073622E-2</v>
      </c>
      <c r="X418">
        <f t="shared" si="103"/>
        <v>35</v>
      </c>
      <c r="Y418">
        <f t="shared" si="104"/>
        <v>4.2944785276073622E-2</v>
      </c>
      <c r="Z418">
        <f t="shared" si="101"/>
        <v>0</v>
      </c>
      <c r="AA418">
        <f t="shared" si="102"/>
        <v>1</v>
      </c>
    </row>
    <row r="419" spans="1:27" hidden="1" x14ac:dyDescent="0.3">
      <c r="A419" s="7">
        <v>10</v>
      </c>
      <c r="B419" s="7">
        <v>17</v>
      </c>
      <c r="C419" s="7">
        <v>54</v>
      </c>
      <c r="D419" s="7">
        <v>2</v>
      </c>
      <c r="E419" s="7">
        <v>2</v>
      </c>
      <c r="F419">
        <v>1020</v>
      </c>
      <c r="G419">
        <v>920</v>
      </c>
      <c r="H419" s="1">
        <v>1651845684295</v>
      </c>
      <c r="I419" s="1">
        <v>1651845692831</v>
      </c>
      <c r="J419">
        <v>0</v>
      </c>
      <c r="K419" s="1">
        <f t="shared" si="90"/>
        <v>1651845684.2950001</v>
      </c>
      <c r="L419" s="3">
        <f t="shared" si="91"/>
        <v>44687.584308969905</v>
      </c>
      <c r="M419" s="2">
        <f t="shared" si="92"/>
        <v>44687.584308969905</v>
      </c>
      <c r="N419" s="1">
        <f t="shared" si="93"/>
        <v>1651845692.8310001</v>
      </c>
      <c r="O419" s="2">
        <f t="shared" si="94"/>
        <v>44687.584407766204</v>
      </c>
      <c r="P419" s="1">
        <f t="shared" si="95"/>
        <v>8.5360000133514404</v>
      </c>
      <c r="Q419">
        <f>VLOOKUP(C419,houses!A$1:E$201,2,TRUE)</f>
        <v>901</v>
      </c>
      <c r="R419">
        <f>VLOOKUP(C419,houses!A$1:E$201,3,TRUE)</f>
        <v>1167</v>
      </c>
      <c r="S419">
        <f t="shared" si="96"/>
        <v>266</v>
      </c>
      <c r="T419" s="4">
        <f t="shared" si="97"/>
        <v>0.29522752497225307</v>
      </c>
      <c r="U419" t="str">
        <f t="shared" si="98"/>
        <v>Negative</v>
      </c>
      <c r="V419">
        <f t="shared" si="99"/>
        <v>-100</v>
      </c>
      <c r="W419" s="4">
        <f t="shared" si="100"/>
        <v>-9.8039215686274508E-2</v>
      </c>
      <c r="X419">
        <f t="shared" si="103"/>
        <v>100</v>
      </c>
      <c r="Y419">
        <f t="shared" si="104"/>
        <v>9.8039215686274508E-2</v>
      </c>
      <c r="Z419">
        <f t="shared" si="101"/>
        <v>0</v>
      </c>
      <c r="AA419">
        <f t="shared" si="102"/>
        <v>1</v>
      </c>
    </row>
    <row r="420" spans="1:27" hidden="1" x14ac:dyDescent="0.3">
      <c r="A420" s="7">
        <v>10</v>
      </c>
      <c r="B420" s="7">
        <v>18</v>
      </c>
      <c r="C420" s="7">
        <v>28</v>
      </c>
      <c r="D420" s="7">
        <v>2</v>
      </c>
      <c r="E420" s="7">
        <v>2</v>
      </c>
      <c r="F420">
        <v>980</v>
      </c>
      <c r="G420">
        <v>920</v>
      </c>
      <c r="H420" s="1">
        <v>1651845692853</v>
      </c>
      <c r="I420" s="1">
        <v>1651845702279</v>
      </c>
      <c r="J420">
        <v>0</v>
      </c>
      <c r="K420" s="1">
        <f t="shared" si="90"/>
        <v>1651845692.8529999</v>
      </c>
      <c r="L420" s="3">
        <f t="shared" si="91"/>
        <v>44687.584408020834</v>
      </c>
      <c r="M420" s="2">
        <f t="shared" si="92"/>
        <v>44687.584408020834</v>
      </c>
      <c r="N420" s="1">
        <f t="shared" si="93"/>
        <v>1651845702.279</v>
      </c>
      <c r="O420" s="2">
        <f t="shared" si="94"/>
        <v>44687.584517118055</v>
      </c>
      <c r="P420" s="1">
        <f t="shared" si="95"/>
        <v>9.4260001182556152</v>
      </c>
      <c r="Q420">
        <f>VLOOKUP(C420,houses!A$1:E$201,2,TRUE)</f>
        <v>846</v>
      </c>
      <c r="R420">
        <f>VLOOKUP(C420,houses!A$1:E$201,3,TRUE)</f>
        <v>905</v>
      </c>
      <c r="S420">
        <f t="shared" si="96"/>
        <v>59</v>
      </c>
      <c r="T420" s="4">
        <f t="shared" si="97"/>
        <v>6.9739952718676126E-2</v>
      </c>
      <c r="U420" t="str">
        <f t="shared" si="98"/>
        <v>Negative</v>
      </c>
      <c r="V420">
        <f t="shared" si="99"/>
        <v>-60</v>
      </c>
      <c r="W420" s="4">
        <f t="shared" si="100"/>
        <v>-6.1224489795918366E-2</v>
      </c>
      <c r="X420">
        <f t="shared" si="103"/>
        <v>60</v>
      </c>
      <c r="Y420">
        <f t="shared" si="104"/>
        <v>6.1224489795918366E-2</v>
      </c>
      <c r="Z420">
        <f t="shared" si="101"/>
        <v>0</v>
      </c>
      <c r="AA420">
        <f t="shared" si="102"/>
        <v>1</v>
      </c>
    </row>
    <row r="421" spans="1:27" hidden="1" x14ac:dyDescent="0.3">
      <c r="A421" s="7">
        <v>10</v>
      </c>
      <c r="B421" s="7">
        <v>19</v>
      </c>
      <c r="C421" s="7">
        <v>133</v>
      </c>
      <c r="D421" s="7">
        <v>2</v>
      </c>
      <c r="E421" s="7">
        <v>2</v>
      </c>
      <c r="F421">
        <v>410</v>
      </c>
      <c r="G421">
        <v>450</v>
      </c>
      <c r="H421" s="1">
        <v>1651845702298</v>
      </c>
      <c r="I421" s="1">
        <v>1651845717631</v>
      </c>
      <c r="J421">
        <v>0</v>
      </c>
      <c r="K421" s="1">
        <f t="shared" si="90"/>
        <v>1651845702.2980001</v>
      </c>
      <c r="L421" s="3">
        <f t="shared" si="91"/>
        <v>44687.584517337964</v>
      </c>
      <c r="M421" s="2">
        <f t="shared" si="92"/>
        <v>44687.584517337964</v>
      </c>
      <c r="N421" s="1">
        <f t="shared" si="93"/>
        <v>1651845717.631</v>
      </c>
      <c r="O421" s="2">
        <f t="shared" si="94"/>
        <v>44687.584694803241</v>
      </c>
      <c r="P421" s="1">
        <f t="shared" si="95"/>
        <v>15.33299994468689</v>
      </c>
      <c r="Q421">
        <f>VLOOKUP(C421,houses!A$1:E$201,2,TRUE)</f>
        <v>470</v>
      </c>
      <c r="R421">
        <f>VLOOKUP(C421,houses!A$1:E$201,3,TRUE)</f>
        <v>703</v>
      </c>
      <c r="S421">
        <f t="shared" si="96"/>
        <v>233</v>
      </c>
      <c r="T421" s="4">
        <f t="shared" si="97"/>
        <v>0.49574468085106382</v>
      </c>
      <c r="U421" t="str">
        <f t="shared" si="98"/>
        <v>Negative</v>
      </c>
      <c r="V421">
        <f t="shared" si="99"/>
        <v>40</v>
      </c>
      <c r="W421" s="4">
        <f t="shared" si="100"/>
        <v>9.7560975609756101E-2</v>
      </c>
      <c r="X421">
        <f t="shared" si="103"/>
        <v>40</v>
      </c>
      <c r="Y421">
        <f t="shared" si="104"/>
        <v>9.7560975609756101E-2</v>
      </c>
      <c r="Z421">
        <f t="shared" si="101"/>
        <v>0</v>
      </c>
      <c r="AA421">
        <f t="shared" si="102"/>
        <v>1</v>
      </c>
    </row>
    <row r="422" spans="1:27" hidden="1" x14ac:dyDescent="0.3">
      <c r="A422" s="7">
        <v>10</v>
      </c>
      <c r="B422" s="7">
        <v>0</v>
      </c>
      <c r="C422" s="7">
        <v>94</v>
      </c>
      <c r="D422" s="7">
        <v>2</v>
      </c>
      <c r="E422" s="7">
        <v>3</v>
      </c>
      <c r="F422">
        <v>530</v>
      </c>
      <c r="G422">
        <v>500</v>
      </c>
      <c r="H422" s="1">
        <v>1651845754816</v>
      </c>
      <c r="I422" s="1">
        <v>1651845777255</v>
      </c>
      <c r="J422">
        <v>7</v>
      </c>
      <c r="K422" s="1">
        <f t="shared" si="90"/>
        <v>1651845754.816</v>
      </c>
      <c r="L422" s="3">
        <f t="shared" si="91"/>
        <v>44687.585125185185</v>
      </c>
      <c r="M422" s="2">
        <f t="shared" si="92"/>
        <v>44687.585125185185</v>
      </c>
      <c r="N422" s="1">
        <f t="shared" si="93"/>
        <v>1651845777.2550001</v>
      </c>
      <c r="O422" s="2">
        <f t="shared" si="94"/>
        <v>44687.585384895836</v>
      </c>
      <c r="P422" s="1">
        <f t="shared" si="95"/>
        <v>22.439000129699707</v>
      </c>
      <c r="Q422">
        <f>VLOOKUP(C422,houses!A$1:E$201,2,TRUE)</f>
        <v>500</v>
      </c>
      <c r="R422">
        <f>VLOOKUP(C422,houses!A$1:E$201,3,TRUE)</f>
        <v>582</v>
      </c>
      <c r="S422">
        <f t="shared" si="96"/>
        <v>82</v>
      </c>
      <c r="T422" s="4">
        <f t="shared" si="97"/>
        <v>0.16400000000000001</v>
      </c>
      <c r="U422" t="str">
        <f t="shared" si="98"/>
        <v>Negative</v>
      </c>
      <c r="V422">
        <f t="shared" si="99"/>
        <v>-30</v>
      </c>
      <c r="W422" s="4">
        <f t="shared" si="100"/>
        <v>-5.6603773584905662E-2</v>
      </c>
      <c r="X422">
        <f t="shared" si="103"/>
        <v>30</v>
      </c>
      <c r="Y422" s="4">
        <f t="shared" si="104"/>
        <v>5.6603773584905662E-2</v>
      </c>
      <c r="Z422">
        <f t="shared" si="101"/>
        <v>1</v>
      </c>
      <c r="AA422">
        <f t="shared" si="102"/>
        <v>3</v>
      </c>
    </row>
    <row r="423" spans="1:27" hidden="1" x14ac:dyDescent="0.3">
      <c r="A423" s="7">
        <v>10</v>
      </c>
      <c r="B423" s="7">
        <v>1</v>
      </c>
      <c r="C423" s="7">
        <v>13</v>
      </c>
      <c r="D423" s="7">
        <v>2</v>
      </c>
      <c r="E423" s="7">
        <v>3</v>
      </c>
      <c r="F423">
        <v>335</v>
      </c>
      <c r="G423">
        <v>300</v>
      </c>
      <c r="H423" s="1">
        <v>1651845777274</v>
      </c>
      <c r="I423" s="1">
        <v>1651845790784</v>
      </c>
      <c r="J423">
        <v>7</v>
      </c>
      <c r="K423" s="1">
        <f t="shared" si="90"/>
        <v>1651845777.2739999</v>
      </c>
      <c r="L423" s="3">
        <f t="shared" si="91"/>
        <v>44687.585385115744</v>
      </c>
      <c r="M423" s="2">
        <f t="shared" si="92"/>
        <v>44687.585385115744</v>
      </c>
      <c r="N423" s="1">
        <f t="shared" si="93"/>
        <v>1651845790.7839999</v>
      </c>
      <c r="O423" s="2">
        <f t="shared" si="94"/>
        <v>44687.58554148148</v>
      </c>
      <c r="P423" s="1">
        <f t="shared" si="95"/>
        <v>13.509999990463257</v>
      </c>
      <c r="Q423">
        <f>VLOOKUP(C423,houses!A$1:E$201,2,TRUE)</f>
        <v>285</v>
      </c>
      <c r="R423">
        <f>VLOOKUP(C423,houses!A$1:E$201,3,TRUE)</f>
        <v>70</v>
      </c>
      <c r="S423">
        <f t="shared" si="96"/>
        <v>215</v>
      </c>
      <c r="T423" s="4">
        <f t="shared" si="97"/>
        <v>0.75438596491228072</v>
      </c>
      <c r="U423" t="str">
        <f t="shared" si="98"/>
        <v>Positive</v>
      </c>
      <c r="V423">
        <f t="shared" si="99"/>
        <v>-35</v>
      </c>
      <c r="W423" s="4">
        <f t="shared" si="100"/>
        <v>-0.1044776119402985</v>
      </c>
      <c r="X423">
        <f t="shared" si="103"/>
        <v>35</v>
      </c>
      <c r="Y423" s="4">
        <f t="shared" si="104"/>
        <v>0.1044776119402985</v>
      </c>
      <c r="Z423">
        <f t="shared" si="101"/>
        <v>1</v>
      </c>
      <c r="AA423">
        <f t="shared" si="102"/>
        <v>3</v>
      </c>
    </row>
    <row r="424" spans="1:27" hidden="1" x14ac:dyDescent="0.3">
      <c r="A424" s="7">
        <v>10</v>
      </c>
      <c r="B424" s="7">
        <v>2</v>
      </c>
      <c r="C424" s="7">
        <v>76</v>
      </c>
      <c r="D424" s="7">
        <v>2</v>
      </c>
      <c r="E424" s="7">
        <v>3</v>
      </c>
      <c r="F424">
        <v>780</v>
      </c>
      <c r="G424">
        <v>785</v>
      </c>
      <c r="H424" s="1">
        <v>1651845790804</v>
      </c>
      <c r="I424" s="1">
        <v>1651845813073</v>
      </c>
      <c r="J424">
        <v>7</v>
      </c>
      <c r="K424" s="1">
        <f t="shared" si="90"/>
        <v>1651845790.8039999</v>
      </c>
      <c r="L424" s="3">
        <f t="shared" si="91"/>
        <v>44687.585541712964</v>
      </c>
      <c r="M424" s="2">
        <f t="shared" si="92"/>
        <v>44687.585541712964</v>
      </c>
      <c r="N424" s="1">
        <f t="shared" si="93"/>
        <v>1651845813.073</v>
      </c>
      <c r="O424" s="2">
        <f t="shared" si="94"/>
        <v>44687.585799456021</v>
      </c>
      <c r="P424" s="1">
        <f t="shared" si="95"/>
        <v>22.269000053405762</v>
      </c>
      <c r="Q424">
        <f>VLOOKUP(C424,houses!A$1:E$201,2,TRUE)</f>
        <v>495</v>
      </c>
      <c r="R424">
        <f>VLOOKUP(C424,houses!A$1:E$201,3,TRUE)</f>
        <v>596</v>
      </c>
      <c r="S424">
        <f t="shared" si="96"/>
        <v>101</v>
      </c>
      <c r="T424" s="4">
        <f t="shared" si="97"/>
        <v>0.20404040404040405</v>
      </c>
      <c r="U424" t="str">
        <f t="shared" si="98"/>
        <v>Negative</v>
      </c>
      <c r="V424">
        <f t="shared" si="99"/>
        <v>5</v>
      </c>
      <c r="W424" s="4">
        <f t="shared" si="100"/>
        <v>6.41025641025641E-3</v>
      </c>
      <c r="X424">
        <f t="shared" si="103"/>
        <v>5</v>
      </c>
      <c r="Y424" s="4">
        <f t="shared" si="104"/>
        <v>6.41025641025641E-3</v>
      </c>
      <c r="Z424">
        <f t="shared" si="101"/>
        <v>1</v>
      </c>
      <c r="AA424">
        <f t="shared" si="102"/>
        <v>3</v>
      </c>
    </row>
    <row r="425" spans="1:27" hidden="1" x14ac:dyDescent="0.3">
      <c r="A425" s="7">
        <v>10</v>
      </c>
      <c r="B425" s="7">
        <v>3</v>
      </c>
      <c r="C425" s="7">
        <v>169</v>
      </c>
      <c r="D425" s="7">
        <v>2</v>
      </c>
      <c r="E425" s="7">
        <v>3</v>
      </c>
      <c r="F425">
        <v>530</v>
      </c>
      <c r="G425">
        <v>650</v>
      </c>
      <c r="H425" s="1">
        <v>1651845813094</v>
      </c>
      <c r="I425" s="1">
        <v>1651845833640</v>
      </c>
      <c r="J425">
        <v>3</v>
      </c>
      <c r="K425" s="1">
        <f t="shared" si="90"/>
        <v>1651845813.0940001</v>
      </c>
      <c r="L425" s="3">
        <f t="shared" si="91"/>
        <v>44687.585799699074</v>
      </c>
      <c r="M425" s="2">
        <f t="shared" si="92"/>
        <v>44687.585799699074</v>
      </c>
      <c r="N425" s="1">
        <f t="shared" si="93"/>
        <v>1651845833.6400001</v>
      </c>
      <c r="O425" s="2">
        <f t="shared" si="94"/>
        <v>44687.586037500005</v>
      </c>
      <c r="P425" s="1">
        <f t="shared" si="95"/>
        <v>20.546000003814697</v>
      </c>
      <c r="Q425">
        <f>VLOOKUP(C425,houses!A$1:E$201,2,TRUE)</f>
        <v>675</v>
      </c>
      <c r="R425">
        <f>VLOOKUP(C425,houses!A$1:E$201,3,TRUE)</f>
        <v>592</v>
      </c>
      <c r="S425">
        <f t="shared" si="96"/>
        <v>83</v>
      </c>
      <c r="T425" s="4">
        <f t="shared" si="97"/>
        <v>0.12296296296296297</v>
      </c>
      <c r="U425" t="str">
        <f t="shared" si="98"/>
        <v>Positive</v>
      </c>
      <c r="V425">
        <f t="shared" si="99"/>
        <v>120</v>
      </c>
      <c r="W425" s="4">
        <f t="shared" si="100"/>
        <v>0.22641509433962265</v>
      </c>
      <c r="X425">
        <f t="shared" si="103"/>
        <v>120</v>
      </c>
      <c r="Y425" s="4">
        <f t="shared" si="104"/>
        <v>0.22641509433962265</v>
      </c>
      <c r="Z425">
        <f t="shared" si="101"/>
        <v>5</v>
      </c>
      <c r="AA425">
        <f t="shared" si="102"/>
        <v>243</v>
      </c>
    </row>
    <row r="426" spans="1:27" hidden="1" x14ac:dyDescent="0.3">
      <c r="A426" s="7">
        <v>10</v>
      </c>
      <c r="B426" s="7">
        <v>4</v>
      </c>
      <c r="C426" s="7">
        <v>172</v>
      </c>
      <c r="D426" s="7">
        <v>2</v>
      </c>
      <c r="E426" s="7">
        <v>3</v>
      </c>
      <c r="F426">
        <v>565</v>
      </c>
      <c r="G426">
        <v>550</v>
      </c>
      <c r="H426" s="1">
        <v>1651845833662</v>
      </c>
      <c r="I426" s="1">
        <v>1651845869911</v>
      </c>
      <c r="J426">
        <v>7</v>
      </c>
      <c r="K426" s="1">
        <f t="shared" si="90"/>
        <v>1651845833.6619999</v>
      </c>
      <c r="L426" s="3">
        <f t="shared" si="91"/>
        <v>44687.586037754634</v>
      </c>
      <c r="M426" s="2">
        <f t="shared" si="92"/>
        <v>44687.586037754634</v>
      </c>
      <c r="N426" s="1">
        <f t="shared" si="93"/>
        <v>1651845869.911</v>
      </c>
      <c r="O426" s="2">
        <f t="shared" si="94"/>
        <v>44687.586457303245</v>
      </c>
      <c r="P426" s="1">
        <f t="shared" si="95"/>
        <v>36.249000072479248</v>
      </c>
      <c r="Q426">
        <f>VLOOKUP(C426,houses!A$1:E$201,2,TRUE)</f>
        <v>550</v>
      </c>
      <c r="R426">
        <f>VLOOKUP(C426,houses!A$1:E$201,3,TRUE)</f>
        <v>642</v>
      </c>
      <c r="S426">
        <f t="shared" si="96"/>
        <v>92</v>
      </c>
      <c r="T426" s="4">
        <f t="shared" si="97"/>
        <v>0.16727272727272727</v>
      </c>
      <c r="U426" t="str">
        <f t="shared" si="98"/>
        <v>Negative</v>
      </c>
      <c r="V426">
        <f t="shared" si="99"/>
        <v>-15</v>
      </c>
      <c r="W426" s="4">
        <f t="shared" si="100"/>
        <v>-2.6548672566371681E-2</v>
      </c>
      <c r="X426">
        <f t="shared" si="103"/>
        <v>15</v>
      </c>
      <c r="Y426" s="4">
        <f t="shared" si="104"/>
        <v>2.6548672566371681E-2</v>
      </c>
      <c r="Z426">
        <f t="shared" si="101"/>
        <v>1</v>
      </c>
      <c r="AA426">
        <f t="shared" si="102"/>
        <v>3</v>
      </c>
    </row>
    <row r="427" spans="1:27" hidden="1" x14ac:dyDescent="0.3">
      <c r="A427" s="7">
        <v>10</v>
      </c>
      <c r="B427" s="7">
        <v>5</v>
      </c>
      <c r="C427" s="7">
        <v>177</v>
      </c>
      <c r="D427" s="7">
        <v>2</v>
      </c>
      <c r="E427" s="7">
        <v>3</v>
      </c>
      <c r="F427">
        <v>400</v>
      </c>
      <c r="G427">
        <v>360</v>
      </c>
      <c r="H427" s="1">
        <v>1651845869936</v>
      </c>
      <c r="I427" s="1">
        <v>1651845885350</v>
      </c>
      <c r="J427">
        <v>6</v>
      </c>
      <c r="K427" s="1">
        <f t="shared" si="90"/>
        <v>1651845869.9360001</v>
      </c>
      <c r="L427" s="3">
        <f t="shared" si="91"/>
        <v>44687.586457592595</v>
      </c>
      <c r="M427" s="2">
        <f t="shared" si="92"/>
        <v>44687.586457592595</v>
      </c>
      <c r="N427" s="1">
        <f t="shared" si="93"/>
        <v>1651845885.3499999</v>
      </c>
      <c r="O427" s="2">
        <f t="shared" si="94"/>
        <v>44687.586635995365</v>
      </c>
      <c r="P427" s="1">
        <f t="shared" si="95"/>
        <v>15.413999795913696</v>
      </c>
      <c r="Q427">
        <f>VLOOKUP(C427,houses!A$1:E$201,2,TRUE)</f>
        <v>405</v>
      </c>
      <c r="R427">
        <f>VLOOKUP(C427,houses!A$1:E$201,3,TRUE)</f>
        <v>415</v>
      </c>
      <c r="S427">
        <f t="shared" si="96"/>
        <v>10</v>
      </c>
      <c r="T427" s="4">
        <f t="shared" si="97"/>
        <v>2.4691358024691357E-2</v>
      </c>
      <c r="U427" t="str">
        <f t="shared" si="98"/>
        <v>Negative</v>
      </c>
      <c r="V427">
        <f t="shared" si="99"/>
        <v>-40</v>
      </c>
      <c r="W427" s="4">
        <f t="shared" si="100"/>
        <v>-0.1</v>
      </c>
      <c r="X427">
        <f t="shared" si="103"/>
        <v>40</v>
      </c>
      <c r="Y427" s="4">
        <f t="shared" si="104"/>
        <v>0.1</v>
      </c>
      <c r="Z427">
        <f t="shared" si="101"/>
        <v>2</v>
      </c>
      <c r="AA427">
        <f t="shared" si="102"/>
        <v>9</v>
      </c>
    </row>
    <row r="428" spans="1:27" hidden="1" x14ac:dyDescent="0.3">
      <c r="A428" s="7">
        <v>10</v>
      </c>
      <c r="B428" s="7">
        <v>6</v>
      </c>
      <c r="C428" s="7">
        <v>44</v>
      </c>
      <c r="D428" s="7">
        <v>2</v>
      </c>
      <c r="E428" s="7">
        <v>3</v>
      </c>
      <c r="F428">
        <v>745</v>
      </c>
      <c r="G428">
        <v>650</v>
      </c>
      <c r="H428" s="1">
        <v>1651845885368</v>
      </c>
      <c r="I428" s="1">
        <v>1651845913279</v>
      </c>
      <c r="J428">
        <v>5</v>
      </c>
      <c r="K428" s="1">
        <f t="shared" si="90"/>
        <v>1651845885.368</v>
      </c>
      <c r="L428" s="3">
        <f t="shared" si="91"/>
        <v>44687.586636203705</v>
      </c>
      <c r="M428" s="2">
        <f t="shared" si="92"/>
        <v>44687.586636203705</v>
      </c>
      <c r="N428" s="1">
        <f t="shared" si="93"/>
        <v>1651845913.279</v>
      </c>
      <c r="O428" s="2">
        <f t="shared" si="94"/>
        <v>44687.586959247681</v>
      </c>
      <c r="P428" s="1">
        <f t="shared" si="95"/>
        <v>27.91100001335144</v>
      </c>
      <c r="Q428">
        <f>VLOOKUP(C428,houses!A$1:E$201,2,TRUE)</f>
        <v>750</v>
      </c>
      <c r="R428">
        <f>VLOOKUP(C428,houses!A$1:E$201,3,TRUE)</f>
        <v>776</v>
      </c>
      <c r="S428">
        <f t="shared" si="96"/>
        <v>26</v>
      </c>
      <c r="T428" s="4">
        <f t="shared" si="97"/>
        <v>3.4666666666666665E-2</v>
      </c>
      <c r="U428" t="str">
        <f t="shared" si="98"/>
        <v>Negative</v>
      </c>
      <c r="V428">
        <f t="shared" si="99"/>
        <v>-95</v>
      </c>
      <c r="W428" s="4">
        <f t="shared" si="100"/>
        <v>-0.12751677852348994</v>
      </c>
      <c r="X428">
        <f t="shared" si="103"/>
        <v>95</v>
      </c>
      <c r="Y428" s="4">
        <f t="shared" si="104"/>
        <v>0.12751677852348994</v>
      </c>
      <c r="Z428">
        <f t="shared" si="101"/>
        <v>3</v>
      </c>
      <c r="AA428">
        <f t="shared" si="102"/>
        <v>27</v>
      </c>
    </row>
    <row r="429" spans="1:27" hidden="1" x14ac:dyDescent="0.3">
      <c r="A429" s="7">
        <v>10</v>
      </c>
      <c r="B429" s="7">
        <v>7</v>
      </c>
      <c r="C429" s="7">
        <v>10</v>
      </c>
      <c r="D429" s="7">
        <v>2</v>
      </c>
      <c r="E429" s="7">
        <v>3</v>
      </c>
      <c r="F429">
        <v>660</v>
      </c>
      <c r="G429">
        <v>630</v>
      </c>
      <c r="H429" s="1">
        <v>1651845913301</v>
      </c>
      <c r="I429" s="1">
        <v>1651845942840</v>
      </c>
      <c r="J429">
        <v>7</v>
      </c>
      <c r="K429" s="1">
        <f t="shared" si="90"/>
        <v>1651845913.3010001</v>
      </c>
      <c r="L429" s="3">
        <f t="shared" si="91"/>
        <v>44687.58695950231</v>
      </c>
      <c r="M429" s="2">
        <f t="shared" si="92"/>
        <v>44687.58695950231</v>
      </c>
      <c r="N429" s="1">
        <f t="shared" si="93"/>
        <v>1651845942.8399999</v>
      </c>
      <c r="O429" s="2">
        <f t="shared" si="94"/>
        <v>44687.587301388892</v>
      </c>
      <c r="P429" s="1">
        <f t="shared" si="95"/>
        <v>29.538999795913696</v>
      </c>
      <c r="Q429">
        <f>VLOOKUP(C429,houses!A$1:E$201,2,TRUE)</f>
        <v>700</v>
      </c>
      <c r="R429">
        <f>VLOOKUP(C429,houses!A$1:E$201,3,TRUE)</f>
        <v>631</v>
      </c>
      <c r="S429">
        <f t="shared" si="96"/>
        <v>69</v>
      </c>
      <c r="T429" s="4">
        <f t="shared" si="97"/>
        <v>9.8571428571428574E-2</v>
      </c>
      <c r="U429" t="str">
        <f t="shared" si="98"/>
        <v>Positive</v>
      </c>
      <c r="V429">
        <f t="shared" si="99"/>
        <v>-30</v>
      </c>
      <c r="W429" s="4">
        <f t="shared" si="100"/>
        <v>-4.5454545454545456E-2</v>
      </c>
      <c r="X429">
        <f t="shared" si="103"/>
        <v>30</v>
      </c>
      <c r="Y429" s="4">
        <f t="shared" si="104"/>
        <v>4.5454545454545456E-2</v>
      </c>
      <c r="Z429">
        <f t="shared" si="101"/>
        <v>1</v>
      </c>
      <c r="AA429">
        <f t="shared" si="102"/>
        <v>3</v>
      </c>
    </row>
    <row r="430" spans="1:27" hidden="1" x14ac:dyDescent="0.3">
      <c r="A430" s="7">
        <v>10</v>
      </c>
      <c r="B430" s="7">
        <v>8</v>
      </c>
      <c r="C430" s="7">
        <v>85</v>
      </c>
      <c r="D430" s="7">
        <v>2</v>
      </c>
      <c r="E430" s="7">
        <v>3</v>
      </c>
      <c r="F430">
        <v>320</v>
      </c>
      <c r="G430">
        <v>400</v>
      </c>
      <c r="H430" s="1">
        <v>1651845942863</v>
      </c>
      <c r="I430" s="1">
        <v>1651845960952</v>
      </c>
      <c r="J430">
        <v>5</v>
      </c>
      <c r="K430" s="1">
        <f t="shared" si="90"/>
        <v>1651845942.8629999</v>
      </c>
      <c r="L430" s="3">
        <f t="shared" si="91"/>
        <v>44687.58730165509</v>
      </c>
      <c r="M430" s="2">
        <f t="shared" si="92"/>
        <v>44687.58730165509</v>
      </c>
      <c r="N430" s="1">
        <f t="shared" si="93"/>
        <v>1651845960.9519999</v>
      </c>
      <c r="O430" s="2">
        <f t="shared" si="94"/>
        <v>44687.587511018515</v>
      </c>
      <c r="P430" s="1">
        <f t="shared" si="95"/>
        <v>18.08899998664856</v>
      </c>
      <c r="Q430">
        <f>VLOOKUP(C430,houses!A$1:E$201,2,TRUE)</f>
        <v>380</v>
      </c>
      <c r="R430">
        <f>VLOOKUP(C430,houses!A$1:E$201,3,TRUE)</f>
        <v>137</v>
      </c>
      <c r="S430">
        <f t="shared" si="96"/>
        <v>243</v>
      </c>
      <c r="T430" s="4">
        <f t="shared" si="97"/>
        <v>0.63947368421052631</v>
      </c>
      <c r="U430" t="str">
        <f t="shared" si="98"/>
        <v>Positive</v>
      </c>
      <c r="V430">
        <f t="shared" si="99"/>
        <v>80</v>
      </c>
      <c r="W430" s="4">
        <f t="shared" si="100"/>
        <v>0.25</v>
      </c>
      <c r="X430">
        <f t="shared" si="103"/>
        <v>80</v>
      </c>
      <c r="Y430" s="4">
        <f t="shared" si="104"/>
        <v>0.25</v>
      </c>
      <c r="Z430">
        <f t="shared" si="101"/>
        <v>3</v>
      </c>
      <c r="AA430">
        <f t="shared" si="102"/>
        <v>27</v>
      </c>
    </row>
    <row r="431" spans="1:27" hidden="1" x14ac:dyDescent="0.3">
      <c r="A431" s="7">
        <v>10</v>
      </c>
      <c r="B431" s="7">
        <v>9</v>
      </c>
      <c r="C431" s="7">
        <v>84</v>
      </c>
      <c r="D431" s="7">
        <v>2</v>
      </c>
      <c r="E431" s="7">
        <v>3</v>
      </c>
      <c r="F431">
        <v>910</v>
      </c>
      <c r="G431">
        <v>900</v>
      </c>
      <c r="H431" s="1">
        <v>1651845960973</v>
      </c>
      <c r="I431" s="1">
        <v>1651845972543</v>
      </c>
      <c r="J431">
        <v>7</v>
      </c>
      <c r="K431" s="1">
        <f t="shared" si="90"/>
        <v>1651845960.973</v>
      </c>
      <c r="L431" s="3">
        <f t="shared" si="91"/>
        <v>44687.587511261576</v>
      </c>
      <c r="M431" s="2">
        <f t="shared" si="92"/>
        <v>44687.587511261576</v>
      </c>
      <c r="N431" s="1">
        <f t="shared" si="93"/>
        <v>1651845972.543</v>
      </c>
      <c r="O431" s="2">
        <f t="shared" si="94"/>
        <v>44687.587645173611</v>
      </c>
      <c r="P431" s="1">
        <f t="shared" si="95"/>
        <v>11.569999933242798</v>
      </c>
      <c r="Q431">
        <f>VLOOKUP(C431,houses!A$1:E$201,2,TRUE)</f>
        <v>1385</v>
      </c>
      <c r="R431">
        <f>VLOOKUP(C431,houses!A$1:E$201,3,TRUE)</f>
        <v>1031</v>
      </c>
      <c r="S431">
        <f t="shared" si="96"/>
        <v>354</v>
      </c>
      <c r="T431" s="4">
        <f t="shared" si="97"/>
        <v>0.25559566787003613</v>
      </c>
      <c r="U431" t="str">
        <f t="shared" si="98"/>
        <v>Positive</v>
      </c>
      <c r="V431">
        <f t="shared" si="99"/>
        <v>-10</v>
      </c>
      <c r="W431" s="4">
        <f t="shared" si="100"/>
        <v>-1.098901098901099E-2</v>
      </c>
      <c r="X431">
        <f t="shared" si="103"/>
        <v>10</v>
      </c>
      <c r="Y431" s="4">
        <f t="shared" si="104"/>
        <v>1.098901098901099E-2</v>
      </c>
      <c r="Z431">
        <f t="shared" si="101"/>
        <v>1</v>
      </c>
      <c r="AA431">
        <f t="shared" si="102"/>
        <v>3</v>
      </c>
    </row>
    <row r="432" spans="1:27" hidden="1" x14ac:dyDescent="0.3">
      <c r="A432" s="7">
        <v>10</v>
      </c>
      <c r="B432" s="7">
        <v>10</v>
      </c>
      <c r="C432" s="7">
        <v>129</v>
      </c>
      <c r="D432" s="7">
        <v>2</v>
      </c>
      <c r="E432" s="7">
        <v>3</v>
      </c>
      <c r="F432">
        <v>755</v>
      </c>
      <c r="G432">
        <v>600</v>
      </c>
      <c r="H432" s="1">
        <v>1651845972564</v>
      </c>
      <c r="I432" s="1">
        <v>1651846020008</v>
      </c>
      <c r="J432">
        <v>3</v>
      </c>
      <c r="K432" s="1">
        <f t="shared" si="90"/>
        <v>1651845972.5639999</v>
      </c>
      <c r="L432" s="3">
        <f t="shared" si="91"/>
        <v>44687.587645416665</v>
      </c>
      <c r="M432" s="2">
        <f t="shared" si="92"/>
        <v>44687.587645416665</v>
      </c>
      <c r="N432" s="1">
        <f t="shared" si="93"/>
        <v>1651846020.0079999</v>
      </c>
      <c r="O432" s="2">
        <f t="shared" si="94"/>
        <v>44687.588194537035</v>
      </c>
      <c r="P432" s="1">
        <f t="shared" si="95"/>
        <v>47.444000005722046</v>
      </c>
      <c r="Q432">
        <f>VLOOKUP(C432,houses!A$1:E$201,2,TRUE)</f>
        <v>605</v>
      </c>
      <c r="R432">
        <f>VLOOKUP(C432,houses!A$1:E$201,3,TRUE)</f>
        <v>685</v>
      </c>
      <c r="S432">
        <f t="shared" si="96"/>
        <v>80</v>
      </c>
      <c r="T432" s="4">
        <f t="shared" si="97"/>
        <v>0.13223140495867769</v>
      </c>
      <c r="U432" t="str">
        <f t="shared" si="98"/>
        <v>Negative</v>
      </c>
      <c r="V432">
        <f t="shared" si="99"/>
        <v>-155</v>
      </c>
      <c r="W432" s="4">
        <f t="shared" si="100"/>
        <v>-0.20529801324503311</v>
      </c>
      <c r="X432">
        <f t="shared" si="103"/>
        <v>155</v>
      </c>
      <c r="Y432" s="4">
        <f t="shared" si="104"/>
        <v>0.20529801324503311</v>
      </c>
      <c r="Z432">
        <f t="shared" si="101"/>
        <v>5</v>
      </c>
      <c r="AA432">
        <f t="shared" si="102"/>
        <v>243</v>
      </c>
    </row>
    <row r="433" spans="1:27" hidden="1" x14ac:dyDescent="0.3">
      <c r="A433" s="7">
        <v>10</v>
      </c>
      <c r="B433" s="7">
        <v>11</v>
      </c>
      <c r="C433" s="7">
        <v>64</v>
      </c>
      <c r="D433" s="7">
        <v>2</v>
      </c>
      <c r="E433" s="7">
        <v>3</v>
      </c>
      <c r="F433">
        <v>1030</v>
      </c>
      <c r="G433">
        <v>960</v>
      </c>
      <c r="H433" s="1">
        <v>1651846020029</v>
      </c>
      <c r="I433" s="1">
        <v>1651846041088</v>
      </c>
      <c r="J433">
        <v>5</v>
      </c>
      <c r="K433" s="1">
        <f t="shared" si="90"/>
        <v>1651846020.029</v>
      </c>
      <c r="L433" s="3">
        <f t="shared" si="91"/>
        <v>44687.588194780095</v>
      </c>
      <c r="M433" s="2">
        <f t="shared" si="92"/>
        <v>44687.588194780095</v>
      </c>
      <c r="N433" s="1">
        <f t="shared" si="93"/>
        <v>1651846041.0880001</v>
      </c>
      <c r="O433" s="2">
        <f t="shared" si="94"/>
        <v>44687.58843851852</v>
      </c>
      <c r="P433" s="1">
        <f t="shared" si="95"/>
        <v>21.059000015258789</v>
      </c>
      <c r="Q433">
        <f>VLOOKUP(C433,houses!A$1:E$201,2,TRUE)</f>
        <v>930</v>
      </c>
      <c r="R433">
        <f>VLOOKUP(C433,houses!A$1:E$201,3,TRUE)</f>
        <v>1076</v>
      </c>
      <c r="S433">
        <f t="shared" si="96"/>
        <v>146</v>
      </c>
      <c r="T433" s="4">
        <f t="shared" si="97"/>
        <v>0.15698924731182795</v>
      </c>
      <c r="U433" t="str">
        <f t="shared" si="98"/>
        <v>Negative</v>
      </c>
      <c r="V433">
        <f t="shared" si="99"/>
        <v>-70</v>
      </c>
      <c r="W433" s="4">
        <f t="shared" si="100"/>
        <v>-6.7961165048543687E-2</v>
      </c>
      <c r="X433">
        <f t="shared" si="103"/>
        <v>70</v>
      </c>
      <c r="Y433" s="4">
        <f t="shared" si="104"/>
        <v>6.7961165048543687E-2</v>
      </c>
      <c r="Z433">
        <f t="shared" si="101"/>
        <v>3</v>
      </c>
      <c r="AA433">
        <f t="shared" si="102"/>
        <v>27</v>
      </c>
    </row>
    <row r="434" spans="1:27" hidden="1" x14ac:dyDescent="0.3">
      <c r="A434" s="7">
        <v>10</v>
      </c>
      <c r="B434" s="7">
        <v>12</v>
      </c>
      <c r="C434" s="7">
        <v>6</v>
      </c>
      <c r="D434" s="7">
        <v>2</v>
      </c>
      <c r="E434" s="7">
        <v>3</v>
      </c>
      <c r="F434">
        <v>485</v>
      </c>
      <c r="G434">
        <v>500</v>
      </c>
      <c r="H434" s="1">
        <v>1651846041110</v>
      </c>
      <c r="I434" s="1">
        <v>1651846057960</v>
      </c>
      <c r="J434">
        <v>7</v>
      </c>
      <c r="K434" s="1">
        <f t="shared" si="90"/>
        <v>1651846041.1099999</v>
      </c>
      <c r="L434" s="3">
        <f t="shared" si="91"/>
        <v>44687.588438773149</v>
      </c>
      <c r="M434" s="2">
        <f t="shared" si="92"/>
        <v>44687.588438773149</v>
      </c>
      <c r="N434" s="1">
        <f t="shared" si="93"/>
        <v>1651846057.96</v>
      </c>
      <c r="O434" s="2">
        <f t="shared" si="94"/>
        <v>44687.588633796295</v>
      </c>
      <c r="P434" s="1">
        <f t="shared" si="95"/>
        <v>16.850000143051147</v>
      </c>
      <c r="Q434">
        <f>VLOOKUP(C434,houses!A$1:E$201,2,TRUE)</f>
        <v>450</v>
      </c>
      <c r="R434">
        <f>VLOOKUP(C434,houses!A$1:E$201,3,TRUE)</f>
        <v>445</v>
      </c>
      <c r="S434">
        <f t="shared" si="96"/>
        <v>5</v>
      </c>
      <c r="T434" s="4">
        <f t="shared" si="97"/>
        <v>1.1111111111111112E-2</v>
      </c>
      <c r="U434" t="str">
        <f t="shared" si="98"/>
        <v>Positive</v>
      </c>
      <c r="V434">
        <f t="shared" si="99"/>
        <v>15</v>
      </c>
      <c r="W434" s="4">
        <f t="shared" si="100"/>
        <v>3.0927835051546393E-2</v>
      </c>
      <c r="X434">
        <f t="shared" si="103"/>
        <v>15</v>
      </c>
      <c r="Y434" s="4">
        <f t="shared" si="104"/>
        <v>3.0927835051546393E-2</v>
      </c>
      <c r="Z434">
        <f t="shared" si="101"/>
        <v>1</v>
      </c>
      <c r="AA434">
        <f t="shared" si="102"/>
        <v>3</v>
      </c>
    </row>
    <row r="435" spans="1:27" hidden="1" x14ac:dyDescent="0.3">
      <c r="A435" s="7">
        <v>10</v>
      </c>
      <c r="B435" s="7">
        <v>13</v>
      </c>
      <c r="C435" s="7">
        <v>38</v>
      </c>
      <c r="D435" s="7">
        <v>2</v>
      </c>
      <c r="E435" s="7">
        <v>3</v>
      </c>
      <c r="F435">
        <v>665</v>
      </c>
      <c r="G435">
        <v>650</v>
      </c>
      <c r="H435" s="1">
        <v>1651846057982</v>
      </c>
      <c r="I435" s="1">
        <v>1651846103456</v>
      </c>
      <c r="J435">
        <v>7</v>
      </c>
      <c r="K435" s="1">
        <f t="shared" si="90"/>
        <v>1651846057.9820001</v>
      </c>
      <c r="L435" s="3">
        <f t="shared" si="91"/>
        <v>44687.588634050931</v>
      </c>
      <c r="M435" s="2">
        <f t="shared" si="92"/>
        <v>44687.588634050931</v>
      </c>
      <c r="N435" s="1">
        <f t="shared" si="93"/>
        <v>1651846103.4560001</v>
      </c>
      <c r="O435" s="2">
        <f t="shared" si="94"/>
        <v>44687.589160370371</v>
      </c>
      <c r="P435" s="1">
        <f t="shared" si="95"/>
        <v>45.473999977111816</v>
      </c>
      <c r="Q435">
        <f>VLOOKUP(C435,houses!A$1:E$201,2,TRUE)</f>
        <v>960</v>
      </c>
      <c r="R435">
        <f>VLOOKUP(C435,houses!A$1:E$201,3,TRUE)</f>
        <v>746</v>
      </c>
      <c r="S435">
        <f t="shared" si="96"/>
        <v>214</v>
      </c>
      <c r="T435" s="4">
        <f t="shared" si="97"/>
        <v>0.22291666666666668</v>
      </c>
      <c r="U435" t="str">
        <f t="shared" si="98"/>
        <v>Positive</v>
      </c>
      <c r="V435">
        <f t="shared" si="99"/>
        <v>-15</v>
      </c>
      <c r="W435" s="4">
        <f t="shared" si="100"/>
        <v>-2.2556390977443608E-2</v>
      </c>
      <c r="X435">
        <f t="shared" si="103"/>
        <v>15</v>
      </c>
      <c r="Y435" s="4">
        <f t="shared" si="104"/>
        <v>2.2556390977443608E-2</v>
      </c>
      <c r="Z435">
        <f t="shared" si="101"/>
        <v>1</v>
      </c>
      <c r="AA435">
        <f t="shared" si="102"/>
        <v>3</v>
      </c>
    </row>
    <row r="436" spans="1:27" hidden="1" x14ac:dyDescent="0.3">
      <c r="A436" s="7">
        <v>10</v>
      </c>
      <c r="B436" s="7">
        <v>14</v>
      </c>
      <c r="C436" s="7">
        <v>50</v>
      </c>
      <c r="D436" s="7">
        <v>2</v>
      </c>
      <c r="E436" s="7">
        <v>3</v>
      </c>
      <c r="F436">
        <v>300</v>
      </c>
      <c r="G436">
        <v>365</v>
      </c>
      <c r="H436" s="1">
        <v>1651846103479</v>
      </c>
      <c r="I436" s="1">
        <v>1651846127711</v>
      </c>
      <c r="J436">
        <v>4</v>
      </c>
      <c r="K436" s="1">
        <f t="shared" si="90"/>
        <v>1651846103.4790001</v>
      </c>
      <c r="L436" s="3">
        <f t="shared" si="91"/>
        <v>44687.589160636577</v>
      </c>
      <c r="M436" s="2">
        <f t="shared" si="92"/>
        <v>44687.589160636577</v>
      </c>
      <c r="N436" s="1">
        <f t="shared" si="93"/>
        <v>1651846127.711</v>
      </c>
      <c r="O436" s="2">
        <f t="shared" si="94"/>
        <v>44687.589441099539</v>
      </c>
      <c r="P436" s="1">
        <f t="shared" si="95"/>
        <v>24.23199987411499</v>
      </c>
      <c r="Q436">
        <f>VLOOKUP(C436,houses!A$1:E$201,2,TRUE)</f>
        <v>320</v>
      </c>
      <c r="R436">
        <f>VLOOKUP(C436,houses!A$1:E$201,3,TRUE)</f>
        <v>178</v>
      </c>
      <c r="S436">
        <f t="shared" si="96"/>
        <v>142</v>
      </c>
      <c r="T436" s="4">
        <f t="shared" si="97"/>
        <v>0.44374999999999998</v>
      </c>
      <c r="U436" t="str">
        <f t="shared" si="98"/>
        <v>Positive</v>
      </c>
      <c r="V436">
        <f t="shared" si="99"/>
        <v>65</v>
      </c>
      <c r="W436" s="4">
        <f t="shared" si="100"/>
        <v>0.21666666666666667</v>
      </c>
      <c r="X436">
        <f t="shared" si="103"/>
        <v>65</v>
      </c>
      <c r="Y436" s="4">
        <f t="shared" si="104"/>
        <v>0.21666666666666667</v>
      </c>
      <c r="Z436">
        <f t="shared" si="101"/>
        <v>4</v>
      </c>
      <c r="AA436">
        <f t="shared" si="102"/>
        <v>81</v>
      </c>
    </row>
    <row r="437" spans="1:27" hidden="1" x14ac:dyDescent="0.3">
      <c r="A437" s="7">
        <v>10</v>
      </c>
      <c r="B437" s="7">
        <v>15</v>
      </c>
      <c r="C437" s="7">
        <v>72</v>
      </c>
      <c r="D437" s="7">
        <v>2</v>
      </c>
      <c r="E437" s="7">
        <v>3</v>
      </c>
      <c r="F437">
        <v>750</v>
      </c>
      <c r="G437">
        <v>800</v>
      </c>
      <c r="H437" s="1">
        <v>1651846127732</v>
      </c>
      <c r="I437" s="1">
        <v>1651846140439</v>
      </c>
      <c r="J437">
        <v>5</v>
      </c>
      <c r="K437" s="1">
        <f t="shared" si="90"/>
        <v>1651846127.7320001</v>
      </c>
      <c r="L437" s="3">
        <f t="shared" si="91"/>
        <v>44687.589441342599</v>
      </c>
      <c r="M437" s="2">
        <f t="shared" si="92"/>
        <v>44687.589441342599</v>
      </c>
      <c r="N437" s="1">
        <f t="shared" si="93"/>
        <v>1651846140.4389999</v>
      </c>
      <c r="O437" s="2">
        <f t="shared" si="94"/>
        <v>44687.589588414354</v>
      </c>
      <c r="P437" s="1">
        <f t="shared" si="95"/>
        <v>12.706999778747559</v>
      </c>
      <c r="Q437">
        <f>VLOOKUP(C437,houses!A$1:E$201,2,TRUE)</f>
        <v>806</v>
      </c>
      <c r="R437">
        <f>VLOOKUP(C437,houses!A$1:E$201,3,TRUE)</f>
        <v>887</v>
      </c>
      <c r="S437">
        <f t="shared" si="96"/>
        <v>81</v>
      </c>
      <c r="T437" s="4">
        <f t="shared" si="97"/>
        <v>0.10049627791563276</v>
      </c>
      <c r="U437" t="str">
        <f t="shared" si="98"/>
        <v>Negative</v>
      </c>
      <c r="V437">
        <f t="shared" si="99"/>
        <v>50</v>
      </c>
      <c r="W437" s="4">
        <f t="shared" si="100"/>
        <v>6.6666666666666666E-2</v>
      </c>
      <c r="X437">
        <f t="shared" si="103"/>
        <v>50</v>
      </c>
      <c r="Y437" s="4">
        <f t="shared" si="104"/>
        <v>6.6666666666666666E-2</v>
      </c>
      <c r="Z437">
        <f t="shared" si="101"/>
        <v>3</v>
      </c>
      <c r="AA437">
        <f t="shared" si="102"/>
        <v>27</v>
      </c>
    </row>
    <row r="438" spans="1:27" hidden="1" x14ac:dyDescent="0.3">
      <c r="A438" s="7">
        <v>10</v>
      </c>
      <c r="B438" s="7">
        <v>16</v>
      </c>
      <c r="C438" s="7">
        <v>139</v>
      </c>
      <c r="D438" s="7">
        <v>2</v>
      </c>
      <c r="E438" s="7">
        <v>3</v>
      </c>
      <c r="F438">
        <v>455</v>
      </c>
      <c r="G438">
        <v>360</v>
      </c>
      <c r="H438" s="1">
        <v>1651846140460</v>
      </c>
      <c r="I438" s="1">
        <v>1651846159224</v>
      </c>
      <c r="J438">
        <v>3</v>
      </c>
      <c r="K438" s="1">
        <f t="shared" si="90"/>
        <v>1651846140.46</v>
      </c>
      <c r="L438" s="3">
        <f t="shared" si="91"/>
        <v>44687.589588657407</v>
      </c>
      <c r="M438" s="2">
        <f t="shared" si="92"/>
        <v>44687.589588657407</v>
      </c>
      <c r="N438" s="1">
        <f t="shared" si="93"/>
        <v>1651846159.224</v>
      </c>
      <c r="O438" s="2">
        <f t="shared" si="94"/>
        <v>44687.589805833333</v>
      </c>
      <c r="P438" s="1">
        <f t="shared" si="95"/>
        <v>18.763999938964844</v>
      </c>
      <c r="Q438">
        <f>VLOOKUP(C438,houses!A$1:E$201,2,TRUE)</f>
        <v>490</v>
      </c>
      <c r="R438">
        <f>VLOOKUP(C438,houses!A$1:E$201,3,TRUE)</f>
        <v>535</v>
      </c>
      <c r="S438">
        <f t="shared" si="96"/>
        <v>45</v>
      </c>
      <c r="T438" s="4">
        <f t="shared" si="97"/>
        <v>9.1836734693877556E-2</v>
      </c>
      <c r="U438" t="str">
        <f t="shared" si="98"/>
        <v>Negative</v>
      </c>
      <c r="V438">
        <f t="shared" si="99"/>
        <v>-95</v>
      </c>
      <c r="W438" s="4">
        <f t="shared" si="100"/>
        <v>-0.2087912087912088</v>
      </c>
      <c r="X438">
        <f t="shared" si="103"/>
        <v>95</v>
      </c>
      <c r="Y438" s="4">
        <f t="shared" si="104"/>
        <v>0.2087912087912088</v>
      </c>
      <c r="Z438">
        <f t="shared" si="101"/>
        <v>5</v>
      </c>
      <c r="AA438">
        <f t="shared" si="102"/>
        <v>243</v>
      </c>
    </row>
    <row r="439" spans="1:27" hidden="1" x14ac:dyDescent="0.3">
      <c r="A439" s="7">
        <v>10</v>
      </c>
      <c r="B439" s="7">
        <v>17</v>
      </c>
      <c r="C439" s="7">
        <v>27</v>
      </c>
      <c r="D439" s="7">
        <v>2</v>
      </c>
      <c r="E439" s="7">
        <v>3</v>
      </c>
      <c r="F439">
        <v>580</v>
      </c>
      <c r="G439">
        <v>630</v>
      </c>
      <c r="H439" s="1">
        <v>1651846159247</v>
      </c>
      <c r="I439" s="1">
        <v>1651846181471</v>
      </c>
      <c r="J439">
        <v>6</v>
      </c>
      <c r="K439" s="1">
        <f t="shared" si="90"/>
        <v>1651846159.247</v>
      </c>
      <c r="L439" s="3">
        <f t="shared" si="91"/>
        <v>44687.589806099539</v>
      </c>
      <c r="M439" s="2">
        <f t="shared" si="92"/>
        <v>44687.589806099539</v>
      </c>
      <c r="N439" s="1">
        <f t="shared" si="93"/>
        <v>1651846181.471</v>
      </c>
      <c r="O439" s="2">
        <f t="shared" si="94"/>
        <v>44687.590063321753</v>
      </c>
      <c r="P439" s="1">
        <f t="shared" si="95"/>
        <v>22.223999977111816</v>
      </c>
      <c r="Q439">
        <f>VLOOKUP(C439,houses!A$1:E$201,2,TRUE)</f>
        <v>528</v>
      </c>
      <c r="R439">
        <f>VLOOKUP(C439,houses!A$1:E$201,3,TRUE)</f>
        <v>412</v>
      </c>
      <c r="S439">
        <f t="shared" si="96"/>
        <v>116</v>
      </c>
      <c r="T439" s="4">
        <f t="shared" si="97"/>
        <v>0.2196969696969697</v>
      </c>
      <c r="U439" t="str">
        <f t="shared" si="98"/>
        <v>Positive</v>
      </c>
      <c r="V439">
        <f t="shared" si="99"/>
        <v>50</v>
      </c>
      <c r="W439" s="4">
        <f t="shared" si="100"/>
        <v>8.6206896551724144E-2</v>
      </c>
      <c r="X439">
        <f t="shared" si="103"/>
        <v>50</v>
      </c>
      <c r="Y439" s="4">
        <f t="shared" si="104"/>
        <v>8.6206896551724144E-2</v>
      </c>
      <c r="Z439">
        <f t="shared" si="101"/>
        <v>2</v>
      </c>
      <c r="AA439">
        <f t="shared" si="102"/>
        <v>9</v>
      </c>
    </row>
    <row r="440" spans="1:27" hidden="1" x14ac:dyDescent="0.3">
      <c r="A440" s="7">
        <v>10</v>
      </c>
      <c r="B440" s="7">
        <v>18</v>
      </c>
      <c r="C440" s="7">
        <v>149</v>
      </c>
      <c r="D440" s="7">
        <v>2</v>
      </c>
      <c r="E440" s="7">
        <v>3</v>
      </c>
      <c r="F440">
        <v>440</v>
      </c>
      <c r="G440">
        <v>330</v>
      </c>
      <c r="H440" s="1">
        <v>1651846181493</v>
      </c>
      <c r="I440" s="1">
        <v>1651846195120</v>
      </c>
      <c r="J440">
        <v>2</v>
      </c>
      <c r="K440" s="1">
        <f t="shared" si="90"/>
        <v>1651846181.493</v>
      </c>
      <c r="L440" s="3">
        <f t="shared" si="91"/>
        <v>44687.59006357639</v>
      </c>
      <c r="M440" s="2">
        <f t="shared" si="92"/>
        <v>44687.59006357639</v>
      </c>
      <c r="N440" s="1">
        <f t="shared" si="93"/>
        <v>1651846195.1199999</v>
      </c>
      <c r="O440" s="2">
        <f t="shared" si="94"/>
        <v>44687.590221296297</v>
      </c>
      <c r="P440" s="1">
        <f t="shared" si="95"/>
        <v>13.626999855041504</v>
      </c>
      <c r="Q440">
        <f>VLOOKUP(C440,houses!A$1:E$201,2,TRUE)</f>
        <v>430</v>
      </c>
      <c r="R440">
        <f>VLOOKUP(C440,houses!A$1:E$201,3,TRUE)</f>
        <v>362</v>
      </c>
      <c r="S440">
        <f t="shared" si="96"/>
        <v>68</v>
      </c>
      <c r="T440" s="4">
        <f t="shared" si="97"/>
        <v>0.15813953488372093</v>
      </c>
      <c r="U440" t="str">
        <f t="shared" si="98"/>
        <v>Positive</v>
      </c>
      <c r="V440">
        <f t="shared" si="99"/>
        <v>-110</v>
      </c>
      <c r="W440" s="4">
        <f t="shared" si="100"/>
        <v>-0.25</v>
      </c>
      <c r="X440">
        <f t="shared" si="103"/>
        <v>110</v>
      </c>
      <c r="Y440" s="4">
        <f t="shared" si="104"/>
        <v>0.25</v>
      </c>
      <c r="Z440">
        <f t="shared" si="101"/>
        <v>6</v>
      </c>
      <c r="AA440">
        <f t="shared" si="102"/>
        <v>729</v>
      </c>
    </row>
    <row r="441" spans="1:27" hidden="1" x14ac:dyDescent="0.3">
      <c r="A441" s="7">
        <v>10</v>
      </c>
      <c r="B441" s="7">
        <v>19</v>
      </c>
      <c r="C441" s="7">
        <v>45</v>
      </c>
      <c r="D441" s="7">
        <v>2</v>
      </c>
      <c r="E441" s="7">
        <v>3</v>
      </c>
      <c r="F441">
        <v>870</v>
      </c>
      <c r="G441">
        <v>790</v>
      </c>
      <c r="H441" s="1">
        <v>1651846195141</v>
      </c>
      <c r="I441" s="1">
        <v>1651846230360</v>
      </c>
      <c r="J441">
        <v>4</v>
      </c>
      <c r="K441" s="1">
        <f t="shared" si="90"/>
        <v>1651846195.141</v>
      </c>
      <c r="L441" s="3">
        <f t="shared" si="91"/>
        <v>44687.590221539351</v>
      </c>
      <c r="M441" s="2">
        <f t="shared" si="92"/>
        <v>44687.590221539351</v>
      </c>
      <c r="N441" s="1">
        <f t="shared" si="93"/>
        <v>1651846230.3599999</v>
      </c>
      <c r="O441" s="2">
        <f t="shared" si="94"/>
        <v>44687.590629166662</v>
      </c>
      <c r="P441" s="1">
        <f t="shared" si="95"/>
        <v>35.218999862670898</v>
      </c>
      <c r="Q441">
        <f>VLOOKUP(C441,houses!A$1:E$201,2,TRUE)</f>
        <v>870</v>
      </c>
      <c r="R441">
        <f>VLOOKUP(C441,houses!A$1:E$201,3,TRUE)</f>
        <v>906</v>
      </c>
      <c r="S441">
        <f t="shared" si="96"/>
        <v>36</v>
      </c>
      <c r="T441" s="4">
        <f t="shared" si="97"/>
        <v>4.1379310344827586E-2</v>
      </c>
      <c r="U441" t="str">
        <f t="shared" si="98"/>
        <v>Negative</v>
      </c>
      <c r="V441">
        <f t="shared" si="99"/>
        <v>-80</v>
      </c>
      <c r="W441" s="4">
        <f t="shared" si="100"/>
        <v>-9.1954022988505746E-2</v>
      </c>
      <c r="X441">
        <f t="shared" si="103"/>
        <v>80</v>
      </c>
      <c r="Y441" s="4">
        <f t="shared" si="104"/>
        <v>9.1954022988505746E-2</v>
      </c>
      <c r="Z441">
        <f t="shared" si="101"/>
        <v>4</v>
      </c>
      <c r="AA441">
        <f t="shared" si="102"/>
        <v>81</v>
      </c>
    </row>
    <row r="442" spans="1:27" hidden="1" x14ac:dyDescent="0.3">
      <c r="A442" s="7">
        <v>11</v>
      </c>
      <c r="B442" s="7">
        <v>0</v>
      </c>
      <c r="C442" s="7">
        <v>179</v>
      </c>
      <c r="D442" s="7">
        <v>3</v>
      </c>
      <c r="E442" s="7">
        <v>1</v>
      </c>
      <c r="F442">
        <v>417</v>
      </c>
      <c r="G442">
        <v>0</v>
      </c>
      <c r="H442" s="1">
        <v>1652081009391</v>
      </c>
      <c r="I442" s="1">
        <v>1652081025359</v>
      </c>
      <c r="J442">
        <v>0</v>
      </c>
      <c r="K442" s="1">
        <f t="shared" si="90"/>
        <v>1652081009.391</v>
      </c>
      <c r="L442" s="3">
        <f t="shared" si="91"/>
        <v>44690.307979062505</v>
      </c>
      <c r="M442" s="2">
        <f t="shared" si="92"/>
        <v>44690.307979062505</v>
      </c>
      <c r="N442" s="1">
        <f t="shared" si="93"/>
        <v>1652081025.359</v>
      </c>
      <c r="O442" s="2">
        <f t="shared" si="94"/>
        <v>44690.308163877315</v>
      </c>
      <c r="P442" s="1">
        <f t="shared" si="95"/>
        <v>15.967999935150146</v>
      </c>
      <c r="Q442">
        <f>VLOOKUP(C442,houses!A$1:E$201,2,TRUE)</f>
        <v>417</v>
      </c>
      <c r="R442">
        <f>VLOOKUP(C442,houses!A$1:E$201,3,TRUE)</f>
        <v>571</v>
      </c>
      <c r="S442">
        <f t="shared" si="96"/>
        <v>154</v>
      </c>
      <c r="T442" s="4">
        <f t="shared" si="97"/>
        <v>0.36930455635491605</v>
      </c>
      <c r="U442" t="str">
        <f t="shared" si="98"/>
        <v>Negative</v>
      </c>
      <c r="V442" t="str">
        <f t="shared" si="99"/>
        <v>-</v>
      </c>
      <c r="W442" s="4" t="str">
        <f t="shared" si="100"/>
        <v>-</v>
      </c>
      <c r="X442" t="e">
        <f t="shared" si="103"/>
        <v>#VALUE!</v>
      </c>
      <c r="Y442" t="e">
        <f t="shared" si="104"/>
        <v>#VALUE!</v>
      </c>
      <c r="Z442">
        <f t="shared" si="101"/>
        <v>0</v>
      </c>
      <c r="AA442">
        <f t="shared" si="102"/>
        <v>1</v>
      </c>
    </row>
    <row r="443" spans="1:27" hidden="1" x14ac:dyDescent="0.3">
      <c r="A443" s="7">
        <v>11</v>
      </c>
      <c r="B443" s="7">
        <v>1</v>
      </c>
      <c r="C443" s="7">
        <v>73</v>
      </c>
      <c r="D443" s="7">
        <v>3</v>
      </c>
      <c r="E443" s="7">
        <v>1</v>
      </c>
      <c r="F443">
        <v>630</v>
      </c>
      <c r="G443">
        <v>0</v>
      </c>
      <c r="H443" s="1">
        <v>1652081025663</v>
      </c>
      <c r="I443" s="1">
        <v>1652081042089</v>
      </c>
      <c r="J443">
        <v>0</v>
      </c>
      <c r="K443" s="1">
        <f t="shared" si="90"/>
        <v>1652081025.6630001</v>
      </c>
      <c r="L443" s="3">
        <f t="shared" si="91"/>
        <v>44690.308167395837</v>
      </c>
      <c r="M443" s="2">
        <f t="shared" si="92"/>
        <v>44690.308167395837</v>
      </c>
      <c r="N443" s="1">
        <f t="shared" si="93"/>
        <v>1652081042.089</v>
      </c>
      <c r="O443" s="2">
        <f t="shared" si="94"/>
        <v>44690.308357511574</v>
      </c>
      <c r="P443" s="1">
        <f t="shared" si="95"/>
        <v>16.425999879837036</v>
      </c>
      <c r="Q443">
        <f>VLOOKUP(C443,houses!A$1:E$201,2,TRUE)</f>
        <v>630</v>
      </c>
      <c r="R443">
        <f>VLOOKUP(C443,houses!A$1:E$201,3,TRUE)</f>
        <v>871</v>
      </c>
      <c r="S443">
        <f t="shared" si="96"/>
        <v>241</v>
      </c>
      <c r="T443" s="4">
        <f t="shared" si="97"/>
        <v>0.38253968253968251</v>
      </c>
      <c r="U443" t="str">
        <f t="shared" si="98"/>
        <v>Negative</v>
      </c>
      <c r="V443" t="str">
        <f t="shared" si="99"/>
        <v>-</v>
      </c>
      <c r="W443" s="4" t="str">
        <f t="shared" si="100"/>
        <v>-</v>
      </c>
      <c r="X443" t="e">
        <f t="shared" si="103"/>
        <v>#VALUE!</v>
      </c>
      <c r="Y443" t="e">
        <f t="shared" si="104"/>
        <v>#VALUE!</v>
      </c>
      <c r="Z443">
        <f t="shared" si="101"/>
        <v>0</v>
      </c>
      <c r="AA443">
        <f t="shared" si="102"/>
        <v>1</v>
      </c>
    </row>
    <row r="444" spans="1:27" hidden="1" x14ac:dyDescent="0.3">
      <c r="A444" s="7">
        <v>11</v>
      </c>
      <c r="B444" s="7">
        <v>2</v>
      </c>
      <c r="C444" s="7">
        <v>153</v>
      </c>
      <c r="D444" s="7">
        <v>3</v>
      </c>
      <c r="E444" s="7">
        <v>1</v>
      </c>
      <c r="F444">
        <v>570</v>
      </c>
      <c r="G444">
        <v>0</v>
      </c>
      <c r="H444" s="1">
        <v>1652081042996</v>
      </c>
      <c r="I444" s="1">
        <v>1652081055976</v>
      </c>
      <c r="J444">
        <v>0</v>
      </c>
      <c r="K444" s="1">
        <f t="shared" si="90"/>
        <v>1652081042.9960001</v>
      </c>
      <c r="L444" s="3">
        <f t="shared" si="91"/>
        <v>44690.308368009253</v>
      </c>
      <c r="M444" s="2">
        <f t="shared" si="92"/>
        <v>44690.308368009253</v>
      </c>
      <c r="N444" s="1">
        <f t="shared" si="93"/>
        <v>1652081055.9760001</v>
      </c>
      <c r="O444" s="2">
        <f t="shared" si="94"/>
        <v>44690.308518240738</v>
      </c>
      <c r="P444" s="1">
        <f t="shared" si="95"/>
        <v>12.980000019073486</v>
      </c>
      <c r="Q444">
        <f>VLOOKUP(C444,houses!A$1:E$201,2,TRUE)</f>
        <v>570</v>
      </c>
      <c r="R444">
        <f>VLOOKUP(C444,houses!A$1:E$201,3,TRUE)</f>
        <v>607</v>
      </c>
      <c r="S444">
        <f t="shared" si="96"/>
        <v>37</v>
      </c>
      <c r="T444" s="4">
        <f t="shared" si="97"/>
        <v>6.491228070175438E-2</v>
      </c>
      <c r="U444" t="str">
        <f t="shared" si="98"/>
        <v>Negative</v>
      </c>
      <c r="V444" t="str">
        <f t="shared" si="99"/>
        <v>-</v>
      </c>
      <c r="W444" s="4" t="str">
        <f t="shared" si="100"/>
        <v>-</v>
      </c>
      <c r="X444" t="e">
        <f t="shared" si="103"/>
        <v>#VALUE!</v>
      </c>
      <c r="Y444" t="e">
        <f t="shared" si="104"/>
        <v>#VALUE!</v>
      </c>
      <c r="Z444">
        <f t="shared" si="101"/>
        <v>0</v>
      </c>
      <c r="AA444">
        <f t="shared" si="102"/>
        <v>1</v>
      </c>
    </row>
    <row r="445" spans="1:27" hidden="1" x14ac:dyDescent="0.3">
      <c r="A445" s="7">
        <v>11</v>
      </c>
      <c r="B445" s="7">
        <v>3</v>
      </c>
      <c r="C445" s="7">
        <v>158</v>
      </c>
      <c r="D445" s="7">
        <v>3</v>
      </c>
      <c r="E445" s="7">
        <v>1</v>
      </c>
      <c r="F445">
        <v>985</v>
      </c>
      <c r="G445">
        <v>0</v>
      </c>
      <c r="H445" s="1">
        <v>1652081056954</v>
      </c>
      <c r="I445" s="1">
        <v>1652081083002</v>
      </c>
      <c r="J445">
        <v>0</v>
      </c>
      <c r="K445" s="1">
        <f t="shared" si="90"/>
        <v>1652081056.954</v>
      </c>
      <c r="L445" s="3">
        <f t="shared" si="91"/>
        <v>44690.308529560185</v>
      </c>
      <c r="M445" s="2">
        <f t="shared" si="92"/>
        <v>44690.308529560185</v>
      </c>
      <c r="N445" s="1">
        <f t="shared" si="93"/>
        <v>1652081083.0020001</v>
      </c>
      <c r="O445" s="2">
        <f t="shared" si="94"/>
        <v>44690.308831041664</v>
      </c>
      <c r="P445" s="1">
        <f t="shared" si="95"/>
        <v>26.04800009727478</v>
      </c>
      <c r="Q445">
        <f>VLOOKUP(C445,houses!A$1:E$201,2,TRUE)</f>
        <v>985</v>
      </c>
      <c r="R445">
        <f>VLOOKUP(C445,houses!A$1:E$201,3,TRUE)</f>
        <v>917</v>
      </c>
      <c r="S445">
        <f t="shared" si="96"/>
        <v>68</v>
      </c>
      <c r="T445" s="4">
        <f t="shared" si="97"/>
        <v>6.9035532994923862E-2</v>
      </c>
      <c r="U445" t="str">
        <f t="shared" si="98"/>
        <v>Positive</v>
      </c>
      <c r="V445" t="str">
        <f t="shared" si="99"/>
        <v>-</v>
      </c>
      <c r="W445" s="4" t="str">
        <f t="shared" si="100"/>
        <v>-</v>
      </c>
      <c r="X445" t="e">
        <f t="shared" si="103"/>
        <v>#VALUE!</v>
      </c>
      <c r="Y445" t="e">
        <f t="shared" si="104"/>
        <v>#VALUE!</v>
      </c>
      <c r="Z445">
        <f t="shared" si="101"/>
        <v>0</v>
      </c>
      <c r="AA445">
        <f t="shared" si="102"/>
        <v>1</v>
      </c>
    </row>
    <row r="446" spans="1:27" hidden="1" x14ac:dyDescent="0.3">
      <c r="A446" s="7">
        <v>11</v>
      </c>
      <c r="B446" s="7">
        <v>4</v>
      </c>
      <c r="C446" s="7">
        <v>32</v>
      </c>
      <c r="D446" s="7">
        <v>3</v>
      </c>
      <c r="E446" s="7">
        <v>1</v>
      </c>
      <c r="F446">
        <v>895</v>
      </c>
      <c r="G446">
        <v>0</v>
      </c>
      <c r="H446" s="1">
        <v>1652081083565</v>
      </c>
      <c r="I446" s="1">
        <v>1652081090642</v>
      </c>
      <c r="J446">
        <v>0</v>
      </c>
      <c r="K446" s="1">
        <f t="shared" si="90"/>
        <v>1652081083.5650001</v>
      </c>
      <c r="L446" s="3">
        <f t="shared" si="91"/>
        <v>44690.308837557866</v>
      </c>
      <c r="M446" s="2">
        <f t="shared" si="92"/>
        <v>44690.308837557866</v>
      </c>
      <c r="N446" s="1">
        <f t="shared" si="93"/>
        <v>1652081090.642</v>
      </c>
      <c r="O446" s="2">
        <f t="shared" si="94"/>
        <v>44690.308919467592</v>
      </c>
      <c r="P446" s="1">
        <f t="shared" si="95"/>
        <v>7.0769999027252197</v>
      </c>
      <c r="Q446">
        <f>VLOOKUP(C446,houses!A$1:E$201,2,TRUE)</f>
        <v>895</v>
      </c>
      <c r="R446">
        <f>VLOOKUP(C446,houses!A$1:E$201,3,TRUE)</f>
        <v>888</v>
      </c>
      <c r="S446">
        <f t="shared" si="96"/>
        <v>7</v>
      </c>
      <c r="T446" s="4">
        <f t="shared" si="97"/>
        <v>7.82122905027933E-3</v>
      </c>
      <c r="U446" t="str">
        <f t="shared" si="98"/>
        <v>Positive</v>
      </c>
      <c r="V446" t="str">
        <f t="shared" si="99"/>
        <v>-</v>
      </c>
      <c r="W446" s="4" t="str">
        <f t="shared" si="100"/>
        <v>-</v>
      </c>
      <c r="X446" t="e">
        <f t="shared" si="103"/>
        <v>#VALUE!</v>
      </c>
      <c r="Y446" t="e">
        <f t="shared" si="104"/>
        <v>#VALUE!</v>
      </c>
      <c r="Z446">
        <f t="shared" si="101"/>
        <v>0</v>
      </c>
      <c r="AA446">
        <f t="shared" si="102"/>
        <v>1</v>
      </c>
    </row>
    <row r="447" spans="1:27" hidden="1" x14ac:dyDescent="0.3">
      <c r="A447" s="7">
        <v>11</v>
      </c>
      <c r="B447" s="7">
        <v>5</v>
      </c>
      <c r="C447" s="7">
        <v>174</v>
      </c>
      <c r="D447" s="7">
        <v>3</v>
      </c>
      <c r="E447" s="7">
        <v>1</v>
      </c>
      <c r="F447">
        <v>600</v>
      </c>
      <c r="G447">
        <v>0</v>
      </c>
      <c r="H447" s="1">
        <v>1652081091750</v>
      </c>
      <c r="I447" s="1">
        <v>1652081104170</v>
      </c>
      <c r="J447">
        <v>0</v>
      </c>
      <c r="K447" s="1">
        <f t="shared" si="90"/>
        <v>1652081091.75</v>
      </c>
      <c r="L447" s="3">
        <f t="shared" si="91"/>
        <v>44690.308932291664</v>
      </c>
      <c r="M447" s="2">
        <f t="shared" si="92"/>
        <v>44690.308932291664</v>
      </c>
      <c r="N447" s="1">
        <f t="shared" si="93"/>
        <v>1652081104.1700001</v>
      </c>
      <c r="O447" s="2">
        <f t="shared" si="94"/>
        <v>44690.309076041667</v>
      </c>
      <c r="P447" s="1">
        <f t="shared" si="95"/>
        <v>12.420000076293945</v>
      </c>
      <c r="Q447">
        <f>VLOOKUP(C447,houses!A$1:E$201,2,TRUE)</f>
        <v>600</v>
      </c>
      <c r="R447">
        <f>VLOOKUP(C447,houses!A$1:E$201,3,TRUE)</f>
        <v>550</v>
      </c>
      <c r="S447">
        <f t="shared" si="96"/>
        <v>50</v>
      </c>
      <c r="T447" s="4">
        <f t="shared" si="97"/>
        <v>8.3333333333333329E-2</v>
      </c>
      <c r="U447" t="str">
        <f t="shared" si="98"/>
        <v>Positive</v>
      </c>
      <c r="V447" t="str">
        <f t="shared" si="99"/>
        <v>-</v>
      </c>
      <c r="W447" s="4" t="str">
        <f t="shared" si="100"/>
        <v>-</v>
      </c>
      <c r="X447" t="e">
        <f t="shared" si="103"/>
        <v>#VALUE!</v>
      </c>
      <c r="Y447" t="e">
        <f t="shared" si="104"/>
        <v>#VALUE!</v>
      </c>
      <c r="Z447">
        <f t="shared" si="101"/>
        <v>0</v>
      </c>
      <c r="AA447">
        <f t="shared" si="102"/>
        <v>1</v>
      </c>
    </row>
    <row r="448" spans="1:27" hidden="1" x14ac:dyDescent="0.3">
      <c r="A448" s="7">
        <v>11</v>
      </c>
      <c r="B448" s="7">
        <v>6</v>
      </c>
      <c r="C448" s="7">
        <v>187</v>
      </c>
      <c r="D448" s="7">
        <v>3</v>
      </c>
      <c r="E448" s="7">
        <v>1</v>
      </c>
      <c r="F448">
        <v>1550</v>
      </c>
      <c r="G448">
        <v>0</v>
      </c>
      <c r="H448" s="1">
        <v>1652081104612</v>
      </c>
      <c r="I448" s="1">
        <v>1652081119110</v>
      </c>
      <c r="J448">
        <v>0</v>
      </c>
      <c r="K448" s="1">
        <f t="shared" si="90"/>
        <v>1652081104.612</v>
      </c>
      <c r="L448" s="3">
        <f t="shared" si="91"/>
        <v>44690.309081157407</v>
      </c>
      <c r="M448" s="2">
        <f t="shared" si="92"/>
        <v>44690.309081157407</v>
      </c>
      <c r="N448" s="1">
        <f t="shared" si="93"/>
        <v>1652081119.1099999</v>
      </c>
      <c r="O448" s="2">
        <f t="shared" si="94"/>
        <v>44690.309248958336</v>
      </c>
      <c r="P448" s="1">
        <f t="shared" si="95"/>
        <v>14.497999906539917</v>
      </c>
      <c r="Q448">
        <f>VLOOKUP(C448,houses!A$1:E$201,2,TRUE)</f>
        <v>1550</v>
      </c>
      <c r="R448">
        <f>VLOOKUP(C448,houses!A$1:E$201,3,TRUE)</f>
        <v>1304</v>
      </c>
      <c r="S448">
        <f t="shared" si="96"/>
        <v>246</v>
      </c>
      <c r="T448" s="4">
        <f t="shared" si="97"/>
        <v>0.15870967741935485</v>
      </c>
      <c r="U448" t="str">
        <f t="shared" si="98"/>
        <v>Positive</v>
      </c>
      <c r="V448" t="str">
        <f t="shared" si="99"/>
        <v>-</v>
      </c>
      <c r="W448" s="4" t="str">
        <f t="shared" si="100"/>
        <v>-</v>
      </c>
      <c r="X448" t="e">
        <f t="shared" si="103"/>
        <v>#VALUE!</v>
      </c>
      <c r="Y448" t="e">
        <f t="shared" si="104"/>
        <v>#VALUE!</v>
      </c>
      <c r="Z448">
        <f t="shared" si="101"/>
        <v>0</v>
      </c>
      <c r="AA448">
        <f t="shared" si="102"/>
        <v>1</v>
      </c>
    </row>
    <row r="449" spans="1:27" hidden="1" x14ac:dyDescent="0.3">
      <c r="A449" s="7">
        <v>11</v>
      </c>
      <c r="B449" s="7">
        <v>7</v>
      </c>
      <c r="C449" s="7">
        <v>46</v>
      </c>
      <c r="D449" s="7">
        <v>3</v>
      </c>
      <c r="E449" s="7">
        <v>1</v>
      </c>
      <c r="F449">
        <v>480</v>
      </c>
      <c r="G449">
        <v>0</v>
      </c>
      <c r="H449" s="1">
        <v>1652081119435</v>
      </c>
      <c r="I449" s="1">
        <v>1652081124205</v>
      </c>
      <c r="J449">
        <v>0</v>
      </c>
      <c r="K449" s="1">
        <f t="shared" si="90"/>
        <v>1652081119.4349999</v>
      </c>
      <c r="L449" s="3">
        <f t="shared" si="91"/>
        <v>44690.309252719904</v>
      </c>
      <c r="M449" s="2">
        <f t="shared" si="92"/>
        <v>44690.309252719904</v>
      </c>
      <c r="N449" s="1">
        <f t="shared" si="93"/>
        <v>1652081124.2049999</v>
      </c>
      <c r="O449" s="2">
        <f t="shared" si="94"/>
        <v>44690.309307928241</v>
      </c>
      <c r="P449" s="1">
        <f t="shared" si="95"/>
        <v>4.7699999809265137</v>
      </c>
      <c r="Q449">
        <f>VLOOKUP(C449,houses!A$1:E$201,2,TRUE)</f>
        <v>480</v>
      </c>
      <c r="R449">
        <f>VLOOKUP(C449,houses!A$1:E$201,3,TRUE)</f>
        <v>542</v>
      </c>
      <c r="S449">
        <f t="shared" si="96"/>
        <v>62</v>
      </c>
      <c r="T449" s="4">
        <f t="shared" si="97"/>
        <v>0.12916666666666668</v>
      </c>
      <c r="U449" t="str">
        <f t="shared" si="98"/>
        <v>Negative</v>
      </c>
      <c r="V449" t="str">
        <f t="shared" si="99"/>
        <v>-</v>
      </c>
      <c r="W449" s="4" t="str">
        <f t="shared" si="100"/>
        <v>-</v>
      </c>
      <c r="X449" t="e">
        <f t="shared" si="103"/>
        <v>#VALUE!</v>
      </c>
      <c r="Y449" t="e">
        <f t="shared" si="104"/>
        <v>#VALUE!</v>
      </c>
      <c r="Z449">
        <f t="shared" si="101"/>
        <v>0</v>
      </c>
      <c r="AA449">
        <f t="shared" si="102"/>
        <v>1</v>
      </c>
    </row>
    <row r="450" spans="1:27" hidden="1" x14ac:dyDescent="0.3">
      <c r="A450" s="7">
        <v>11</v>
      </c>
      <c r="B450" s="7">
        <v>8</v>
      </c>
      <c r="C450" s="7">
        <v>66</v>
      </c>
      <c r="D450" s="7">
        <v>3</v>
      </c>
      <c r="E450" s="7">
        <v>1</v>
      </c>
      <c r="F450">
        <v>590</v>
      </c>
      <c r="G450">
        <v>0</v>
      </c>
      <c r="H450" s="1">
        <v>1652081124487</v>
      </c>
      <c r="I450" s="1">
        <v>1652081133471</v>
      </c>
      <c r="J450">
        <v>0</v>
      </c>
      <c r="K450" s="1">
        <f t="shared" si="90"/>
        <v>1652081124.487</v>
      </c>
      <c r="L450" s="3">
        <f t="shared" si="91"/>
        <v>44690.309311192133</v>
      </c>
      <c r="M450" s="2">
        <f t="shared" si="92"/>
        <v>44690.309311192133</v>
      </c>
      <c r="N450" s="1">
        <f t="shared" si="93"/>
        <v>1652081133.471</v>
      </c>
      <c r="O450" s="2">
        <f t="shared" si="94"/>
        <v>44690.309415173615</v>
      </c>
      <c r="P450" s="1">
        <f t="shared" si="95"/>
        <v>8.9839999675750732</v>
      </c>
      <c r="Q450">
        <f>VLOOKUP(C450,houses!A$1:E$201,2,TRUE)</f>
        <v>590</v>
      </c>
      <c r="R450">
        <f>VLOOKUP(C450,houses!A$1:E$201,3,TRUE)</f>
        <v>587</v>
      </c>
      <c r="S450">
        <f t="shared" si="96"/>
        <v>3</v>
      </c>
      <c r="T450" s="4">
        <f t="shared" si="97"/>
        <v>5.084745762711864E-3</v>
      </c>
      <c r="U450" t="str">
        <f t="shared" si="98"/>
        <v>Positive</v>
      </c>
      <c r="V450" t="str">
        <f t="shared" si="99"/>
        <v>-</v>
      </c>
      <c r="W450" s="4" t="str">
        <f t="shared" si="100"/>
        <v>-</v>
      </c>
      <c r="X450" t="e">
        <f t="shared" si="103"/>
        <v>#VALUE!</v>
      </c>
      <c r="Y450" t="e">
        <f t="shared" si="104"/>
        <v>#VALUE!</v>
      </c>
      <c r="Z450">
        <f t="shared" si="101"/>
        <v>0</v>
      </c>
      <c r="AA450">
        <f t="shared" si="102"/>
        <v>1</v>
      </c>
    </row>
    <row r="451" spans="1:27" hidden="1" x14ac:dyDescent="0.3">
      <c r="A451" s="7">
        <v>11</v>
      </c>
      <c r="B451" s="7">
        <v>9</v>
      </c>
      <c r="C451" s="7">
        <v>102</v>
      </c>
      <c r="D451" s="7">
        <v>3</v>
      </c>
      <c r="E451" s="7">
        <v>1</v>
      </c>
      <c r="F451">
        <v>435</v>
      </c>
      <c r="G451">
        <v>0</v>
      </c>
      <c r="H451" s="1">
        <v>1652081133838</v>
      </c>
      <c r="I451" s="1">
        <v>1652081142189</v>
      </c>
      <c r="J451">
        <v>0</v>
      </c>
      <c r="K451" s="1">
        <f t="shared" ref="K451:K514" si="105">H451/1000</f>
        <v>1652081133.8380001</v>
      </c>
      <c r="L451" s="3">
        <f t="shared" ref="L451:L514" si="106">(((K451/60)/60)/24)+DATE(1970,1,1)</f>
        <v>44690.309419421297</v>
      </c>
      <c r="M451" s="2">
        <f t="shared" ref="M451:M514" si="107">(((K451/60)/60)/24)+DATE(1970,1,1)</f>
        <v>44690.309419421297</v>
      </c>
      <c r="N451" s="1">
        <f t="shared" ref="N451:N514" si="108">I451/1000</f>
        <v>1652081142.1889999</v>
      </c>
      <c r="O451" s="2">
        <f t="shared" ref="O451:O514" si="109">(((N451/60)/60)/24)+DATE(1970,1,1)</f>
        <v>44690.309516076391</v>
      </c>
      <c r="P451" s="1">
        <f t="shared" ref="P451:P514" si="110">N451-K451</f>
        <v>8.3509998321533203</v>
      </c>
      <c r="Q451">
        <f>VLOOKUP(C451,houses!A$1:E$201,2,TRUE)</f>
        <v>435</v>
      </c>
      <c r="R451">
        <f>VLOOKUP(C451,houses!A$1:E$201,3,TRUE)</f>
        <v>540</v>
      </c>
      <c r="S451">
        <f t="shared" ref="S451:S514" si="111">ABS(Q451-R451)</f>
        <v>105</v>
      </c>
      <c r="T451" s="4">
        <f t="shared" ref="T451:T514" si="112">S451/Q451</f>
        <v>0.2413793103448276</v>
      </c>
      <c r="U451" t="str">
        <f t="shared" ref="U451:U514" si="113">IF((Q451-R451)&gt;0, "Positive", "Negative")</f>
        <v>Negative</v>
      </c>
      <c r="V451" t="str">
        <f t="shared" ref="V451:V514" si="114">IF(G451=0, "-", G451-F451)</f>
        <v>-</v>
      </c>
      <c r="W451" s="4" t="str">
        <f t="shared" ref="W451:W514" si="115">IF(G451=0, "-", V451/F451)</f>
        <v>-</v>
      </c>
      <c r="X451" t="e">
        <f t="shared" ref="X451:X514" si="116">ABS(V451)</f>
        <v>#VALUE!</v>
      </c>
      <c r="Y451" t="e">
        <f t="shared" ref="Y451:Y514" si="117">ABS(W451)</f>
        <v>#VALUE!</v>
      </c>
      <c r="Z451">
        <f t="shared" ref="Z451:Z514" si="118">IF(J451=7,1,IF(J451=6,2,IF(J451=5,3,IF(J451=4,4,IF(J451=3,5,IF(J451=2,6,IF(J451=1,7,0)))))))</f>
        <v>0</v>
      </c>
      <c r="AA451">
        <f t="shared" ref="AA451:AA514" si="119">3^Z451</f>
        <v>1</v>
      </c>
    </row>
    <row r="452" spans="1:27" hidden="1" x14ac:dyDescent="0.3">
      <c r="A452" s="7">
        <v>11</v>
      </c>
      <c r="B452" s="7">
        <v>10</v>
      </c>
      <c r="C452" s="7">
        <v>175</v>
      </c>
      <c r="D452" s="7">
        <v>3</v>
      </c>
      <c r="E452" s="7">
        <v>1</v>
      </c>
      <c r="F452">
        <v>500</v>
      </c>
      <c r="G452">
        <v>0</v>
      </c>
      <c r="H452" s="1">
        <v>1652081142386</v>
      </c>
      <c r="I452" s="1">
        <v>1652081149240</v>
      </c>
      <c r="J452">
        <v>0</v>
      </c>
      <c r="K452" s="1">
        <f t="shared" si="105"/>
        <v>1652081142.3859999</v>
      </c>
      <c r="L452" s="3">
        <f t="shared" si="106"/>
        <v>44690.309518356487</v>
      </c>
      <c r="M452" s="2">
        <f t="shared" si="107"/>
        <v>44690.309518356487</v>
      </c>
      <c r="N452" s="1">
        <f t="shared" si="108"/>
        <v>1652081149.24</v>
      </c>
      <c r="O452" s="2">
        <f t="shared" si="109"/>
        <v>44690.309597685191</v>
      </c>
      <c r="P452" s="1">
        <f t="shared" si="110"/>
        <v>6.8540000915527344</v>
      </c>
      <c r="Q452">
        <f>VLOOKUP(C452,houses!A$1:E$201,2,TRUE)</f>
        <v>500</v>
      </c>
      <c r="R452">
        <f>VLOOKUP(C452,houses!A$1:E$201,3,TRUE)</f>
        <v>531</v>
      </c>
      <c r="S452">
        <f t="shared" si="111"/>
        <v>31</v>
      </c>
      <c r="T452" s="4">
        <f t="shared" si="112"/>
        <v>6.2E-2</v>
      </c>
      <c r="U452" t="str">
        <f t="shared" si="113"/>
        <v>Negative</v>
      </c>
      <c r="V452" t="str">
        <f t="shared" si="114"/>
        <v>-</v>
      </c>
      <c r="W452" s="4" t="str">
        <f t="shared" si="115"/>
        <v>-</v>
      </c>
      <c r="X452" t="e">
        <f t="shared" si="116"/>
        <v>#VALUE!</v>
      </c>
      <c r="Y452" t="e">
        <f t="shared" si="117"/>
        <v>#VALUE!</v>
      </c>
      <c r="Z452">
        <f t="shared" si="118"/>
        <v>0</v>
      </c>
      <c r="AA452">
        <f t="shared" si="119"/>
        <v>1</v>
      </c>
    </row>
    <row r="453" spans="1:27" hidden="1" x14ac:dyDescent="0.3">
      <c r="A453" s="7">
        <v>11</v>
      </c>
      <c r="B453" s="7">
        <v>11</v>
      </c>
      <c r="C453" s="7">
        <v>63</v>
      </c>
      <c r="D453" s="7">
        <v>3</v>
      </c>
      <c r="E453" s="7">
        <v>1</v>
      </c>
      <c r="F453">
        <v>1300</v>
      </c>
      <c r="G453">
        <v>0</v>
      </c>
      <c r="H453" s="1">
        <v>1652081149526</v>
      </c>
      <c r="I453" s="1">
        <v>1652081155572</v>
      </c>
      <c r="J453">
        <v>0</v>
      </c>
      <c r="K453" s="1">
        <f t="shared" si="105"/>
        <v>1652081149.526</v>
      </c>
      <c r="L453" s="3">
        <f t="shared" si="106"/>
        <v>44690.309600995373</v>
      </c>
      <c r="M453" s="2">
        <f t="shared" si="107"/>
        <v>44690.309600995373</v>
      </c>
      <c r="N453" s="1">
        <f t="shared" si="108"/>
        <v>1652081155.572</v>
      </c>
      <c r="O453" s="2">
        <f t="shared" si="109"/>
        <v>44690.309670972216</v>
      </c>
      <c r="P453" s="1">
        <f t="shared" si="110"/>
        <v>6.0460000038146973</v>
      </c>
      <c r="Q453">
        <f>VLOOKUP(C453,houses!A$1:E$201,2,TRUE)</f>
        <v>1300</v>
      </c>
      <c r="R453">
        <f>VLOOKUP(C453,houses!A$1:E$201,3,TRUE)</f>
        <v>1147</v>
      </c>
      <c r="S453">
        <f t="shared" si="111"/>
        <v>153</v>
      </c>
      <c r="T453" s="4">
        <f t="shared" si="112"/>
        <v>0.11769230769230769</v>
      </c>
      <c r="U453" t="str">
        <f t="shared" si="113"/>
        <v>Positive</v>
      </c>
      <c r="V453" t="str">
        <f t="shared" si="114"/>
        <v>-</v>
      </c>
      <c r="W453" s="4" t="str">
        <f t="shared" si="115"/>
        <v>-</v>
      </c>
      <c r="X453" t="e">
        <f t="shared" si="116"/>
        <v>#VALUE!</v>
      </c>
      <c r="Y453" t="e">
        <f t="shared" si="117"/>
        <v>#VALUE!</v>
      </c>
      <c r="Z453">
        <f t="shared" si="118"/>
        <v>0</v>
      </c>
      <c r="AA453">
        <f t="shared" si="119"/>
        <v>1</v>
      </c>
    </row>
    <row r="454" spans="1:27" hidden="1" x14ac:dyDescent="0.3">
      <c r="A454" s="7">
        <v>11</v>
      </c>
      <c r="B454" s="7">
        <v>12</v>
      </c>
      <c r="C454" s="7">
        <v>31</v>
      </c>
      <c r="D454" s="7">
        <v>3</v>
      </c>
      <c r="E454" s="7">
        <v>1</v>
      </c>
      <c r="F454">
        <v>550</v>
      </c>
      <c r="G454">
        <v>0</v>
      </c>
      <c r="H454" s="1">
        <v>1652081155875</v>
      </c>
      <c r="I454" s="1">
        <v>1652081161128</v>
      </c>
      <c r="J454">
        <v>0</v>
      </c>
      <c r="K454" s="1">
        <f t="shared" si="105"/>
        <v>1652081155.875</v>
      </c>
      <c r="L454" s="3">
        <f t="shared" si="106"/>
        <v>44690.309674479169</v>
      </c>
      <c r="M454" s="2">
        <f t="shared" si="107"/>
        <v>44690.309674479169</v>
      </c>
      <c r="N454" s="1">
        <f t="shared" si="108"/>
        <v>1652081161.128</v>
      </c>
      <c r="O454" s="2">
        <f t="shared" si="109"/>
        <v>44690.309735277784</v>
      </c>
      <c r="P454" s="1">
        <f t="shared" si="110"/>
        <v>5.253000020980835</v>
      </c>
      <c r="Q454">
        <f>VLOOKUP(C454,houses!A$1:E$201,2,TRUE)</f>
        <v>550</v>
      </c>
      <c r="R454">
        <f>VLOOKUP(C454,houses!A$1:E$201,3,TRUE)</f>
        <v>539</v>
      </c>
      <c r="S454">
        <f t="shared" si="111"/>
        <v>11</v>
      </c>
      <c r="T454" s="4">
        <f t="shared" si="112"/>
        <v>0.02</v>
      </c>
      <c r="U454" t="str">
        <f t="shared" si="113"/>
        <v>Positive</v>
      </c>
      <c r="V454" t="str">
        <f t="shared" si="114"/>
        <v>-</v>
      </c>
      <c r="W454" s="4" t="str">
        <f t="shared" si="115"/>
        <v>-</v>
      </c>
      <c r="X454" t="e">
        <f t="shared" si="116"/>
        <v>#VALUE!</v>
      </c>
      <c r="Y454" t="e">
        <f t="shared" si="117"/>
        <v>#VALUE!</v>
      </c>
      <c r="Z454">
        <f t="shared" si="118"/>
        <v>0</v>
      </c>
      <c r="AA454">
        <f t="shared" si="119"/>
        <v>1</v>
      </c>
    </row>
    <row r="455" spans="1:27" hidden="1" x14ac:dyDescent="0.3">
      <c r="A455" s="7">
        <v>11</v>
      </c>
      <c r="B455" s="7">
        <v>13</v>
      </c>
      <c r="C455" s="7">
        <v>30</v>
      </c>
      <c r="D455" s="7">
        <v>3</v>
      </c>
      <c r="E455" s="7">
        <v>1</v>
      </c>
      <c r="F455">
        <v>450</v>
      </c>
      <c r="G455">
        <v>0</v>
      </c>
      <c r="H455" s="1">
        <v>1652081161201</v>
      </c>
      <c r="I455" s="1">
        <v>1652081170246</v>
      </c>
      <c r="J455">
        <v>0</v>
      </c>
      <c r="K455" s="1">
        <f t="shared" si="105"/>
        <v>1652081161.201</v>
      </c>
      <c r="L455" s="3">
        <f t="shared" si="106"/>
        <v>44690.309736122683</v>
      </c>
      <c r="M455" s="2">
        <f t="shared" si="107"/>
        <v>44690.309736122683</v>
      </c>
      <c r="N455" s="1">
        <f t="shared" si="108"/>
        <v>1652081170.2460001</v>
      </c>
      <c r="O455" s="2">
        <f t="shared" si="109"/>
        <v>44690.30984081018</v>
      </c>
      <c r="P455" s="1">
        <f t="shared" si="110"/>
        <v>9.0450000762939453</v>
      </c>
      <c r="Q455">
        <f>VLOOKUP(C455,houses!A$1:E$201,2,TRUE)</f>
        <v>450</v>
      </c>
      <c r="R455">
        <f>VLOOKUP(C455,houses!A$1:E$201,3,TRUE)</f>
        <v>424</v>
      </c>
      <c r="S455">
        <f t="shared" si="111"/>
        <v>26</v>
      </c>
      <c r="T455" s="4">
        <f t="shared" si="112"/>
        <v>5.7777777777777775E-2</v>
      </c>
      <c r="U455" t="str">
        <f t="shared" si="113"/>
        <v>Positive</v>
      </c>
      <c r="V455" t="str">
        <f t="shared" si="114"/>
        <v>-</v>
      </c>
      <c r="W455" s="4" t="str">
        <f t="shared" si="115"/>
        <v>-</v>
      </c>
      <c r="X455" t="e">
        <f t="shared" si="116"/>
        <v>#VALUE!</v>
      </c>
      <c r="Y455" t="e">
        <f t="shared" si="117"/>
        <v>#VALUE!</v>
      </c>
      <c r="Z455">
        <f t="shared" si="118"/>
        <v>0</v>
      </c>
      <c r="AA455">
        <f t="shared" si="119"/>
        <v>1</v>
      </c>
    </row>
    <row r="456" spans="1:27" hidden="1" x14ac:dyDescent="0.3">
      <c r="A456" s="7">
        <v>11</v>
      </c>
      <c r="B456" s="7">
        <v>14</v>
      </c>
      <c r="C456" s="7">
        <v>80</v>
      </c>
      <c r="D456" s="7">
        <v>3</v>
      </c>
      <c r="E456" s="7">
        <v>1</v>
      </c>
      <c r="F456">
        <v>340</v>
      </c>
      <c r="G456">
        <v>0</v>
      </c>
      <c r="H456" s="1">
        <v>1652081170554</v>
      </c>
      <c r="I456" s="1">
        <v>1652081177351</v>
      </c>
      <c r="J456">
        <v>0</v>
      </c>
      <c r="K456" s="1">
        <f t="shared" si="105"/>
        <v>1652081170.5539999</v>
      </c>
      <c r="L456" s="3">
        <f t="shared" si="106"/>
        <v>44690.309844374999</v>
      </c>
      <c r="M456" s="2">
        <f t="shared" si="107"/>
        <v>44690.309844374999</v>
      </c>
      <c r="N456" s="1">
        <f t="shared" si="108"/>
        <v>1652081177.3510001</v>
      </c>
      <c r="O456" s="2">
        <f t="shared" si="109"/>
        <v>44690.309923043984</v>
      </c>
      <c r="P456" s="1">
        <f t="shared" si="110"/>
        <v>6.7970001697540283</v>
      </c>
      <c r="Q456">
        <f>VLOOKUP(C456,houses!A$1:E$201,2,TRUE)</f>
        <v>340</v>
      </c>
      <c r="R456">
        <f>VLOOKUP(C456,houses!A$1:E$201,3,TRUE)</f>
        <v>497</v>
      </c>
      <c r="S456">
        <f t="shared" si="111"/>
        <v>157</v>
      </c>
      <c r="T456" s="4">
        <f t="shared" si="112"/>
        <v>0.46176470588235297</v>
      </c>
      <c r="U456" t="str">
        <f t="shared" si="113"/>
        <v>Negative</v>
      </c>
      <c r="V456" t="str">
        <f t="shared" si="114"/>
        <v>-</v>
      </c>
      <c r="W456" s="4" t="str">
        <f t="shared" si="115"/>
        <v>-</v>
      </c>
      <c r="X456" t="e">
        <f t="shared" si="116"/>
        <v>#VALUE!</v>
      </c>
      <c r="Y456" t="e">
        <f t="shared" si="117"/>
        <v>#VALUE!</v>
      </c>
      <c r="Z456">
        <f t="shared" si="118"/>
        <v>0</v>
      </c>
      <c r="AA456">
        <f t="shared" si="119"/>
        <v>1</v>
      </c>
    </row>
    <row r="457" spans="1:27" x14ac:dyDescent="0.3">
      <c r="A457" s="7">
        <v>11</v>
      </c>
      <c r="B457" s="7">
        <v>0</v>
      </c>
      <c r="C457" s="7">
        <v>112</v>
      </c>
      <c r="D457" s="7">
        <v>3</v>
      </c>
      <c r="E457" s="7">
        <v>2</v>
      </c>
      <c r="F457">
        <v>820</v>
      </c>
      <c r="G457">
        <v>1000</v>
      </c>
      <c r="H457" s="1">
        <v>1652081187659</v>
      </c>
      <c r="I457" s="1">
        <v>1652081201782</v>
      </c>
      <c r="J457">
        <v>0</v>
      </c>
      <c r="K457" s="1">
        <f t="shared" si="105"/>
        <v>1652081187.6589999</v>
      </c>
      <c r="L457" s="3">
        <f t="shared" si="106"/>
        <v>44690.310042349534</v>
      </c>
      <c r="M457" s="2">
        <f t="shared" si="107"/>
        <v>44690.310042349534</v>
      </c>
      <c r="N457" s="1">
        <f t="shared" si="108"/>
        <v>1652081201.7820001</v>
      </c>
      <c r="O457" s="2">
        <f t="shared" si="109"/>
        <v>44690.310205810187</v>
      </c>
      <c r="P457" s="1">
        <f t="shared" si="110"/>
        <v>14.123000144958496</v>
      </c>
      <c r="Q457">
        <f>VLOOKUP(C457,houses!A$1:E$201,2,TRUE)</f>
        <v>820</v>
      </c>
      <c r="R457">
        <f>VLOOKUP(C457,houses!A$1:E$201,3,TRUE)</f>
        <v>847</v>
      </c>
      <c r="S457">
        <f t="shared" si="111"/>
        <v>27</v>
      </c>
      <c r="T457" s="4">
        <f t="shared" si="112"/>
        <v>3.2926829268292684E-2</v>
      </c>
      <c r="U457" t="str">
        <f t="shared" si="113"/>
        <v>Negative</v>
      </c>
      <c r="V457">
        <f t="shared" si="114"/>
        <v>180</v>
      </c>
      <c r="W457" s="4">
        <f t="shared" si="115"/>
        <v>0.21951219512195122</v>
      </c>
      <c r="X457">
        <f t="shared" si="116"/>
        <v>180</v>
      </c>
      <c r="Y457">
        <f t="shared" si="117"/>
        <v>0.21951219512195122</v>
      </c>
      <c r="Z457">
        <f t="shared" si="118"/>
        <v>0</v>
      </c>
      <c r="AA457">
        <f t="shared" si="119"/>
        <v>1</v>
      </c>
    </row>
    <row r="458" spans="1:27" x14ac:dyDescent="0.3">
      <c r="A458" s="7">
        <v>11</v>
      </c>
      <c r="B458" s="7">
        <v>1</v>
      </c>
      <c r="C458" s="7">
        <v>81</v>
      </c>
      <c r="D458" s="7">
        <v>3</v>
      </c>
      <c r="E458" s="7">
        <v>2</v>
      </c>
      <c r="F458">
        <v>715</v>
      </c>
      <c r="G458">
        <v>1000</v>
      </c>
      <c r="H458" s="1">
        <v>1652081202063</v>
      </c>
      <c r="I458" s="1">
        <v>1652081215967</v>
      </c>
      <c r="J458">
        <v>0</v>
      </c>
      <c r="K458" s="1">
        <f t="shared" si="105"/>
        <v>1652081202.063</v>
      </c>
      <c r="L458" s="3">
        <f t="shared" si="106"/>
        <v>44690.310209062503</v>
      </c>
      <c r="M458" s="2">
        <f t="shared" si="107"/>
        <v>44690.310209062503</v>
      </c>
      <c r="N458" s="1">
        <f t="shared" si="108"/>
        <v>1652081215.967</v>
      </c>
      <c r="O458" s="2">
        <f t="shared" si="109"/>
        <v>44690.310369988423</v>
      </c>
      <c r="P458" s="1">
        <f t="shared" si="110"/>
        <v>13.904000043869019</v>
      </c>
      <c r="Q458">
        <f>VLOOKUP(C458,houses!A$1:E$201,2,TRUE)</f>
        <v>715</v>
      </c>
      <c r="R458">
        <f>VLOOKUP(C458,houses!A$1:E$201,3,TRUE)</f>
        <v>787</v>
      </c>
      <c r="S458">
        <f t="shared" si="111"/>
        <v>72</v>
      </c>
      <c r="T458" s="4">
        <f t="shared" si="112"/>
        <v>0.10069930069930071</v>
      </c>
      <c r="U458" t="str">
        <f t="shared" si="113"/>
        <v>Negative</v>
      </c>
      <c r="V458">
        <f t="shared" si="114"/>
        <v>285</v>
      </c>
      <c r="W458" s="4">
        <f t="shared" si="115"/>
        <v>0.39860139860139859</v>
      </c>
      <c r="X458">
        <f t="shared" si="116"/>
        <v>285</v>
      </c>
      <c r="Y458">
        <f t="shared" si="117"/>
        <v>0.39860139860139859</v>
      </c>
      <c r="Z458">
        <f t="shared" si="118"/>
        <v>0</v>
      </c>
      <c r="AA458">
        <f t="shared" si="119"/>
        <v>1</v>
      </c>
    </row>
    <row r="459" spans="1:27" x14ac:dyDescent="0.3">
      <c r="A459" s="7">
        <v>11</v>
      </c>
      <c r="B459" s="7">
        <v>2</v>
      </c>
      <c r="C459" s="7">
        <v>93</v>
      </c>
      <c r="D459" s="7">
        <v>3</v>
      </c>
      <c r="E459" s="7">
        <v>2</v>
      </c>
      <c r="F459">
        <v>850</v>
      </c>
      <c r="G459">
        <v>850</v>
      </c>
      <c r="H459" s="1">
        <v>1652081216219</v>
      </c>
      <c r="I459" s="1">
        <v>1652081237016</v>
      </c>
      <c r="J459">
        <v>0</v>
      </c>
      <c r="K459" s="1">
        <f t="shared" si="105"/>
        <v>1652081216.2190001</v>
      </c>
      <c r="L459" s="3">
        <f t="shared" si="106"/>
        <v>44690.310372905093</v>
      </c>
      <c r="M459" s="2">
        <f t="shared" si="107"/>
        <v>44690.310372905093</v>
      </c>
      <c r="N459" s="1">
        <f t="shared" si="108"/>
        <v>1652081237.016</v>
      </c>
      <c r="O459" s="2">
        <f t="shared" si="109"/>
        <v>44690.310613611109</v>
      </c>
      <c r="P459" s="1">
        <f t="shared" si="110"/>
        <v>20.796999931335449</v>
      </c>
      <c r="Q459">
        <f>VLOOKUP(C459,houses!A$1:E$201,2,TRUE)</f>
        <v>850</v>
      </c>
      <c r="R459">
        <f>VLOOKUP(C459,houses!A$1:E$201,3,TRUE)</f>
        <v>725</v>
      </c>
      <c r="S459">
        <f t="shared" si="111"/>
        <v>125</v>
      </c>
      <c r="T459" s="4">
        <f t="shared" si="112"/>
        <v>0.14705882352941177</v>
      </c>
      <c r="U459" t="str">
        <f t="shared" si="113"/>
        <v>Positive</v>
      </c>
      <c r="V459">
        <f t="shared" si="114"/>
        <v>0</v>
      </c>
      <c r="W459" s="4">
        <f t="shared" si="115"/>
        <v>0</v>
      </c>
      <c r="X459">
        <f t="shared" si="116"/>
        <v>0</v>
      </c>
      <c r="Y459">
        <f t="shared" si="117"/>
        <v>0</v>
      </c>
      <c r="Z459">
        <f t="shared" si="118"/>
        <v>0</v>
      </c>
      <c r="AA459">
        <f t="shared" si="119"/>
        <v>1</v>
      </c>
    </row>
    <row r="460" spans="1:27" x14ac:dyDescent="0.3">
      <c r="A460" s="7">
        <v>11</v>
      </c>
      <c r="B460" s="7">
        <v>3</v>
      </c>
      <c r="C460" s="7">
        <v>125</v>
      </c>
      <c r="D460" s="7">
        <v>3</v>
      </c>
      <c r="E460" s="7">
        <v>2</v>
      </c>
      <c r="F460">
        <v>820</v>
      </c>
      <c r="G460">
        <v>950</v>
      </c>
      <c r="H460" s="1">
        <v>1652081237098</v>
      </c>
      <c r="I460" s="1">
        <v>1652081258762</v>
      </c>
      <c r="J460">
        <v>0</v>
      </c>
      <c r="K460" s="1">
        <f t="shared" si="105"/>
        <v>1652081237.098</v>
      </c>
      <c r="L460" s="3">
        <f t="shared" si="106"/>
        <v>44690.310614560185</v>
      </c>
      <c r="M460" s="2">
        <f t="shared" si="107"/>
        <v>44690.310614560185</v>
      </c>
      <c r="N460" s="1">
        <f t="shared" si="108"/>
        <v>1652081258.7620001</v>
      </c>
      <c r="O460" s="2">
        <f t="shared" si="109"/>
        <v>44690.310865300926</v>
      </c>
      <c r="P460" s="1">
        <f t="shared" si="110"/>
        <v>21.664000034332275</v>
      </c>
      <c r="Q460">
        <f>VLOOKUP(C460,houses!A$1:E$201,2,TRUE)</f>
        <v>820</v>
      </c>
      <c r="R460">
        <f>VLOOKUP(C460,houses!A$1:E$201,3,TRUE)</f>
        <v>812</v>
      </c>
      <c r="S460">
        <f t="shared" si="111"/>
        <v>8</v>
      </c>
      <c r="T460" s="4">
        <f t="shared" si="112"/>
        <v>9.7560975609756097E-3</v>
      </c>
      <c r="U460" t="str">
        <f t="shared" si="113"/>
        <v>Positive</v>
      </c>
      <c r="V460">
        <f t="shared" si="114"/>
        <v>130</v>
      </c>
      <c r="W460" s="4">
        <f t="shared" si="115"/>
        <v>0.15853658536585366</v>
      </c>
      <c r="X460">
        <f t="shared" si="116"/>
        <v>130</v>
      </c>
      <c r="Y460">
        <f t="shared" si="117"/>
        <v>0.15853658536585366</v>
      </c>
      <c r="Z460">
        <f t="shared" si="118"/>
        <v>0</v>
      </c>
      <c r="AA460">
        <f t="shared" si="119"/>
        <v>1</v>
      </c>
    </row>
    <row r="461" spans="1:27" x14ac:dyDescent="0.3">
      <c r="A461" s="7">
        <v>11</v>
      </c>
      <c r="B461" s="7">
        <v>4</v>
      </c>
      <c r="C461" s="7">
        <v>182</v>
      </c>
      <c r="D461" s="7">
        <v>3</v>
      </c>
      <c r="E461" s="7">
        <v>2</v>
      </c>
      <c r="F461">
        <v>545</v>
      </c>
      <c r="G461">
        <v>750</v>
      </c>
      <c r="H461" s="1">
        <v>1652081258853</v>
      </c>
      <c r="I461" s="1">
        <v>1652081271521</v>
      </c>
      <c r="J461">
        <v>0</v>
      </c>
      <c r="K461" s="1">
        <f t="shared" si="105"/>
        <v>1652081258.8529999</v>
      </c>
      <c r="L461" s="3">
        <f t="shared" si="106"/>
        <v>44690.310866354164</v>
      </c>
      <c r="M461" s="2">
        <f t="shared" si="107"/>
        <v>44690.310866354164</v>
      </c>
      <c r="N461" s="1">
        <f t="shared" si="108"/>
        <v>1652081271.5209999</v>
      </c>
      <c r="O461" s="2">
        <f t="shared" si="109"/>
        <v>44690.311012974533</v>
      </c>
      <c r="P461" s="1">
        <f t="shared" si="110"/>
        <v>12.667999982833862</v>
      </c>
      <c r="Q461">
        <f>VLOOKUP(C461,houses!A$1:E$201,2,TRUE)</f>
        <v>545</v>
      </c>
      <c r="R461">
        <f>VLOOKUP(C461,houses!A$1:E$201,3,TRUE)</f>
        <v>645</v>
      </c>
      <c r="S461">
        <f t="shared" si="111"/>
        <v>100</v>
      </c>
      <c r="T461" s="4">
        <f t="shared" si="112"/>
        <v>0.1834862385321101</v>
      </c>
      <c r="U461" t="str">
        <f t="shared" si="113"/>
        <v>Negative</v>
      </c>
      <c r="V461">
        <f t="shared" si="114"/>
        <v>205</v>
      </c>
      <c r="W461" s="4">
        <f t="shared" si="115"/>
        <v>0.37614678899082571</v>
      </c>
      <c r="X461">
        <f t="shared" si="116"/>
        <v>205</v>
      </c>
      <c r="Y461">
        <f t="shared" si="117"/>
        <v>0.37614678899082571</v>
      </c>
      <c r="Z461">
        <f t="shared" si="118"/>
        <v>0</v>
      </c>
      <c r="AA461">
        <f t="shared" si="119"/>
        <v>1</v>
      </c>
    </row>
    <row r="462" spans="1:27" x14ac:dyDescent="0.3">
      <c r="A462" s="7">
        <v>11</v>
      </c>
      <c r="B462" s="7">
        <v>5</v>
      </c>
      <c r="C462" s="7">
        <v>135</v>
      </c>
      <c r="D462" s="7">
        <v>3</v>
      </c>
      <c r="E462" s="7">
        <v>2</v>
      </c>
      <c r="F462">
        <v>1085</v>
      </c>
      <c r="G462">
        <v>1100</v>
      </c>
      <c r="H462" s="1">
        <v>1652081271601</v>
      </c>
      <c r="I462" s="1">
        <v>1652081283141</v>
      </c>
      <c r="J462">
        <v>0</v>
      </c>
      <c r="K462" s="1">
        <f t="shared" si="105"/>
        <v>1652081271.6010001</v>
      </c>
      <c r="L462" s="3">
        <f t="shared" si="106"/>
        <v>44690.311013900464</v>
      </c>
      <c r="M462" s="2">
        <f t="shared" si="107"/>
        <v>44690.311013900464</v>
      </c>
      <c r="N462" s="1">
        <f t="shared" si="108"/>
        <v>1652081283.141</v>
      </c>
      <c r="O462" s="2">
        <f t="shared" si="109"/>
        <v>44690.311147465283</v>
      </c>
      <c r="P462" s="1">
        <f t="shared" si="110"/>
        <v>11.539999961853027</v>
      </c>
      <c r="Q462">
        <f>VLOOKUP(C462,houses!A$1:E$201,2,TRUE)</f>
        <v>1085</v>
      </c>
      <c r="R462">
        <f>VLOOKUP(C462,houses!A$1:E$201,3,TRUE)</f>
        <v>995</v>
      </c>
      <c r="S462">
        <f t="shared" si="111"/>
        <v>90</v>
      </c>
      <c r="T462" s="4">
        <f t="shared" si="112"/>
        <v>8.294930875576037E-2</v>
      </c>
      <c r="U462" t="str">
        <f t="shared" si="113"/>
        <v>Positive</v>
      </c>
      <c r="V462">
        <f t="shared" si="114"/>
        <v>15</v>
      </c>
      <c r="W462" s="4">
        <f t="shared" si="115"/>
        <v>1.3824884792626729E-2</v>
      </c>
      <c r="X462">
        <f t="shared" si="116"/>
        <v>15</v>
      </c>
      <c r="Y462">
        <f t="shared" si="117"/>
        <v>1.3824884792626729E-2</v>
      </c>
      <c r="Z462">
        <f t="shared" si="118"/>
        <v>0</v>
      </c>
      <c r="AA462">
        <f t="shared" si="119"/>
        <v>1</v>
      </c>
    </row>
    <row r="463" spans="1:27" x14ac:dyDescent="0.3">
      <c r="A463" s="7">
        <v>11</v>
      </c>
      <c r="B463" s="7">
        <v>6</v>
      </c>
      <c r="C463" s="7">
        <v>0</v>
      </c>
      <c r="D463" s="7">
        <v>3</v>
      </c>
      <c r="E463" s="7">
        <v>2</v>
      </c>
      <c r="F463">
        <v>1600</v>
      </c>
      <c r="G463">
        <v>600</v>
      </c>
      <c r="H463" s="1">
        <v>1652081283211</v>
      </c>
      <c r="I463" s="1">
        <v>1652081297395</v>
      </c>
      <c r="J463">
        <v>0</v>
      </c>
      <c r="K463" s="1">
        <f t="shared" si="105"/>
        <v>1652081283.211</v>
      </c>
      <c r="L463" s="3">
        <f t="shared" si="106"/>
        <v>44690.311148275461</v>
      </c>
      <c r="M463" s="2">
        <f t="shared" si="107"/>
        <v>44690.311148275461</v>
      </c>
      <c r="N463" s="1">
        <f t="shared" si="108"/>
        <v>1652081297.395</v>
      </c>
      <c r="O463" s="2">
        <f t="shared" si="109"/>
        <v>44690.311312442136</v>
      </c>
      <c r="P463" s="1">
        <f t="shared" si="110"/>
        <v>14.184000015258789</v>
      </c>
      <c r="Q463">
        <f>VLOOKUP(C463,houses!A$1:E$201,2,TRUE)</f>
        <v>1600</v>
      </c>
      <c r="R463">
        <f>VLOOKUP(C463,houses!A$1:E$201,3,TRUE)</f>
        <v>773</v>
      </c>
      <c r="S463">
        <f t="shared" si="111"/>
        <v>827</v>
      </c>
      <c r="T463" s="4">
        <f t="shared" si="112"/>
        <v>0.51687499999999997</v>
      </c>
      <c r="U463" t="str">
        <f t="shared" si="113"/>
        <v>Positive</v>
      </c>
      <c r="V463">
        <f t="shared" si="114"/>
        <v>-1000</v>
      </c>
      <c r="W463" s="4">
        <f t="shared" si="115"/>
        <v>-0.625</v>
      </c>
      <c r="X463">
        <f t="shared" si="116"/>
        <v>1000</v>
      </c>
      <c r="Y463">
        <f t="shared" si="117"/>
        <v>0.625</v>
      </c>
      <c r="Z463">
        <f t="shared" si="118"/>
        <v>0</v>
      </c>
      <c r="AA463">
        <f t="shared" si="119"/>
        <v>1</v>
      </c>
    </row>
    <row r="464" spans="1:27" x14ac:dyDescent="0.3">
      <c r="A464" s="7">
        <v>11</v>
      </c>
      <c r="B464" s="7">
        <v>7</v>
      </c>
      <c r="C464" s="7">
        <v>197</v>
      </c>
      <c r="D464" s="7">
        <v>3</v>
      </c>
      <c r="E464" s="7">
        <v>2</v>
      </c>
      <c r="F464">
        <v>635</v>
      </c>
      <c r="G464">
        <v>750</v>
      </c>
      <c r="H464" s="1">
        <v>1652081297478</v>
      </c>
      <c r="I464" s="1">
        <v>1652081308752</v>
      </c>
      <c r="J464">
        <v>0</v>
      </c>
      <c r="K464" s="1">
        <f t="shared" si="105"/>
        <v>1652081297.4779999</v>
      </c>
      <c r="L464" s="3">
        <f t="shared" si="106"/>
        <v>44690.311313402781</v>
      </c>
      <c r="M464" s="2">
        <f t="shared" si="107"/>
        <v>44690.311313402781</v>
      </c>
      <c r="N464" s="1">
        <f t="shared" si="108"/>
        <v>1652081308.7520001</v>
      </c>
      <c r="O464" s="2">
        <f t="shared" si="109"/>
        <v>44690.311443888888</v>
      </c>
      <c r="P464" s="1">
        <f t="shared" si="110"/>
        <v>11.27400016784668</v>
      </c>
      <c r="Q464">
        <f>VLOOKUP(C464,houses!A$1:E$201,2,TRUE)</f>
        <v>635</v>
      </c>
      <c r="R464">
        <f>VLOOKUP(C464,houses!A$1:E$201,3,TRUE)</f>
        <v>621</v>
      </c>
      <c r="S464">
        <f t="shared" si="111"/>
        <v>14</v>
      </c>
      <c r="T464" s="4">
        <f t="shared" si="112"/>
        <v>2.2047244094488189E-2</v>
      </c>
      <c r="U464" t="str">
        <f t="shared" si="113"/>
        <v>Positive</v>
      </c>
      <c r="V464">
        <f t="shared" si="114"/>
        <v>115</v>
      </c>
      <c r="W464" s="4">
        <f t="shared" si="115"/>
        <v>0.18110236220472442</v>
      </c>
      <c r="X464">
        <f t="shared" si="116"/>
        <v>115</v>
      </c>
      <c r="Y464">
        <f t="shared" si="117"/>
        <v>0.18110236220472442</v>
      </c>
      <c r="Z464">
        <f t="shared" si="118"/>
        <v>0</v>
      </c>
      <c r="AA464">
        <f t="shared" si="119"/>
        <v>1</v>
      </c>
    </row>
    <row r="465" spans="1:27" x14ac:dyDescent="0.3">
      <c r="A465" s="7">
        <v>11</v>
      </c>
      <c r="B465" s="7">
        <v>8</v>
      </c>
      <c r="C465" s="7">
        <v>155</v>
      </c>
      <c r="D465" s="7">
        <v>3</v>
      </c>
      <c r="E465" s="7">
        <v>2</v>
      </c>
      <c r="F465">
        <v>450</v>
      </c>
      <c r="G465">
        <v>300</v>
      </c>
      <c r="H465" s="1">
        <v>1652081308824</v>
      </c>
      <c r="I465" s="1">
        <v>1652081320796</v>
      </c>
      <c r="J465">
        <v>0</v>
      </c>
      <c r="K465" s="1">
        <f t="shared" si="105"/>
        <v>1652081308.8239999</v>
      </c>
      <c r="L465" s="3">
        <f t="shared" si="106"/>
        <v>44690.311444722218</v>
      </c>
      <c r="M465" s="2">
        <f t="shared" si="107"/>
        <v>44690.311444722218</v>
      </c>
      <c r="N465" s="1">
        <f t="shared" si="108"/>
        <v>1652081320.796</v>
      </c>
      <c r="O465" s="2">
        <f t="shared" si="109"/>
        <v>44690.311583287039</v>
      </c>
      <c r="P465" s="1">
        <f t="shared" si="110"/>
        <v>11.972000122070313</v>
      </c>
      <c r="Q465">
        <f>VLOOKUP(C465,houses!A$1:E$201,2,TRUE)</f>
        <v>450</v>
      </c>
      <c r="R465">
        <f>VLOOKUP(C465,houses!A$1:E$201,3,TRUE)</f>
        <v>471</v>
      </c>
      <c r="S465">
        <f t="shared" si="111"/>
        <v>21</v>
      </c>
      <c r="T465" s="4">
        <f t="shared" si="112"/>
        <v>4.6666666666666669E-2</v>
      </c>
      <c r="U465" t="str">
        <f t="shared" si="113"/>
        <v>Negative</v>
      </c>
      <c r="V465">
        <f t="shared" si="114"/>
        <v>-150</v>
      </c>
      <c r="W465" s="4">
        <f t="shared" si="115"/>
        <v>-0.33333333333333331</v>
      </c>
      <c r="X465">
        <f t="shared" si="116"/>
        <v>150</v>
      </c>
      <c r="Y465">
        <f t="shared" si="117"/>
        <v>0.33333333333333331</v>
      </c>
      <c r="Z465">
        <f t="shared" si="118"/>
        <v>0</v>
      </c>
      <c r="AA465">
        <f t="shared" si="119"/>
        <v>1</v>
      </c>
    </row>
    <row r="466" spans="1:27" x14ac:dyDescent="0.3">
      <c r="A466" s="7">
        <v>11</v>
      </c>
      <c r="B466" s="7">
        <v>9</v>
      </c>
      <c r="C466" s="7">
        <v>86</v>
      </c>
      <c r="D466" s="7">
        <v>3</v>
      </c>
      <c r="E466" s="7">
        <v>2</v>
      </c>
      <c r="F466">
        <v>850</v>
      </c>
      <c r="G466">
        <v>1300</v>
      </c>
      <c r="H466" s="1">
        <v>1652081320875</v>
      </c>
      <c r="I466" s="1">
        <v>1652081333337</v>
      </c>
      <c r="J466">
        <v>0</v>
      </c>
      <c r="K466" s="1">
        <f t="shared" si="105"/>
        <v>1652081320.875</v>
      </c>
      <c r="L466" s="3">
        <f t="shared" si="106"/>
        <v>44690.311584201387</v>
      </c>
      <c r="M466" s="2">
        <f t="shared" si="107"/>
        <v>44690.311584201387</v>
      </c>
      <c r="N466" s="1">
        <f t="shared" si="108"/>
        <v>1652081333.3369999</v>
      </c>
      <c r="O466" s="2">
        <f t="shared" si="109"/>
        <v>44690.311728437504</v>
      </c>
      <c r="P466" s="1">
        <f t="shared" si="110"/>
        <v>12.461999893188477</v>
      </c>
      <c r="Q466">
        <f>VLOOKUP(C466,houses!A$1:E$201,2,TRUE)</f>
        <v>850</v>
      </c>
      <c r="R466">
        <f>VLOOKUP(C466,houses!A$1:E$201,3,TRUE)</f>
        <v>936</v>
      </c>
      <c r="S466">
        <f t="shared" si="111"/>
        <v>86</v>
      </c>
      <c r="T466" s="4">
        <f t="shared" si="112"/>
        <v>0.1011764705882353</v>
      </c>
      <c r="U466" t="str">
        <f t="shared" si="113"/>
        <v>Negative</v>
      </c>
      <c r="V466">
        <f t="shared" si="114"/>
        <v>450</v>
      </c>
      <c r="W466" s="4">
        <f t="shared" si="115"/>
        <v>0.52941176470588236</v>
      </c>
      <c r="X466">
        <f t="shared" si="116"/>
        <v>450</v>
      </c>
      <c r="Y466">
        <f t="shared" si="117"/>
        <v>0.52941176470588236</v>
      </c>
      <c r="Z466">
        <f t="shared" si="118"/>
        <v>0</v>
      </c>
      <c r="AA466">
        <f t="shared" si="119"/>
        <v>1</v>
      </c>
    </row>
    <row r="467" spans="1:27" x14ac:dyDescent="0.3">
      <c r="A467" s="7">
        <v>11</v>
      </c>
      <c r="B467" s="7">
        <v>10</v>
      </c>
      <c r="C467" s="7">
        <v>110</v>
      </c>
      <c r="D467" s="7">
        <v>3</v>
      </c>
      <c r="E467" s="7">
        <v>2</v>
      </c>
      <c r="F467">
        <v>758</v>
      </c>
      <c r="G467">
        <v>800</v>
      </c>
      <c r="H467" s="1">
        <v>1652081333407</v>
      </c>
      <c r="I467" s="1">
        <v>1652081346938</v>
      </c>
      <c r="J467">
        <v>0</v>
      </c>
      <c r="K467" s="1">
        <f t="shared" si="105"/>
        <v>1652081333.4070001</v>
      </c>
      <c r="L467" s="3">
        <f t="shared" si="106"/>
        <v>44690.311729247682</v>
      </c>
      <c r="M467" s="2">
        <f t="shared" si="107"/>
        <v>44690.311729247682</v>
      </c>
      <c r="N467" s="1">
        <f t="shared" si="108"/>
        <v>1652081346.938</v>
      </c>
      <c r="O467" s="2">
        <f t="shared" si="109"/>
        <v>44690.311885856485</v>
      </c>
      <c r="P467" s="1">
        <f t="shared" si="110"/>
        <v>13.530999898910522</v>
      </c>
      <c r="Q467">
        <f>VLOOKUP(C467,houses!A$1:E$201,2,TRUE)</f>
        <v>758</v>
      </c>
      <c r="R467">
        <f>VLOOKUP(C467,houses!A$1:E$201,3,TRUE)</f>
        <v>784</v>
      </c>
      <c r="S467">
        <f t="shared" si="111"/>
        <v>26</v>
      </c>
      <c r="T467" s="4">
        <f t="shared" si="112"/>
        <v>3.430079155672823E-2</v>
      </c>
      <c r="U467" t="str">
        <f t="shared" si="113"/>
        <v>Negative</v>
      </c>
      <c r="V467">
        <f t="shared" si="114"/>
        <v>42</v>
      </c>
      <c r="W467" s="4">
        <f t="shared" si="115"/>
        <v>5.5408970976253295E-2</v>
      </c>
      <c r="X467">
        <f t="shared" si="116"/>
        <v>42</v>
      </c>
      <c r="Y467">
        <f t="shared" si="117"/>
        <v>5.5408970976253295E-2</v>
      </c>
      <c r="Z467">
        <f t="shared" si="118"/>
        <v>0</v>
      </c>
      <c r="AA467">
        <f t="shared" si="119"/>
        <v>1</v>
      </c>
    </row>
    <row r="468" spans="1:27" x14ac:dyDescent="0.3">
      <c r="A468" s="7">
        <v>11</v>
      </c>
      <c r="B468" s="7">
        <v>11</v>
      </c>
      <c r="C468" s="7">
        <v>190</v>
      </c>
      <c r="D468" s="7">
        <v>3</v>
      </c>
      <c r="E468" s="7">
        <v>2</v>
      </c>
      <c r="F468">
        <v>750</v>
      </c>
      <c r="G468">
        <v>1000</v>
      </c>
      <c r="H468" s="1">
        <v>1652081347014</v>
      </c>
      <c r="I468" s="1">
        <v>1652081357619</v>
      </c>
      <c r="J468">
        <v>0</v>
      </c>
      <c r="K468" s="1">
        <f t="shared" si="105"/>
        <v>1652081347.0139999</v>
      </c>
      <c r="L468" s="3">
        <f t="shared" si="106"/>
        <v>44690.311886736112</v>
      </c>
      <c r="M468" s="2">
        <f t="shared" si="107"/>
        <v>44690.311886736112</v>
      </c>
      <c r="N468" s="1">
        <f t="shared" si="108"/>
        <v>1652081357.619</v>
      </c>
      <c r="O468" s="2">
        <f t="shared" si="109"/>
        <v>44690.312009479167</v>
      </c>
      <c r="P468" s="1">
        <f t="shared" si="110"/>
        <v>10.605000019073486</v>
      </c>
      <c r="Q468">
        <f>VLOOKUP(C468,houses!A$1:E$201,2,TRUE)</f>
        <v>750</v>
      </c>
      <c r="R468">
        <f>VLOOKUP(C468,houses!A$1:E$201,3,TRUE)</f>
        <v>871</v>
      </c>
      <c r="S468">
        <f t="shared" si="111"/>
        <v>121</v>
      </c>
      <c r="T468" s="4">
        <f t="shared" si="112"/>
        <v>0.16133333333333333</v>
      </c>
      <c r="U468" t="str">
        <f t="shared" si="113"/>
        <v>Negative</v>
      </c>
      <c r="V468">
        <f t="shared" si="114"/>
        <v>250</v>
      </c>
      <c r="W468" s="4">
        <f t="shared" si="115"/>
        <v>0.33333333333333331</v>
      </c>
      <c r="X468">
        <f t="shared" si="116"/>
        <v>250</v>
      </c>
      <c r="Y468">
        <f t="shared" si="117"/>
        <v>0.33333333333333331</v>
      </c>
      <c r="Z468">
        <f t="shared" si="118"/>
        <v>0</v>
      </c>
      <c r="AA468">
        <f t="shared" si="119"/>
        <v>1</v>
      </c>
    </row>
    <row r="469" spans="1:27" x14ac:dyDescent="0.3">
      <c r="A469" s="7">
        <v>11</v>
      </c>
      <c r="B469" s="7">
        <v>12</v>
      </c>
      <c r="C469" s="7">
        <v>120</v>
      </c>
      <c r="D469" s="7">
        <v>3</v>
      </c>
      <c r="E469" s="7">
        <v>2</v>
      </c>
      <c r="F469">
        <v>522</v>
      </c>
      <c r="G469">
        <v>450</v>
      </c>
      <c r="H469" s="1">
        <v>1652081357692</v>
      </c>
      <c r="I469" s="1">
        <v>1652081368292</v>
      </c>
      <c r="J469">
        <v>0</v>
      </c>
      <c r="K469" s="1">
        <f t="shared" si="105"/>
        <v>1652081357.6919999</v>
      </c>
      <c r="L469" s="3">
        <f t="shared" si="106"/>
        <v>44690.312010324073</v>
      </c>
      <c r="M469" s="2">
        <f t="shared" si="107"/>
        <v>44690.312010324073</v>
      </c>
      <c r="N469" s="1">
        <f t="shared" si="108"/>
        <v>1652081368.2920001</v>
      </c>
      <c r="O469" s="2">
        <f t="shared" si="109"/>
        <v>44690.312133009262</v>
      </c>
      <c r="P469" s="1">
        <f t="shared" si="110"/>
        <v>10.600000143051147</v>
      </c>
      <c r="Q469">
        <f>VLOOKUP(C469,houses!A$1:E$201,2,TRUE)</f>
        <v>522</v>
      </c>
      <c r="R469">
        <f>VLOOKUP(C469,houses!A$1:E$201,3,TRUE)</f>
        <v>553</v>
      </c>
      <c r="S469">
        <f t="shared" si="111"/>
        <v>31</v>
      </c>
      <c r="T469" s="4">
        <f t="shared" si="112"/>
        <v>5.938697318007663E-2</v>
      </c>
      <c r="U469" t="str">
        <f t="shared" si="113"/>
        <v>Negative</v>
      </c>
      <c r="V469">
        <f t="shared" si="114"/>
        <v>-72</v>
      </c>
      <c r="W469" s="4">
        <f t="shared" si="115"/>
        <v>-0.13793103448275862</v>
      </c>
      <c r="X469">
        <f t="shared" si="116"/>
        <v>72</v>
      </c>
      <c r="Y469">
        <f t="shared" si="117"/>
        <v>0.13793103448275862</v>
      </c>
      <c r="Z469">
        <f t="shared" si="118"/>
        <v>0</v>
      </c>
      <c r="AA469">
        <f t="shared" si="119"/>
        <v>1</v>
      </c>
    </row>
    <row r="470" spans="1:27" x14ac:dyDescent="0.3">
      <c r="A470" s="7">
        <v>11</v>
      </c>
      <c r="B470" s="7">
        <v>13</v>
      </c>
      <c r="C470" s="7">
        <v>164</v>
      </c>
      <c r="D470" s="7">
        <v>3</v>
      </c>
      <c r="E470" s="7">
        <v>2</v>
      </c>
      <c r="F470">
        <v>1150</v>
      </c>
      <c r="G470">
        <v>1300</v>
      </c>
      <c r="H470" s="1">
        <v>1652081368368</v>
      </c>
      <c r="I470" s="1">
        <v>1652081377906</v>
      </c>
      <c r="J470">
        <v>0</v>
      </c>
      <c r="K470" s="1">
        <f t="shared" si="105"/>
        <v>1652081368.368</v>
      </c>
      <c r="L470" s="3">
        <f t="shared" si="106"/>
        <v>44690.312133888889</v>
      </c>
      <c r="M470" s="2">
        <f t="shared" si="107"/>
        <v>44690.312133888889</v>
      </c>
      <c r="N470" s="1">
        <f t="shared" si="108"/>
        <v>1652081377.9059999</v>
      </c>
      <c r="O470" s="2">
        <f t="shared" si="109"/>
        <v>44690.31224428241</v>
      </c>
      <c r="P470" s="1">
        <f t="shared" si="110"/>
        <v>9.5379998683929443</v>
      </c>
      <c r="Q470">
        <f>VLOOKUP(C470,houses!A$1:E$201,2,TRUE)</f>
        <v>1150</v>
      </c>
      <c r="R470">
        <f>VLOOKUP(C470,houses!A$1:E$201,3,TRUE)</f>
        <v>1414</v>
      </c>
      <c r="S470">
        <f t="shared" si="111"/>
        <v>264</v>
      </c>
      <c r="T470" s="4">
        <f t="shared" si="112"/>
        <v>0.22956521739130434</v>
      </c>
      <c r="U470" t="str">
        <f t="shared" si="113"/>
        <v>Negative</v>
      </c>
      <c r="V470">
        <f t="shared" si="114"/>
        <v>150</v>
      </c>
      <c r="W470" s="4">
        <f t="shared" si="115"/>
        <v>0.13043478260869565</v>
      </c>
      <c r="X470">
        <f t="shared" si="116"/>
        <v>150</v>
      </c>
      <c r="Y470">
        <f t="shared" si="117"/>
        <v>0.13043478260869565</v>
      </c>
      <c r="Z470">
        <f t="shared" si="118"/>
        <v>0</v>
      </c>
      <c r="AA470">
        <f t="shared" si="119"/>
        <v>1</v>
      </c>
    </row>
    <row r="471" spans="1:27" x14ac:dyDescent="0.3">
      <c r="A471" s="7">
        <v>11</v>
      </c>
      <c r="B471" s="7">
        <v>14</v>
      </c>
      <c r="C471" s="7">
        <v>165</v>
      </c>
      <c r="D471" s="7">
        <v>3</v>
      </c>
      <c r="E471" s="7">
        <v>2</v>
      </c>
      <c r="F471">
        <v>605</v>
      </c>
      <c r="G471">
        <v>500</v>
      </c>
      <c r="H471" s="1">
        <v>1652081377989</v>
      </c>
      <c r="I471" s="1">
        <v>1652081388513</v>
      </c>
      <c r="J471">
        <v>0</v>
      </c>
      <c r="K471" s="1">
        <f t="shared" si="105"/>
        <v>1652081377.9890001</v>
      </c>
      <c r="L471" s="3">
        <f t="shared" si="106"/>
        <v>44690.312245243054</v>
      </c>
      <c r="M471" s="2">
        <f t="shared" si="107"/>
        <v>44690.312245243054</v>
      </c>
      <c r="N471" s="1">
        <f t="shared" si="108"/>
        <v>1652081388.513</v>
      </c>
      <c r="O471" s="2">
        <f t="shared" si="109"/>
        <v>44690.312367048609</v>
      </c>
      <c r="P471" s="1">
        <f t="shared" si="110"/>
        <v>10.523999929428101</v>
      </c>
      <c r="Q471">
        <f>VLOOKUP(C471,houses!A$1:E$201,2,TRUE)</f>
        <v>605</v>
      </c>
      <c r="R471">
        <f>VLOOKUP(C471,houses!A$1:E$201,3,TRUE)</f>
        <v>544</v>
      </c>
      <c r="S471">
        <f t="shared" si="111"/>
        <v>61</v>
      </c>
      <c r="T471" s="4">
        <f t="shared" si="112"/>
        <v>0.10082644628099173</v>
      </c>
      <c r="U471" t="str">
        <f t="shared" si="113"/>
        <v>Positive</v>
      </c>
      <c r="V471">
        <f t="shared" si="114"/>
        <v>-105</v>
      </c>
      <c r="W471" s="4">
        <f t="shared" si="115"/>
        <v>-0.17355371900826447</v>
      </c>
      <c r="X471">
        <f t="shared" si="116"/>
        <v>105</v>
      </c>
      <c r="Y471">
        <f t="shared" si="117"/>
        <v>0.17355371900826447</v>
      </c>
      <c r="Z471">
        <f t="shared" si="118"/>
        <v>0</v>
      </c>
      <c r="AA471">
        <f t="shared" si="119"/>
        <v>1</v>
      </c>
    </row>
    <row r="472" spans="1:27" x14ac:dyDescent="0.3">
      <c r="A472" s="7">
        <v>11</v>
      </c>
      <c r="B472" s="7">
        <v>15</v>
      </c>
      <c r="C472" s="7">
        <v>11</v>
      </c>
      <c r="D472" s="7">
        <v>3</v>
      </c>
      <c r="E472" s="7">
        <v>2</v>
      </c>
      <c r="F472">
        <v>2000</v>
      </c>
      <c r="G472">
        <v>1200</v>
      </c>
      <c r="H472" s="1">
        <v>1652081388585</v>
      </c>
      <c r="I472" s="1">
        <v>1652081397401</v>
      </c>
      <c r="J472">
        <v>0</v>
      </c>
      <c r="K472" s="1">
        <f t="shared" si="105"/>
        <v>1652081388.585</v>
      </c>
      <c r="L472" s="3">
        <f t="shared" si="106"/>
        <v>44690.312367881947</v>
      </c>
      <c r="M472" s="2">
        <f t="shared" si="107"/>
        <v>44690.312367881947</v>
      </c>
      <c r="N472" s="1">
        <f t="shared" si="108"/>
        <v>1652081397.401</v>
      </c>
      <c r="O472" s="2">
        <f t="shared" si="109"/>
        <v>44690.312469918979</v>
      </c>
      <c r="P472" s="1">
        <f t="shared" si="110"/>
        <v>8.8159999847412109</v>
      </c>
      <c r="Q472">
        <f>VLOOKUP(C472,houses!A$1:E$201,2,TRUE)</f>
        <v>2000</v>
      </c>
      <c r="R472">
        <f>VLOOKUP(C472,houses!A$1:E$201,3,TRUE)</f>
        <v>1486</v>
      </c>
      <c r="S472">
        <f t="shared" si="111"/>
        <v>514</v>
      </c>
      <c r="T472" s="4">
        <f t="shared" si="112"/>
        <v>0.25700000000000001</v>
      </c>
      <c r="U472" t="str">
        <f t="shared" si="113"/>
        <v>Positive</v>
      </c>
      <c r="V472">
        <f t="shared" si="114"/>
        <v>-800</v>
      </c>
      <c r="W472" s="4">
        <f t="shared" si="115"/>
        <v>-0.4</v>
      </c>
      <c r="X472">
        <f t="shared" si="116"/>
        <v>800</v>
      </c>
      <c r="Y472">
        <f t="shared" si="117"/>
        <v>0.4</v>
      </c>
      <c r="Z472">
        <f t="shared" si="118"/>
        <v>0</v>
      </c>
      <c r="AA472">
        <f t="shared" si="119"/>
        <v>1</v>
      </c>
    </row>
    <row r="473" spans="1:27" x14ac:dyDescent="0.3">
      <c r="A473" s="7">
        <v>11</v>
      </c>
      <c r="B473" s="7">
        <v>16</v>
      </c>
      <c r="C473" s="7">
        <v>42</v>
      </c>
      <c r="D473" s="7">
        <v>3</v>
      </c>
      <c r="E473" s="7">
        <v>2</v>
      </c>
      <c r="F473">
        <v>700</v>
      </c>
      <c r="G473">
        <v>900</v>
      </c>
      <c r="H473" s="1">
        <v>1652081397473</v>
      </c>
      <c r="I473" s="1">
        <v>1652081403246</v>
      </c>
      <c r="J473">
        <v>0</v>
      </c>
      <c r="K473" s="1">
        <f t="shared" si="105"/>
        <v>1652081397.473</v>
      </c>
      <c r="L473" s="3">
        <f t="shared" si="106"/>
        <v>44690.312470752317</v>
      </c>
      <c r="M473" s="2">
        <f t="shared" si="107"/>
        <v>44690.312470752317</v>
      </c>
      <c r="N473" s="1">
        <f t="shared" si="108"/>
        <v>1652081403.2460001</v>
      </c>
      <c r="O473" s="2">
        <f t="shared" si="109"/>
        <v>44690.312537569444</v>
      </c>
      <c r="P473" s="1">
        <f t="shared" si="110"/>
        <v>5.7730000019073486</v>
      </c>
      <c r="Q473">
        <f>VLOOKUP(C473,houses!A$1:E$201,2,TRUE)</f>
        <v>700</v>
      </c>
      <c r="R473">
        <f>VLOOKUP(C473,houses!A$1:E$201,3,TRUE)</f>
        <v>795</v>
      </c>
      <c r="S473">
        <f t="shared" si="111"/>
        <v>95</v>
      </c>
      <c r="T473" s="4">
        <f t="shared" si="112"/>
        <v>0.1357142857142857</v>
      </c>
      <c r="U473" t="str">
        <f t="shared" si="113"/>
        <v>Negative</v>
      </c>
      <c r="V473">
        <f t="shared" si="114"/>
        <v>200</v>
      </c>
      <c r="W473" s="4">
        <f t="shared" si="115"/>
        <v>0.2857142857142857</v>
      </c>
      <c r="X473">
        <f t="shared" si="116"/>
        <v>200</v>
      </c>
      <c r="Y473">
        <f t="shared" si="117"/>
        <v>0.2857142857142857</v>
      </c>
      <c r="Z473">
        <f t="shared" si="118"/>
        <v>0</v>
      </c>
      <c r="AA473">
        <f t="shared" si="119"/>
        <v>1</v>
      </c>
    </row>
    <row r="474" spans="1:27" x14ac:dyDescent="0.3">
      <c r="A474" s="7">
        <v>11</v>
      </c>
      <c r="B474" s="7">
        <v>17</v>
      </c>
      <c r="C474" s="7">
        <v>54</v>
      </c>
      <c r="D474" s="7">
        <v>3</v>
      </c>
      <c r="E474" s="7">
        <v>2</v>
      </c>
      <c r="F474">
        <v>901</v>
      </c>
      <c r="G474">
        <v>950</v>
      </c>
      <c r="H474" s="1">
        <v>1652081403316</v>
      </c>
      <c r="I474" s="1">
        <v>1652081411444</v>
      </c>
      <c r="J474">
        <v>0</v>
      </c>
      <c r="K474" s="1">
        <f t="shared" si="105"/>
        <v>1652081403.316</v>
      </c>
      <c r="L474" s="3">
        <f t="shared" si="106"/>
        <v>44690.312538379629</v>
      </c>
      <c r="M474" s="2">
        <f t="shared" si="107"/>
        <v>44690.312538379629</v>
      </c>
      <c r="N474" s="1">
        <f t="shared" si="108"/>
        <v>1652081411.444</v>
      </c>
      <c r="O474" s="2">
        <f t="shared" si="109"/>
        <v>44690.312632453701</v>
      </c>
      <c r="P474" s="1">
        <f t="shared" si="110"/>
        <v>8.128000020980835</v>
      </c>
      <c r="Q474">
        <f>VLOOKUP(C474,houses!A$1:E$201,2,TRUE)</f>
        <v>901</v>
      </c>
      <c r="R474">
        <f>VLOOKUP(C474,houses!A$1:E$201,3,TRUE)</f>
        <v>1167</v>
      </c>
      <c r="S474">
        <f t="shared" si="111"/>
        <v>266</v>
      </c>
      <c r="T474" s="4">
        <f t="shared" si="112"/>
        <v>0.29522752497225307</v>
      </c>
      <c r="U474" t="str">
        <f t="shared" si="113"/>
        <v>Negative</v>
      </c>
      <c r="V474">
        <f t="shared" si="114"/>
        <v>49</v>
      </c>
      <c r="W474" s="4">
        <f t="shared" si="115"/>
        <v>5.4384017758046618E-2</v>
      </c>
      <c r="X474">
        <f t="shared" si="116"/>
        <v>49</v>
      </c>
      <c r="Y474">
        <f t="shared" si="117"/>
        <v>5.4384017758046618E-2</v>
      </c>
      <c r="Z474">
        <f t="shared" si="118"/>
        <v>0</v>
      </c>
      <c r="AA474">
        <f t="shared" si="119"/>
        <v>1</v>
      </c>
    </row>
    <row r="475" spans="1:27" x14ac:dyDescent="0.3">
      <c r="A475" s="7">
        <v>11</v>
      </c>
      <c r="B475" s="7">
        <v>18</v>
      </c>
      <c r="C475" s="7">
        <v>28</v>
      </c>
      <c r="D475" s="7">
        <v>3</v>
      </c>
      <c r="E475" s="7">
        <v>2</v>
      </c>
      <c r="F475">
        <v>846</v>
      </c>
      <c r="G475">
        <v>950</v>
      </c>
      <c r="H475" s="1">
        <v>1652081411515</v>
      </c>
      <c r="I475" s="1">
        <v>1652081421729</v>
      </c>
      <c r="J475">
        <v>0</v>
      </c>
      <c r="K475" s="1">
        <f t="shared" si="105"/>
        <v>1652081411.5150001</v>
      </c>
      <c r="L475" s="3">
        <f t="shared" si="106"/>
        <v>44690.312633275462</v>
      </c>
      <c r="M475" s="2">
        <f t="shared" si="107"/>
        <v>44690.312633275462</v>
      </c>
      <c r="N475" s="1">
        <f t="shared" si="108"/>
        <v>1652081421.7290001</v>
      </c>
      <c r="O475" s="2">
        <f t="shared" si="109"/>
        <v>44690.312751493053</v>
      </c>
      <c r="P475" s="1">
        <f t="shared" si="110"/>
        <v>10.21399998664856</v>
      </c>
      <c r="Q475">
        <f>VLOOKUP(C475,houses!A$1:E$201,2,TRUE)</f>
        <v>846</v>
      </c>
      <c r="R475">
        <f>VLOOKUP(C475,houses!A$1:E$201,3,TRUE)</f>
        <v>905</v>
      </c>
      <c r="S475">
        <f t="shared" si="111"/>
        <v>59</v>
      </c>
      <c r="T475" s="4">
        <f t="shared" si="112"/>
        <v>6.9739952718676126E-2</v>
      </c>
      <c r="U475" t="str">
        <f t="shared" si="113"/>
        <v>Negative</v>
      </c>
      <c r="V475">
        <f t="shared" si="114"/>
        <v>104</v>
      </c>
      <c r="W475" s="4">
        <f t="shared" si="115"/>
        <v>0.12293144208037825</v>
      </c>
      <c r="X475">
        <f t="shared" si="116"/>
        <v>104</v>
      </c>
      <c r="Y475">
        <f t="shared" si="117"/>
        <v>0.12293144208037825</v>
      </c>
      <c r="Z475">
        <f t="shared" si="118"/>
        <v>0</v>
      </c>
      <c r="AA475">
        <f t="shared" si="119"/>
        <v>1</v>
      </c>
    </row>
    <row r="476" spans="1:27" x14ac:dyDescent="0.3">
      <c r="A476" s="7">
        <v>11</v>
      </c>
      <c r="B476" s="7">
        <v>19</v>
      </c>
      <c r="C476" s="7">
        <v>133</v>
      </c>
      <c r="D476" s="7">
        <v>3</v>
      </c>
      <c r="E476" s="7">
        <v>2</v>
      </c>
      <c r="F476">
        <v>470</v>
      </c>
      <c r="G476">
        <v>250</v>
      </c>
      <c r="H476" s="1">
        <v>1652081421798</v>
      </c>
      <c r="I476" s="1">
        <v>1652081433436</v>
      </c>
      <c r="J476">
        <v>0</v>
      </c>
      <c r="K476" s="1">
        <f t="shared" si="105"/>
        <v>1652081421.7980001</v>
      </c>
      <c r="L476" s="3">
        <f t="shared" si="106"/>
        <v>44690.312752291669</v>
      </c>
      <c r="M476" s="2">
        <f t="shared" si="107"/>
        <v>44690.312752291669</v>
      </c>
      <c r="N476" s="1">
        <f t="shared" si="108"/>
        <v>1652081433.4360001</v>
      </c>
      <c r="O476" s="2">
        <f t="shared" si="109"/>
        <v>44690.312886990738</v>
      </c>
      <c r="P476" s="1">
        <f t="shared" si="110"/>
        <v>11.638000011444092</v>
      </c>
      <c r="Q476">
        <f>VLOOKUP(C476,houses!A$1:E$201,2,TRUE)</f>
        <v>470</v>
      </c>
      <c r="R476">
        <f>VLOOKUP(C476,houses!A$1:E$201,3,TRUE)</f>
        <v>703</v>
      </c>
      <c r="S476">
        <f t="shared" si="111"/>
        <v>233</v>
      </c>
      <c r="T476" s="4">
        <f t="shared" si="112"/>
        <v>0.49574468085106382</v>
      </c>
      <c r="U476" t="str">
        <f t="shared" si="113"/>
        <v>Negative</v>
      </c>
      <c r="V476">
        <f t="shared" si="114"/>
        <v>-220</v>
      </c>
      <c r="W476" s="4">
        <f t="shared" si="115"/>
        <v>-0.46808510638297873</v>
      </c>
      <c r="X476">
        <f t="shared" si="116"/>
        <v>220</v>
      </c>
      <c r="Y476">
        <f t="shared" si="117"/>
        <v>0.46808510638297873</v>
      </c>
      <c r="Z476">
        <f t="shared" si="118"/>
        <v>0</v>
      </c>
      <c r="AA476">
        <f t="shared" si="119"/>
        <v>1</v>
      </c>
    </row>
    <row r="477" spans="1:27" x14ac:dyDescent="0.3">
      <c r="A477" s="7">
        <v>11</v>
      </c>
      <c r="B477" s="7">
        <v>0</v>
      </c>
      <c r="C477" s="7">
        <v>94</v>
      </c>
      <c r="D477" s="7">
        <v>3</v>
      </c>
      <c r="E477" s="7">
        <v>3</v>
      </c>
      <c r="F477">
        <v>530</v>
      </c>
      <c r="G477">
        <v>400</v>
      </c>
      <c r="H477" s="1">
        <v>1652081469785</v>
      </c>
      <c r="I477" s="1">
        <v>1652081485344</v>
      </c>
      <c r="J477">
        <v>7</v>
      </c>
      <c r="K477" s="1">
        <f t="shared" si="105"/>
        <v>1652081469.7850001</v>
      </c>
      <c r="L477" s="3">
        <f t="shared" si="106"/>
        <v>44690.313307696764</v>
      </c>
      <c r="M477" s="2">
        <f t="shared" si="107"/>
        <v>44690.313307696764</v>
      </c>
      <c r="N477" s="1">
        <f t="shared" si="108"/>
        <v>1652081485.3440001</v>
      </c>
      <c r="O477" s="2">
        <f t="shared" si="109"/>
        <v>44690.313487777777</v>
      </c>
      <c r="P477" s="1">
        <f t="shared" si="110"/>
        <v>15.559000015258789</v>
      </c>
      <c r="Q477">
        <f>VLOOKUP(C477,houses!A$1:E$201,2,TRUE)</f>
        <v>500</v>
      </c>
      <c r="R477">
        <f>VLOOKUP(C477,houses!A$1:E$201,3,TRUE)</f>
        <v>582</v>
      </c>
      <c r="S477">
        <f t="shared" si="111"/>
        <v>82</v>
      </c>
      <c r="T477" s="4">
        <f t="shared" si="112"/>
        <v>0.16400000000000001</v>
      </c>
      <c r="U477" t="str">
        <f t="shared" si="113"/>
        <v>Negative</v>
      </c>
      <c r="V477">
        <f t="shared" si="114"/>
        <v>-130</v>
      </c>
      <c r="W477" s="4">
        <f t="shared" si="115"/>
        <v>-0.24528301886792453</v>
      </c>
      <c r="X477">
        <f t="shared" si="116"/>
        <v>130</v>
      </c>
      <c r="Y477" s="4">
        <f t="shared" si="117"/>
        <v>0.24528301886792453</v>
      </c>
      <c r="Z477">
        <f t="shared" si="118"/>
        <v>1</v>
      </c>
      <c r="AA477">
        <f t="shared" si="119"/>
        <v>3</v>
      </c>
    </row>
    <row r="478" spans="1:27" x14ac:dyDescent="0.3">
      <c r="A478" s="7">
        <v>11</v>
      </c>
      <c r="B478" s="7">
        <v>1</v>
      </c>
      <c r="C478" s="7">
        <v>13</v>
      </c>
      <c r="D478" s="7">
        <v>3</v>
      </c>
      <c r="E478" s="7">
        <v>3</v>
      </c>
      <c r="F478">
        <v>335</v>
      </c>
      <c r="G478">
        <v>300</v>
      </c>
      <c r="H478" s="1">
        <v>1652081485417</v>
      </c>
      <c r="I478" s="1">
        <v>1652081495804</v>
      </c>
      <c r="J478">
        <v>7</v>
      </c>
      <c r="K478" s="1">
        <f t="shared" si="105"/>
        <v>1652081485.4170001</v>
      </c>
      <c r="L478" s="3">
        <f t="shared" si="106"/>
        <v>44690.313488622691</v>
      </c>
      <c r="M478" s="2">
        <f t="shared" si="107"/>
        <v>44690.313488622691</v>
      </c>
      <c r="N478" s="1">
        <f t="shared" si="108"/>
        <v>1652081495.8039999</v>
      </c>
      <c r="O478" s="2">
        <f t="shared" si="109"/>
        <v>44690.313608842596</v>
      </c>
      <c r="P478" s="1">
        <f t="shared" si="110"/>
        <v>10.386999845504761</v>
      </c>
      <c r="Q478">
        <f>VLOOKUP(C478,houses!A$1:E$201,2,TRUE)</f>
        <v>285</v>
      </c>
      <c r="R478">
        <f>VLOOKUP(C478,houses!A$1:E$201,3,TRUE)</f>
        <v>70</v>
      </c>
      <c r="S478">
        <f t="shared" si="111"/>
        <v>215</v>
      </c>
      <c r="T478" s="4">
        <f t="shared" si="112"/>
        <v>0.75438596491228072</v>
      </c>
      <c r="U478" t="str">
        <f t="shared" si="113"/>
        <v>Positive</v>
      </c>
      <c r="V478">
        <f t="shared" si="114"/>
        <v>-35</v>
      </c>
      <c r="W478" s="4">
        <f t="shared" si="115"/>
        <v>-0.1044776119402985</v>
      </c>
      <c r="X478">
        <f t="shared" si="116"/>
        <v>35</v>
      </c>
      <c r="Y478" s="4">
        <f t="shared" si="117"/>
        <v>0.1044776119402985</v>
      </c>
      <c r="Z478">
        <f t="shared" si="118"/>
        <v>1</v>
      </c>
      <c r="AA478">
        <f t="shared" si="119"/>
        <v>3</v>
      </c>
    </row>
    <row r="479" spans="1:27" x14ac:dyDescent="0.3">
      <c r="A479" s="7">
        <v>11</v>
      </c>
      <c r="B479" s="7">
        <v>2</v>
      </c>
      <c r="C479" s="7">
        <v>76</v>
      </c>
      <c r="D479" s="7">
        <v>3</v>
      </c>
      <c r="E479" s="7">
        <v>3</v>
      </c>
      <c r="F479">
        <v>780</v>
      </c>
      <c r="G479">
        <v>400</v>
      </c>
      <c r="H479" s="1">
        <v>1652081495878</v>
      </c>
      <c r="I479" s="1">
        <v>1652081526597</v>
      </c>
      <c r="J479">
        <v>5</v>
      </c>
      <c r="K479" s="1">
        <f t="shared" si="105"/>
        <v>1652081495.878</v>
      </c>
      <c r="L479" s="3">
        <f t="shared" si="106"/>
        <v>44690.313609699078</v>
      </c>
      <c r="M479" s="2">
        <f t="shared" si="107"/>
        <v>44690.313609699078</v>
      </c>
      <c r="N479" s="1">
        <f t="shared" si="108"/>
        <v>1652081526.5969999</v>
      </c>
      <c r="O479" s="2">
        <f t="shared" si="109"/>
        <v>44690.313965243055</v>
      </c>
      <c r="P479" s="1">
        <f t="shared" si="110"/>
        <v>30.718999862670898</v>
      </c>
      <c r="Q479">
        <f>VLOOKUP(C479,houses!A$1:E$201,2,TRUE)</f>
        <v>495</v>
      </c>
      <c r="R479">
        <f>VLOOKUP(C479,houses!A$1:E$201,3,TRUE)</f>
        <v>596</v>
      </c>
      <c r="S479">
        <f t="shared" si="111"/>
        <v>101</v>
      </c>
      <c r="T479" s="4">
        <f t="shared" si="112"/>
        <v>0.20404040404040405</v>
      </c>
      <c r="U479" t="str">
        <f t="shared" si="113"/>
        <v>Negative</v>
      </c>
      <c r="V479">
        <f t="shared" si="114"/>
        <v>-380</v>
      </c>
      <c r="W479" s="4">
        <f t="shared" si="115"/>
        <v>-0.48717948717948717</v>
      </c>
      <c r="X479">
        <f t="shared" si="116"/>
        <v>380</v>
      </c>
      <c r="Y479" s="4">
        <f t="shared" si="117"/>
        <v>0.48717948717948717</v>
      </c>
      <c r="Z479">
        <f t="shared" si="118"/>
        <v>3</v>
      </c>
      <c r="AA479">
        <f t="shared" si="119"/>
        <v>27</v>
      </c>
    </row>
    <row r="480" spans="1:27" x14ac:dyDescent="0.3">
      <c r="A480" s="7">
        <v>11</v>
      </c>
      <c r="B480" s="7">
        <v>3</v>
      </c>
      <c r="C480" s="7">
        <v>169</v>
      </c>
      <c r="D480" s="7">
        <v>3</v>
      </c>
      <c r="E480" s="7">
        <v>3</v>
      </c>
      <c r="F480">
        <v>530</v>
      </c>
      <c r="G480">
        <v>450</v>
      </c>
      <c r="H480" s="1">
        <v>1652081526672</v>
      </c>
      <c r="I480" s="1">
        <v>1652081545469</v>
      </c>
      <c r="J480">
        <v>6</v>
      </c>
      <c r="K480" s="1">
        <f t="shared" si="105"/>
        <v>1652081526.6719999</v>
      </c>
      <c r="L480" s="3">
        <f t="shared" si="106"/>
        <v>44690.313966111105</v>
      </c>
      <c r="M480" s="2">
        <f t="shared" si="107"/>
        <v>44690.313966111105</v>
      </c>
      <c r="N480" s="1">
        <f t="shared" si="108"/>
        <v>1652081545.4690001</v>
      </c>
      <c r="O480" s="2">
        <f t="shared" si="109"/>
        <v>44690.314183668983</v>
      </c>
      <c r="P480" s="1">
        <f t="shared" si="110"/>
        <v>18.797000169754028</v>
      </c>
      <c r="Q480">
        <f>VLOOKUP(C480,houses!A$1:E$201,2,TRUE)</f>
        <v>675</v>
      </c>
      <c r="R480">
        <f>VLOOKUP(C480,houses!A$1:E$201,3,TRUE)</f>
        <v>592</v>
      </c>
      <c r="S480">
        <f t="shared" si="111"/>
        <v>83</v>
      </c>
      <c r="T480" s="4">
        <f t="shared" si="112"/>
        <v>0.12296296296296297</v>
      </c>
      <c r="U480" t="str">
        <f t="shared" si="113"/>
        <v>Positive</v>
      </c>
      <c r="V480">
        <f t="shared" si="114"/>
        <v>-80</v>
      </c>
      <c r="W480" s="4">
        <f t="shared" si="115"/>
        <v>-0.15094339622641509</v>
      </c>
      <c r="X480">
        <f t="shared" si="116"/>
        <v>80</v>
      </c>
      <c r="Y480" s="4">
        <f t="shared" si="117"/>
        <v>0.15094339622641509</v>
      </c>
      <c r="Z480">
        <f t="shared" si="118"/>
        <v>2</v>
      </c>
      <c r="AA480">
        <f t="shared" si="119"/>
        <v>9</v>
      </c>
    </row>
    <row r="481" spans="1:27" x14ac:dyDescent="0.3">
      <c r="A481" s="7">
        <v>11</v>
      </c>
      <c r="B481" s="7">
        <v>4</v>
      </c>
      <c r="C481" s="7">
        <v>172</v>
      </c>
      <c r="D481" s="7">
        <v>3</v>
      </c>
      <c r="E481" s="7">
        <v>3</v>
      </c>
      <c r="F481">
        <v>565</v>
      </c>
      <c r="G481">
        <v>450</v>
      </c>
      <c r="H481" s="1">
        <v>1652081545536</v>
      </c>
      <c r="I481" s="1">
        <v>1652081558186</v>
      </c>
      <c r="J481">
        <v>7</v>
      </c>
      <c r="K481" s="1">
        <f t="shared" si="105"/>
        <v>1652081545.536</v>
      </c>
      <c r="L481" s="3">
        <f t="shared" si="106"/>
        <v>44690.314184444447</v>
      </c>
      <c r="M481" s="2">
        <f t="shared" si="107"/>
        <v>44690.314184444447</v>
      </c>
      <c r="N481" s="1">
        <f t="shared" si="108"/>
        <v>1652081558.1860001</v>
      </c>
      <c r="O481" s="2">
        <f t="shared" si="109"/>
        <v>44690.314330856483</v>
      </c>
      <c r="P481" s="1">
        <f t="shared" si="110"/>
        <v>12.650000095367432</v>
      </c>
      <c r="Q481">
        <f>VLOOKUP(C481,houses!A$1:E$201,2,TRUE)</f>
        <v>550</v>
      </c>
      <c r="R481">
        <f>VLOOKUP(C481,houses!A$1:E$201,3,TRUE)</f>
        <v>642</v>
      </c>
      <c r="S481">
        <f t="shared" si="111"/>
        <v>92</v>
      </c>
      <c r="T481" s="4">
        <f t="shared" si="112"/>
        <v>0.16727272727272727</v>
      </c>
      <c r="U481" t="str">
        <f t="shared" si="113"/>
        <v>Negative</v>
      </c>
      <c r="V481">
        <f t="shared" si="114"/>
        <v>-115</v>
      </c>
      <c r="W481" s="4">
        <f t="shared" si="115"/>
        <v>-0.20353982300884957</v>
      </c>
      <c r="X481">
        <f t="shared" si="116"/>
        <v>115</v>
      </c>
      <c r="Y481" s="4">
        <f t="shared" si="117"/>
        <v>0.20353982300884957</v>
      </c>
      <c r="Z481">
        <f t="shared" si="118"/>
        <v>1</v>
      </c>
      <c r="AA481">
        <f t="shared" si="119"/>
        <v>3</v>
      </c>
    </row>
    <row r="482" spans="1:27" x14ac:dyDescent="0.3">
      <c r="A482" s="7">
        <v>11</v>
      </c>
      <c r="B482" s="7">
        <v>5</v>
      </c>
      <c r="C482" s="7">
        <v>177</v>
      </c>
      <c r="D482" s="7">
        <v>3</v>
      </c>
      <c r="E482" s="7">
        <v>3</v>
      </c>
      <c r="F482">
        <v>400</v>
      </c>
      <c r="G482">
        <v>250</v>
      </c>
      <c r="H482" s="1">
        <v>1652081558256</v>
      </c>
      <c r="I482" s="1">
        <v>1652081571851</v>
      </c>
      <c r="J482">
        <v>5</v>
      </c>
      <c r="K482" s="1">
        <f t="shared" si="105"/>
        <v>1652081558.256</v>
      </c>
      <c r="L482" s="3">
        <f t="shared" si="106"/>
        <v>44690.314331666668</v>
      </c>
      <c r="M482" s="2">
        <f t="shared" si="107"/>
        <v>44690.314331666668</v>
      </c>
      <c r="N482" s="1">
        <f t="shared" si="108"/>
        <v>1652081571.8510001</v>
      </c>
      <c r="O482" s="2">
        <f t="shared" si="109"/>
        <v>44690.314489016208</v>
      </c>
      <c r="P482" s="1">
        <f t="shared" si="110"/>
        <v>13.595000028610229</v>
      </c>
      <c r="Q482">
        <f>VLOOKUP(C482,houses!A$1:E$201,2,TRUE)</f>
        <v>405</v>
      </c>
      <c r="R482">
        <f>VLOOKUP(C482,houses!A$1:E$201,3,TRUE)</f>
        <v>415</v>
      </c>
      <c r="S482">
        <f t="shared" si="111"/>
        <v>10</v>
      </c>
      <c r="T482" s="4">
        <f t="shared" si="112"/>
        <v>2.4691358024691357E-2</v>
      </c>
      <c r="U482" t="str">
        <f t="shared" si="113"/>
        <v>Negative</v>
      </c>
      <c r="V482">
        <f t="shared" si="114"/>
        <v>-150</v>
      </c>
      <c r="W482" s="4">
        <f t="shared" si="115"/>
        <v>-0.375</v>
      </c>
      <c r="X482">
        <f t="shared" si="116"/>
        <v>150</v>
      </c>
      <c r="Y482" s="4">
        <f t="shared" si="117"/>
        <v>0.375</v>
      </c>
      <c r="Z482">
        <f t="shared" si="118"/>
        <v>3</v>
      </c>
      <c r="AA482">
        <f t="shared" si="119"/>
        <v>27</v>
      </c>
    </row>
    <row r="483" spans="1:27" x14ac:dyDescent="0.3">
      <c r="A483" s="7">
        <v>11</v>
      </c>
      <c r="B483" s="7">
        <v>6</v>
      </c>
      <c r="C483" s="7">
        <v>44</v>
      </c>
      <c r="D483" s="7">
        <v>3</v>
      </c>
      <c r="E483" s="7">
        <v>3</v>
      </c>
      <c r="F483">
        <v>745</v>
      </c>
      <c r="G483">
        <v>950</v>
      </c>
      <c r="H483" s="1">
        <v>1652081571938</v>
      </c>
      <c r="I483" s="1">
        <v>1652081593173</v>
      </c>
      <c r="J483">
        <v>6</v>
      </c>
      <c r="K483" s="1">
        <f t="shared" si="105"/>
        <v>1652081571.938</v>
      </c>
      <c r="L483" s="3">
        <f t="shared" si="106"/>
        <v>44690.314490023142</v>
      </c>
      <c r="M483" s="2">
        <f t="shared" si="107"/>
        <v>44690.314490023142</v>
      </c>
      <c r="N483" s="1">
        <f t="shared" si="108"/>
        <v>1652081593.1730001</v>
      </c>
      <c r="O483" s="2">
        <f t="shared" si="109"/>
        <v>44690.314735798616</v>
      </c>
      <c r="P483" s="1">
        <f t="shared" si="110"/>
        <v>21.235000133514404</v>
      </c>
      <c r="Q483">
        <f>VLOOKUP(C483,houses!A$1:E$201,2,TRUE)</f>
        <v>750</v>
      </c>
      <c r="R483">
        <f>VLOOKUP(C483,houses!A$1:E$201,3,TRUE)</f>
        <v>776</v>
      </c>
      <c r="S483">
        <f t="shared" si="111"/>
        <v>26</v>
      </c>
      <c r="T483" s="4">
        <f t="shared" si="112"/>
        <v>3.4666666666666665E-2</v>
      </c>
      <c r="U483" t="str">
        <f t="shared" si="113"/>
        <v>Negative</v>
      </c>
      <c r="V483">
        <f t="shared" si="114"/>
        <v>205</v>
      </c>
      <c r="W483" s="4">
        <f t="shared" si="115"/>
        <v>0.27516778523489932</v>
      </c>
      <c r="X483">
        <f t="shared" si="116"/>
        <v>205</v>
      </c>
      <c r="Y483" s="4">
        <f t="shared" si="117"/>
        <v>0.27516778523489932</v>
      </c>
      <c r="Z483">
        <f t="shared" si="118"/>
        <v>2</v>
      </c>
      <c r="AA483">
        <f t="shared" si="119"/>
        <v>9</v>
      </c>
    </row>
    <row r="484" spans="1:27" x14ac:dyDescent="0.3">
      <c r="A484" s="7">
        <v>11</v>
      </c>
      <c r="B484" s="7">
        <v>7</v>
      </c>
      <c r="C484" s="7">
        <v>10</v>
      </c>
      <c r="D484" s="7">
        <v>3</v>
      </c>
      <c r="E484" s="7">
        <v>3</v>
      </c>
      <c r="F484">
        <v>660</v>
      </c>
      <c r="G484">
        <v>800</v>
      </c>
      <c r="H484" s="1">
        <v>1652081593247</v>
      </c>
      <c r="I484" s="1">
        <v>1652081602193</v>
      </c>
      <c r="J484">
        <v>7</v>
      </c>
      <c r="K484" s="1">
        <f t="shared" si="105"/>
        <v>1652081593.247</v>
      </c>
      <c r="L484" s="3">
        <f t="shared" si="106"/>
        <v>44690.314736655098</v>
      </c>
      <c r="M484" s="2">
        <f t="shared" si="107"/>
        <v>44690.314736655098</v>
      </c>
      <c r="N484" s="1">
        <f t="shared" si="108"/>
        <v>1652081602.1930001</v>
      </c>
      <c r="O484" s="2">
        <f t="shared" si="109"/>
        <v>44690.314840196763</v>
      </c>
      <c r="P484" s="1">
        <f t="shared" si="110"/>
        <v>8.9460000991821289</v>
      </c>
      <c r="Q484">
        <f>VLOOKUP(C484,houses!A$1:E$201,2,TRUE)</f>
        <v>700</v>
      </c>
      <c r="R484">
        <f>VLOOKUP(C484,houses!A$1:E$201,3,TRUE)</f>
        <v>631</v>
      </c>
      <c r="S484">
        <f t="shared" si="111"/>
        <v>69</v>
      </c>
      <c r="T484" s="4">
        <f t="shared" si="112"/>
        <v>9.8571428571428574E-2</v>
      </c>
      <c r="U484" t="str">
        <f t="shared" si="113"/>
        <v>Positive</v>
      </c>
      <c r="V484">
        <f t="shared" si="114"/>
        <v>140</v>
      </c>
      <c r="W484" s="4">
        <f t="shared" si="115"/>
        <v>0.21212121212121213</v>
      </c>
      <c r="X484">
        <f t="shared" si="116"/>
        <v>140</v>
      </c>
      <c r="Y484" s="4">
        <f t="shared" si="117"/>
        <v>0.21212121212121213</v>
      </c>
      <c r="Z484">
        <f t="shared" si="118"/>
        <v>1</v>
      </c>
      <c r="AA484">
        <f t="shared" si="119"/>
        <v>3</v>
      </c>
    </row>
    <row r="485" spans="1:27" x14ac:dyDescent="0.3">
      <c r="A485" s="7">
        <v>11</v>
      </c>
      <c r="B485" s="7">
        <v>8</v>
      </c>
      <c r="C485" s="7">
        <v>85</v>
      </c>
      <c r="D485" s="7">
        <v>3</v>
      </c>
      <c r="E485" s="7">
        <v>3</v>
      </c>
      <c r="F485">
        <v>320</v>
      </c>
      <c r="G485">
        <v>250</v>
      </c>
      <c r="H485" s="1">
        <v>1652081602264</v>
      </c>
      <c r="I485" s="1">
        <v>1652081612444</v>
      </c>
      <c r="J485">
        <v>7</v>
      </c>
      <c r="K485" s="1">
        <f t="shared" si="105"/>
        <v>1652081602.2639999</v>
      </c>
      <c r="L485" s="3">
        <f t="shared" si="106"/>
        <v>44690.314841018524</v>
      </c>
      <c r="M485" s="2">
        <f t="shared" si="107"/>
        <v>44690.314841018524</v>
      </c>
      <c r="N485" s="1">
        <f t="shared" si="108"/>
        <v>1652081612.444</v>
      </c>
      <c r="O485" s="2">
        <f t="shared" si="109"/>
        <v>44690.314958842588</v>
      </c>
      <c r="P485" s="1">
        <f t="shared" si="110"/>
        <v>10.180000066757202</v>
      </c>
      <c r="Q485">
        <f>VLOOKUP(C485,houses!A$1:E$201,2,TRUE)</f>
        <v>380</v>
      </c>
      <c r="R485">
        <f>VLOOKUP(C485,houses!A$1:E$201,3,TRUE)</f>
        <v>137</v>
      </c>
      <c r="S485">
        <f t="shared" si="111"/>
        <v>243</v>
      </c>
      <c r="T485" s="4">
        <f t="shared" si="112"/>
        <v>0.63947368421052631</v>
      </c>
      <c r="U485" t="str">
        <f t="shared" si="113"/>
        <v>Positive</v>
      </c>
      <c r="V485">
        <f t="shared" si="114"/>
        <v>-70</v>
      </c>
      <c r="W485" s="4">
        <f t="shared" si="115"/>
        <v>-0.21875</v>
      </c>
      <c r="X485">
        <f t="shared" si="116"/>
        <v>70</v>
      </c>
      <c r="Y485" s="4">
        <f t="shared" si="117"/>
        <v>0.21875</v>
      </c>
      <c r="Z485">
        <f t="shared" si="118"/>
        <v>1</v>
      </c>
      <c r="AA485">
        <f t="shared" si="119"/>
        <v>3</v>
      </c>
    </row>
    <row r="486" spans="1:27" x14ac:dyDescent="0.3">
      <c r="A486" s="7">
        <v>11</v>
      </c>
      <c r="B486" s="7">
        <v>9</v>
      </c>
      <c r="C486" s="7">
        <v>84</v>
      </c>
      <c r="D486" s="7">
        <v>3</v>
      </c>
      <c r="E486" s="7">
        <v>3</v>
      </c>
      <c r="F486">
        <v>910</v>
      </c>
      <c r="G486">
        <v>900</v>
      </c>
      <c r="H486" s="1">
        <v>1652081612519</v>
      </c>
      <c r="I486" s="1">
        <v>1652081627591</v>
      </c>
      <c r="J486">
        <v>7</v>
      </c>
      <c r="K486" s="1">
        <f t="shared" si="105"/>
        <v>1652081612.5190001</v>
      </c>
      <c r="L486" s="3">
        <f t="shared" si="106"/>
        <v>44690.314959710653</v>
      </c>
      <c r="M486" s="2">
        <f t="shared" si="107"/>
        <v>44690.314959710653</v>
      </c>
      <c r="N486" s="1">
        <f t="shared" si="108"/>
        <v>1652081627.5910001</v>
      </c>
      <c r="O486" s="2">
        <f t="shared" si="109"/>
        <v>44690.315134155098</v>
      </c>
      <c r="P486" s="1">
        <f t="shared" si="110"/>
        <v>15.072000026702881</v>
      </c>
      <c r="Q486">
        <f>VLOOKUP(C486,houses!A$1:E$201,2,TRUE)</f>
        <v>1385</v>
      </c>
      <c r="R486">
        <f>VLOOKUP(C486,houses!A$1:E$201,3,TRUE)</f>
        <v>1031</v>
      </c>
      <c r="S486">
        <f t="shared" si="111"/>
        <v>354</v>
      </c>
      <c r="T486" s="4">
        <f t="shared" si="112"/>
        <v>0.25559566787003613</v>
      </c>
      <c r="U486" t="str">
        <f t="shared" si="113"/>
        <v>Positive</v>
      </c>
      <c r="V486">
        <f t="shared" si="114"/>
        <v>-10</v>
      </c>
      <c r="W486" s="4">
        <f t="shared" si="115"/>
        <v>-1.098901098901099E-2</v>
      </c>
      <c r="X486">
        <f t="shared" si="116"/>
        <v>10</v>
      </c>
      <c r="Y486" s="4">
        <f t="shared" si="117"/>
        <v>1.098901098901099E-2</v>
      </c>
      <c r="Z486">
        <f t="shared" si="118"/>
        <v>1</v>
      </c>
      <c r="AA486">
        <f t="shared" si="119"/>
        <v>3</v>
      </c>
    </row>
    <row r="487" spans="1:27" x14ac:dyDescent="0.3">
      <c r="A487" s="7">
        <v>11</v>
      </c>
      <c r="B487" s="7">
        <v>10</v>
      </c>
      <c r="C487" s="7">
        <v>129</v>
      </c>
      <c r="D487" s="7">
        <v>3</v>
      </c>
      <c r="E487" s="7">
        <v>3</v>
      </c>
      <c r="F487">
        <v>755</v>
      </c>
      <c r="G487">
        <v>600</v>
      </c>
      <c r="H487" s="1">
        <v>1652081627674</v>
      </c>
      <c r="I487" s="1">
        <v>1652081645152</v>
      </c>
      <c r="J487">
        <v>7</v>
      </c>
      <c r="K487" s="1">
        <f t="shared" si="105"/>
        <v>1652081627.674</v>
      </c>
      <c r="L487" s="3">
        <f t="shared" si="106"/>
        <v>44690.315135115743</v>
      </c>
      <c r="M487" s="2">
        <f t="shared" si="107"/>
        <v>44690.315135115743</v>
      </c>
      <c r="N487" s="1">
        <f t="shared" si="108"/>
        <v>1652081645.152</v>
      </c>
      <c r="O487" s="2">
        <f t="shared" si="109"/>
        <v>44690.315337407403</v>
      </c>
      <c r="P487" s="1">
        <f t="shared" si="110"/>
        <v>17.477999925613403</v>
      </c>
      <c r="Q487">
        <f>VLOOKUP(C487,houses!A$1:E$201,2,TRUE)</f>
        <v>605</v>
      </c>
      <c r="R487">
        <f>VLOOKUP(C487,houses!A$1:E$201,3,TRUE)</f>
        <v>685</v>
      </c>
      <c r="S487">
        <f t="shared" si="111"/>
        <v>80</v>
      </c>
      <c r="T487" s="4">
        <f t="shared" si="112"/>
        <v>0.13223140495867769</v>
      </c>
      <c r="U487" t="str">
        <f t="shared" si="113"/>
        <v>Negative</v>
      </c>
      <c r="V487">
        <f t="shared" si="114"/>
        <v>-155</v>
      </c>
      <c r="W487" s="4">
        <f t="shared" si="115"/>
        <v>-0.20529801324503311</v>
      </c>
      <c r="X487">
        <f t="shared" si="116"/>
        <v>155</v>
      </c>
      <c r="Y487" s="4">
        <f t="shared" si="117"/>
        <v>0.20529801324503311</v>
      </c>
      <c r="Z487">
        <f t="shared" si="118"/>
        <v>1</v>
      </c>
      <c r="AA487">
        <f t="shared" si="119"/>
        <v>3</v>
      </c>
    </row>
    <row r="488" spans="1:27" x14ac:dyDescent="0.3">
      <c r="A488" s="7">
        <v>11</v>
      </c>
      <c r="B488" s="7">
        <v>11</v>
      </c>
      <c r="C488" s="7">
        <v>64</v>
      </c>
      <c r="D488" s="7">
        <v>3</v>
      </c>
      <c r="E488" s="7">
        <v>3</v>
      </c>
      <c r="F488">
        <v>1030</v>
      </c>
      <c r="G488">
        <v>1000</v>
      </c>
      <c r="H488" s="1">
        <v>1652081645220</v>
      </c>
      <c r="I488" s="1">
        <v>1652081658593</v>
      </c>
      <c r="J488">
        <v>7</v>
      </c>
      <c r="K488" s="1">
        <f t="shared" si="105"/>
        <v>1652081645.22</v>
      </c>
      <c r="L488" s="3">
        <f t="shared" si="106"/>
        <v>44690.315338194443</v>
      </c>
      <c r="M488" s="2">
        <f t="shared" si="107"/>
        <v>44690.315338194443</v>
      </c>
      <c r="N488" s="1">
        <f t="shared" si="108"/>
        <v>1652081658.5929999</v>
      </c>
      <c r="O488" s="2">
        <f t="shared" si="109"/>
        <v>44690.315492974536</v>
      </c>
      <c r="P488" s="1">
        <f t="shared" si="110"/>
        <v>13.372999906539917</v>
      </c>
      <c r="Q488">
        <f>VLOOKUP(C488,houses!A$1:E$201,2,TRUE)</f>
        <v>930</v>
      </c>
      <c r="R488">
        <f>VLOOKUP(C488,houses!A$1:E$201,3,TRUE)</f>
        <v>1076</v>
      </c>
      <c r="S488">
        <f t="shared" si="111"/>
        <v>146</v>
      </c>
      <c r="T488" s="4">
        <f t="shared" si="112"/>
        <v>0.15698924731182795</v>
      </c>
      <c r="U488" t="str">
        <f t="shared" si="113"/>
        <v>Negative</v>
      </c>
      <c r="V488">
        <f t="shared" si="114"/>
        <v>-30</v>
      </c>
      <c r="W488" s="4">
        <f t="shared" si="115"/>
        <v>-2.9126213592233011E-2</v>
      </c>
      <c r="X488">
        <f t="shared" si="116"/>
        <v>30</v>
      </c>
      <c r="Y488" s="4">
        <f t="shared" si="117"/>
        <v>2.9126213592233011E-2</v>
      </c>
      <c r="Z488">
        <f t="shared" si="118"/>
        <v>1</v>
      </c>
      <c r="AA488">
        <f t="shared" si="119"/>
        <v>3</v>
      </c>
    </row>
    <row r="489" spans="1:27" x14ac:dyDescent="0.3">
      <c r="A489" s="7">
        <v>11</v>
      </c>
      <c r="B489" s="7">
        <v>12</v>
      </c>
      <c r="C489" s="7">
        <v>6</v>
      </c>
      <c r="D489" s="7">
        <v>3</v>
      </c>
      <c r="E489" s="7">
        <v>3</v>
      </c>
      <c r="F489">
        <v>485</v>
      </c>
      <c r="G489">
        <v>400</v>
      </c>
      <c r="H489" s="1">
        <v>1652081658666</v>
      </c>
      <c r="I489" s="1">
        <v>1652081669056</v>
      </c>
      <c r="J489">
        <v>7</v>
      </c>
      <c r="K489" s="1">
        <f t="shared" si="105"/>
        <v>1652081658.6659999</v>
      </c>
      <c r="L489" s="3">
        <f t="shared" si="106"/>
        <v>44690.315493819449</v>
      </c>
      <c r="M489" s="2">
        <f t="shared" si="107"/>
        <v>44690.315493819449</v>
      </c>
      <c r="N489" s="1">
        <f t="shared" si="108"/>
        <v>1652081669.056</v>
      </c>
      <c r="O489" s="2">
        <f t="shared" si="109"/>
        <v>44690.315614074076</v>
      </c>
      <c r="P489" s="1">
        <f t="shared" si="110"/>
        <v>10.390000104904175</v>
      </c>
      <c r="Q489">
        <f>VLOOKUP(C489,houses!A$1:E$201,2,TRUE)</f>
        <v>450</v>
      </c>
      <c r="R489">
        <f>VLOOKUP(C489,houses!A$1:E$201,3,TRUE)</f>
        <v>445</v>
      </c>
      <c r="S489">
        <f t="shared" si="111"/>
        <v>5</v>
      </c>
      <c r="T489" s="4">
        <f t="shared" si="112"/>
        <v>1.1111111111111112E-2</v>
      </c>
      <c r="U489" t="str">
        <f t="shared" si="113"/>
        <v>Positive</v>
      </c>
      <c r="V489">
        <f t="shared" si="114"/>
        <v>-85</v>
      </c>
      <c r="W489" s="4">
        <f t="shared" si="115"/>
        <v>-0.17525773195876287</v>
      </c>
      <c r="X489">
        <f t="shared" si="116"/>
        <v>85</v>
      </c>
      <c r="Y489" s="4">
        <f t="shared" si="117"/>
        <v>0.17525773195876287</v>
      </c>
      <c r="Z489">
        <f t="shared" si="118"/>
        <v>1</v>
      </c>
      <c r="AA489">
        <f t="shared" si="119"/>
        <v>3</v>
      </c>
    </row>
    <row r="490" spans="1:27" x14ac:dyDescent="0.3">
      <c r="A490" s="7">
        <v>11</v>
      </c>
      <c r="B490" s="7">
        <v>13</v>
      </c>
      <c r="C490" s="7">
        <v>38</v>
      </c>
      <c r="D490" s="7">
        <v>3</v>
      </c>
      <c r="E490" s="7">
        <v>3</v>
      </c>
      <c r="F490">
        <v>665</v>
      </c>
      <c r="G490">
        <v>650</v>
      </c>
      <c r="H490" s="1">
        <v>1652081669125</v>
      </c>
      <c r="I490" s="1">
        <v>1652081681216</v>
      </c>
      <c r="J490">
        <v>7</v>
      </c>
      <c r="K490" s="1">
        <f t="shared" si="105"/>
        <v>1652081669.125</v>
      </c>
      <c r="L490" s="3">
        <f t="shared" si="106"/>
        <v>44690.315614872685</v>
      </c>
      <c r="M490" s="2">
        <f t="shared" si="107"/>
        <v>44690.315614872685</v>
      </c>
      <c r="N490" s="1">
        <f t="shared" si="108"/>
        <v>1652081681.2160001</v>
      </c>
      <c r="O490" s="2">
        <f t="shared" si="109"/>
        <v>44690.315754814816</v>
      </c>
      <c r="P490" s="1">
        <f t="shared" si="110"/>
        <v>12.091000080108643</v>
      </c>
      <c r="Q490">
        <f>VLOOKUP(C490,houses!A$1:E$201,2,TRUE)</f>
        <v>960</v>
      </c>
      <c r="R490">
        <f>VLOOKUP(C490,houses!A$1:E$201,3,TRUE)</f>
        <v>746</v>
      </c>
      <c r="S490">
        <f t="shared" si="111"/>
        <v>214</v>
      </c>
      <c r="T490" s="4">
        <f t="shared" si="112"/>
        <v>0.22291666666666668</v>
      </c>
      <c r="U490" t="str">
        <f t="shared" si="113"/>
        <v>Positive</v>
      </c>
      <c r="V490">
        <f t="shared" si="114"/>
        <v>-15</v>
      </c>
      <c r="W490" s="4">
        <f t="shared" si="115"/>
        <v>-2.2556390977443608E-2</v>
      </c>
      <c r="X490">
        <f t="shared" si="116"/>
        <v>15</v>
      </c>
      <c r="Y490" s="4">
        <f t="shared" si="117"/>
        <v>2.2556390977443608E-2</v>
      </c>
      <c r="Z490">
        <f t="shared" si="118"/>
        <v>1</v>
      </c>
      <c r="AA490">
        <f t="shared" si="119"/>
        <v>3</v>
      </c>
    </row>
    <row r="491" spans="1:27" x14ac:dyDescent="0.3">
      <c r="A491" s="7">
        <v>11</v>
      </c>
      <c r="B491" s="7">
        <v>14</v>
      </c>
      <c r="C491" s="7">
        <v>50</v>
      </c>
      <c r="D491" s="7">
        <v>3</v>
      </c>
      <c r="E491" s="7">
        <v>3</v>
      </c>
      <c r="F491">
        <v>300</v>
      </c>
      <c r="G491">
        <v>200</v>
      </c>
      <c r="H491" s="1">
        <v>1652081681290</v>
      </c>
      <c r="I491" s="1">
        <v>1652081693186</v>
      </c>
      <c r="J491">
        <v>6</v>
      </c>
      <c r="K491" s="1">
        <f t="shared" si="105"/>
        <v>1652081681.29</v>
      </c>
      <c r="L491" s="3">
        <f t="shared" si="106"/>
        <v>44690.315755671298</v>
      </c>
      <c r="M491" s="2">
        <f t="shared" si="107"/>
        <v>44690.315755671298</v>
      </c>
      <c r="N491" s="1">
        <f t="shared" si="108"/>
        <v>1652081693.1860001</v>
      </c>
      <c r="O491" s="2">
        <f t="shared" si="109"/>
        <v>44690.315893356485</v>
      </c>
      <c r="P491" s="1">
        <f t="shared" si="110"/>
        <v>11.896000146865845</v>
      </c>
      <c r="Q491">
        <f>VLOOKUP(C491,houses!A$1:E$201,2,TRUE)</f>
        <v>320</v>
      </c>
      <c r="R491">
        <f>VLOOKUP(C491,houses!A$1:E$201,3,TRUE)</f>
        <v>178</v>
      </c>
      <c r="S491">
        <f t="shared" si="111"/>
        <v>142</v>
      </c>
      <c r="T491" s="4">
        <f t="shared" si="112"/>
        <v>0.44374999999999998</v>
      </c>
      <c r="U491" t="str">
        <f t="shared" si="113"/>
        <v>Positive</v>
      </c>
      <c r="V491">
        <f t="shared" si="114"/>
        <v>-100</v>
      </c>
      <c r="W491" s="4">
        <f t="shared" si="115"/>
        <v>-0.33333333333333331</v>
      </c>
      <c r="X491">
        <f t="shared" si="116"/>
        <v>100</v>
      </c>
      <c r="Y491" s="4">
        <f t="shared" si="117"/>
        <v>0.33333333333333331</v>
      </c>
      <c r="Z491">
        <f t="shared" si="118"/>
        <v>2</v>
      </c>
      <c r="AA491">
        <f t="shared" si="119"/>
        <v>9</v>
      </c>
    </row>
    <row r="492" spans="1:27" x14ac:dyDescent="0.3">
      <c r="A492" s="7">
        <v>11</v>
      </c>
      <c r="B492" s="7">
        <v>15</v>
      </c>
      <c r="C492" s="7">
        <v>72</v>
      </c>
      <c r="D492" s="7">
        <v>3</v>
      </c>
      <c r="E492" s="7">
        <v>3</v>
      </c>
      <c r="F492">
        <v>750</v>
      </c>
      <c r="G492">
        <v>800</v>
      </c>
      <c r="H492" s="1">
        <v>1652081693262</v>
      </c>
      <c r="I492" s="1">
        <v>1652081704875</v>
      </c>
      <c r="J492">
        <v>7</v>
      </c>
      <c r="K492" s="1">
        <f t="shared" si="105"/>
        <v>1652081693.2620001</v>
      </c>
      <c r="L492" s="3">
        <f t="shared" si="106"/>
        <v>44690.315894236119</v>
      </c>
      <c r="M492" s="2">
        <f t="shared" si="107"/>
        <v>44690.315894236119</v>
      </c>
      <c r="N492" s="1">
        <f t="shared" si="108"/>
        <v>1652081704.875</v>
      </c>
      <c r="O492" s="2">
        <f t="shared" si="109"/>
        <v>44690.31602864583</v>
      </c>
      <c r="P492" s="1">
        <f t="shared" si="110"/>
        <v>11.61299991607666</v>
      </c>
      <c r="Q492">
        <f>VLOOKUP(C492,houses!A$1:E$201,2,TRUE)</f>
        <v>806</v>
      </c>
      <c r="R492">
        <f>VLOOKUP(C492,houses!A$1:E$201,3,TRUE)</f>
        <v>887</v>
      </c>
      <c r="S492">
        <f t="shared" si="111"/>
        <v>81</v>
      </c>
      <c r="T492" s="4">
        <f t="shared" si="112"/>
        <v>0.10049627791563276</v>
      </c>
      <c r="U492" t="str">
        <f t="shared" si="113"/>
        <v>Negative</v>
      </c>
      <c r="V492">
        <f t="shared" si="114"/>
        <v>50</v>
      </c>
      <c r="W492" s="4">
        <f t="shared" si="115"/>
        <v>6.6666666666666666E-2</v>
      </c>
      <c r="X492">
        <f t="shared" si="116"/>
        <v>50</v>
      </c>
      <c r="Y492" s="4">
        <f t="shared" si="117"/>
        <v>6.6666666666666666E-2</v>
      </c>
      <c r="Z492">
        <f t="shared" si="118"/>
        <v>1</v>
      </c>
      <c r="AA492">
        <f t="shared" si="119"/>
        <v>3</v>
      </c>
    </row>
    <row r="493" spans="1:27" x14ac:dyDescent="0.3">
      <c r="A493" s="7">
        <v>11</v>
      </c>
      <c r="B493" s="7">
        <v>16</v>
      </c>
      <c r="C493" s="7">
        <v>139</v>
      </c>
      <c r="D493" s="7">
        <v>3</v>
      </c>
      <c r="E493" s="7">
        <v>3</v>
      </c>
      <c r="F493">
        <v>455</v>
      </c>
      <c r="G493">
        <v>350</v>
      </c>
      <c r="H493" s="1">
        <v>1652081704949</v>
      </c>
      <c r="I493" s="1">
        <v>1652081724330</v>
      </c>
      <c r="J493">
        <v>4</v>
      </c>
      <c r="K493" s="1">
        <f t="shared" si="105"/>
        <v>1652081704.9489999</v>
      </c>
      <c r="L493" s="3">
        <f t="shared" si="106"/>
        <v>44690.316029502312</v>
      </c>
      <c r="M493" s="2">
        <f t="shared" si="107"/>
        <v>44690.316029502312</v>
      </c>
      <c r="N493" s="1">
        <f t="shared" si="108"/>
        <v>1652081724.3299999</v>
      </c>
      <c r="O493" s="2">
        <f t="shared" si="109"/>
        <v>44690.316253819445</v>
      </c>
      <c r="P493" s="1">
        <f t="shared" si="110"/>
        <v>19.38100004196167</v>
      </c>
      <c r="Q493">
        <f>VLOOKUP(C493,houses!A$1:E$201,2,TRUE)</f>
        <v>490</v>
      </c>
      <c r="R493">
        <f>VLOOKUP(C493,houses!A$1:E$201,3,TRUE)</f>
        <v>535</v>
      </c>
      <c r="S493">
        <f t="shared" si="111"/>
        <v>45</v>
      </c>
      <c r="T493" s="4">
        <f t="shared" si="112"/>
        <v>9.1836734693877556E-2</v>
      </c>
      <c r="U493" t="str">
        <f t="shared" si="113"/>
        <v>Negative</v>
      </c>
      <c r="V493">
        <f t="shared" si="114"/>
        <v>-105</v>
      </c>
      <c r="W493" s="4">
        <f t="shared" si="115"/>
        <v>-0.23076923076923078</v>
      </c>
      <c r="X493">
        <f t="shared" si="116"/>
        <v>105</v>
      </c>
      <c r="Y493" s="4">
        <f t="shared" si="117"/>
        <v>0.23076923076923078</v>
      </c>
      <c r="Z493">
        <f t="shared" si="118"/>
        <v>4</v>
      </c>
      <c r="AA493">
        <f t="shared" si="119"/>
        <v>81</v>
      </c>
    </row>
    <row r="494" spans="1:27" x14ac:dyDescent="0.3">
      <c r="A494" s="7">
        <v>11</v>
      </c>
      <c r="B494" s="7">
        <v>17</v>
      </c>
      <c r="C494" s="7">
        <v>27</v>
      </c>
      <c r="D494" s="7">
        <v>3</v>
      </c>
      <c r="E494" s="7">
        <v>3</v>
      </c>
      <c r="F494">
        <v>580</v>
      </c>
      <c r="G494">
        <v>500</v>
      </c>
      <c r="H494" s="1">
        <v>1652081724405</v>
      </c>
      <c r="I494" s="1">
        <v>1652081743433</v>
      </c>
      <c r="J494">
        <v>7</v>
      </c>
      <c r="K494" s="1">
        <f t="shared" si="105"/>
        <v>1652081724.405</v>
      </c>
      <c r="L494" s="3">
        <f t="shared" si="106"/>
        <v>44690.316254687496</v>
      </c>
      <c r="M494" s="2">
        <f t="shared" si="107"/>
        <v>44690.316254687496</v>
      </c>
      <c r="N494" s="1">
        <f t="shared" si="108"/>
        <v>1652081743.4330001</v>
      </c>
      <c r="O494" s="2">
        <f t="shared" si="109"/>
        <v>44690.316474918982</v>
      </c>
      <c r="P494" s="1">
        <f t="shared" si="110"/>
        <v>19.028000116348267</v>
      </c>
      <c r="Q494">
        <f>VLOOKUP(C494,houses!A$1:E$201,2,TRUE)</f>
        <v>528</v>
      </c>
      <c r="R494">
        <f>VLOOKUP(C494,houses!A$1:E$201,3,TRUE)</f>
        <v>412</v>
      </c>
      <c r="S494">
        <f t="shared" si="111"/>
        <v>116</v>
      </c>
      <c r="T494" s="4">
        <f t="shared" si="112"/>
        <v>0.2196969696969697</v>
      </c>
      <c r="U494" t="str">
        <f t="shared" si="113"/>
        <v>Positive</v>
      </c>
      <c r="V494">
        <f t="shared" si="114"/>
        <v>-80</v>
      </c>
      <c r="W494" s="4">
        <f t="shared" si="115"/>
        <v>-0.13793103448275862</v>
      </c>
      <c r="X494">
        <f t="shared" si="116"/>
        <v>80</v>
      </c>
      <c r="Y494" s="4">
        <f t="shared" si="117"/>
        <v>0.13793103448275862</v>
      </c>
      <c r="Z494">
        <f t="shared" si="118"/>
        <v>1</v>
      </c>
      <c r="AA494">
        <f t="shared" si="119"/>
        <v>3</v>
      </c>
    </row>
    <row r="495" spans="1:27" x14ac:dyDescent="0.3">
      <c r="A495" s="7">
        <v>11</v>
      </c>
      <c r="B495" s="7">
        <v>18</v>
      </c>
      <c r="C495" s="7">
        <v>149</v>
      </c>
      <c r="D495" s="7">
        <v>3</v>
      </c>
      <c r="E495" s="7">
        <v>3</v>
      </c>
      <c r="F495">
        <v>440</v>
      </c>
      <c r="G495">
        <v>300</v>
      </c>
      <c r="H495" s="1">
        <v>1652081743499</v>
      </c>
      <c r="I495" s="1">
        <v>1652081754227</v>
      </c>
      <c r="J495">
        <v>5</v>
      </c>
      <c r="K495" s="1">
        <f t="shared" si="105"/>
        <v>1652081743.4990001</v>
      </c>
      <c r="L495" s="3">
        <f t="shared" si="106"/>
        <v>44690.31647568287</v>
      </c>
      <c r="M495" s="2">
        <f t="shared" si="107"/>
        <v>44690.31647568287</v>
      </c>
      <c r="N495" s="1">
        <f t="shared" si="108"/>
        <v>1652081754.227</v>
      </c>
      <c r="O495" s="2">
        <f t="shared" si="109"/>
        <v>44690.316599849539</v>
      </c>
      <c r="P495" s="1">
        <f t="shared" si="110"/>
        <v>10.727999925613403</v>
      </c>
      <c r="Q495">
        <f>VLOOKUP(C495,houses!A$1:E$201,2,TRUE)</f>
        <v>430</v>
      </c>
      <c r="R495">
        <f>VLOOKUP(C495,houses!A$1:E$201,3,TRUE)</f>
        <v>362</v>
      </c>
      <c r="S495">
        <f t="shared" si="111"/>
        <v>68</v>
      </c>
      <c r="T495" s="4">
        <f t="shared" si="112"/>
        <v>0.15813953488372093</v>
      </c>
      <c r="U495" t="str">
        <f t="shared" si="113"/>
        <v>Positive</v>
      </c>
      <c r="V495">
        <f t="shared" si="114"/>
        <v>-140</v>
      </c>
      <c r="W495" s="4">
        <f t="shared" si="115"/>
        <v>-0.31818181818181818</v>
      </c>
      <c r="X495">
        <f t="shared" si="116"/>
        <v>140</v>
      </c>
      <c r="Y495" s="4">
        <f t="shared" si="117"/>
        <v>0.31818181818181818</v>
      </c>
      <c r="Z495">
        <f t="shared" si="118"/>
        <v>3</v>
      </c>
      <c r="AA495">
        <f t="shared" si="119"/>
        <v>27</v>
      </c>
    </row>
    <row r="496" spans="1:27" x14ac:dyDescent="0.3">
      <c r="A496" s="7">
        <v>11</v>
      </c>
      <c r="B496" s="7">
        <v>19</v>
      </c>
      <c r="C496" s="7">
        <v>45</v>
      </c>
      <c r="D496" s="7">
        <v>3</v>
      </c>
      <c r="E496" s="7">
        <v>3</v>
      </c>
      <c r="F496">
        <v>870</v>
      </c>
      <c r="G496">
        <v>950</v>
      </c>
      <c r="H496" s="1">
        <v>1652081754294</v>
      </c>
      <c r="I496" s="1">
        <v>1652081770204</v>
      </c>
      <c r="J496">
        <v>6</v>
      </c>
      <c r="K496" s="1">
        <f t="shared" si="105"/>
        <v>1652081754.2939999</v>
      </c>
      <c r="L496" s="3">
        <f t="shared" si="106"/>
        <v>44690.316600624996</v>
      </c>
      <c r="M496" s="2">
        <f t="shared" si="107"/>
        <v>44690.316600624996</v>
      </c>
      <c r="N496" s="1">
        <f t="shared" si="108"/>
        <v>1652081770.204</v>
      </c>
      <c r="O496" s="2">
        <f t="shared" si="109"/>
        <v>44690.316784768518</v>
      </c>
      <c r="P496" s="1">
        <f t="shared" si="110"/>
        <v>15.910000085830688</v>
      </c>
      <c r="Q496">
        <f>VLOOKUP(C496,houses!A$1:E$201,2,TRUE)</f>
        <v>870</v>
      </c>
      <c r="R496">
        <f>VLOOKUP(C496,houses!A$1:E$201,3,TRUE)</f>
        <v>906</v>
      </c>
      <c r="S496">
        <f t="shared" si="111"/>
        <v>36</v>
      </c>
      <c r="T496" s="4">
        <f t="shared" si="112"/>
        <v>4.1379310344827586E-2</v>
      </c>
      <c r="U496" t="str">
        <f t="shared" si="113"/>
        <v>Negative</v>
      </c>
      <c r="V496">
        <f t="shared" si="114"/>
        <v>80</v>
      </c>
      <c r="W496" s="4">
        <f t="shared" si="115"/>
        <v>9.1954022988505746E-2</v>
      </c>
      <c r="X496">
        <f t="shared" si="116"/>
        <v>80</v>
      </c>
      <c r="Y496" s="4">
        <f t="shared" si="117"/>
        <v>9.1954022988505746E-2</v>
      </c>
      <c r="Z496">
        <f t="shared" si="118"/>
        <v>2</v>
      </c>
      <c r="AA496">
        <f t="shared" si="119"/>
        <v>9</v>
      </c>
    </row>
    <row r="497" spans="1:27" hidden="1" x14ac:dyDescent="0.3">
      <c r="A497" s="7">
        <v>12</v>
      </c>
      <c r="B497" s="7">
        <v>0</v>
      </c>
      <c r="C497" s="7">
        <v>179</v>
      </c>
      <c r="D497" s="7">
        <v>4</v>
      </c>
      <c r="E497" s="7">
        <v>1</v>
      </c>
      <c r="F497">
        <v>590</v>
      </c>
      <c r="G497">
        <v>0</v>
      </c>
      <c r="H497" s="1">
        <v>1652262299446</v>
      </c>
      <c r="I497" s="1">
        <v>1652262330444</v>
      </c>
      <c r="J497">
        <v>0</v>
      </c>
      <c r="K497" s="1">
        <f t="shared" si="105"/>
        <v>1652262299.4460001</v>
      </c>
      <c r="L497" s="3">
        <f t="shared" si="106"/>
        <v>44692.40624358796</v>
      </c>
      <c r="M497" s="2">
        <f t="shared" si="107"/>
        <v>44692.40624358796</v>
      </c>
      <c r="N497" s="1">
        <f t="shared" si="108"/>
        <v>1652262330.444</v>
      </c>
      <c r="O497" s="2">
        <f t="shared" si="109"/>
        <v>44692.406602361109</v>
      </c>
      <c r="P497" s="1">
        <f t="shared" si="110"/>
        <v>30.997999906539917</v>
      </c>
      <c r="Q497">
        <f>VLOOKUP(C497,houses!A$1:E$201,2,TRUE)</f>
        <v>417</v>
      </c>
      <c r="R497">
        <f>VLOOKUP(C497,houses!A$1:E$201,3,TRUE)</f>
        <v>571</v>
      </c>
      <c r="S497">
        <f t="shared" si="111"/>
        <v>154</v>
      </c>
      <c r="T497" s="4">
        <f t="shared" si="112"/>
        <v>0.36930455635491605</v>
      </c>
      <c r="U497" t="str">
        <f t="shared" si="113"/>
        <v>Negative</v>
      </c>
      <c r="V497" t="str">
        <f t="shared" si="114"/>
        <v>-</v>
      </c>
      <c r="W497" s="4" t="str">
        <f t="shared" si="115"/>
        <v>-</v>
      </c>
      <c r="X497" t="e">
        <f t="shared" si="116"/>
        <v>#VALUE!</v>
      </c>
      <c r="Y497" s="4" t="e">
        <f t="shared" si="117"/>
        <v>#VALUE!</v>
      </c>
      <c r="Z497">
        <f t="shared" si="118"/>
        <v>0</v>
      </c>
      <c r="AA497">
        <f t="shared" si="119"/>
        <v>1</v>
      </c>
    </row>
    <row r="498" spans="1:27" hidden="1" x14ac:dyDescent="0.3">
      <c r="A498" s="7">
        <v>12</v>
      </c>
      <c r="B498" s="7">
        <v>1</v>
      </c>
      <c r="C498" s="7">
        <v>73</v>
      </c>
      <c r="D498" s="7">
        <v>4</v>
      </c>
      <c r="E498" s="7">
        <v>1</v>
      </c>
      <c r="F498">
        <v>750</v>
      </c>
      <c r="G498">
        <v>0</v>
      </c>
      <c r="H498" s="1">
        <v>1652262330459</v>
      </c>
      <c r="I498" s="1">
        <v>1652262344732</v>
      </c>
      <c r="J498">
        <v>0</v>
      </c>
      <c r="K498" s="1">
        <f t="shared" si="105"/>
        <v>1652262330.4590001</v>
      </c>
      <c r="L498" s="3">
        <f t="shared" si="106"/>
        <v>44692.406602534727</v>
      </c>
      <c r="M498" s="2">
        <f t="shared" si="107"/>
        <v>44692.406602534727</v>
      </c>
      <c r="N498" s="1">
        <f t="shared" si="108"/>
        <v>1652262344.7320001</v>
      </c>
      <c r="O498" s="2">
        <f t="shared" si="109"/>
        <v>44692.406767731489</v>
      </c>
      <c r="P498" s="1">
        <f t="shared" si="110"/>
        <v>14.273000001907349</v>
      </c>
      <c r="Q498">
        <f>VLOOKUP(C498,houses!A$1:E$201,2,TRUE)</f>
        <v>630</v>
      </c>
      <c r="R498">
        <f>VLOOKUP(C498,houses!A$1:E$201,3,TRUE)</f>
        <v>871</v>
      </c>
      <c r="S498">
        <f t="shared" si="111"/>
        <v>241</v>
      </c>
      <c r="T498" s="4">
        <f t="shared" si="112"/>
        <v>0.38253968253968251</v>
      </c>
      <c r="U498" t="str">
        <f t="shared" si="113"/>
        <v>Negative</v>
      </c>
      <c r="V498" t="str">
        <f t="shared" si="114"/>
        <v>-</v>
      </c>
      <c r="W498" s="4" t="str">
        <f t="shared" si="115"/>
        <v>-</v>
      </c>
      <c r="X498" t="e">
        <f t="shared" si="116"/>
        <v>#VALUE!</v>
      </c>
      <c r="Y498" s="4" t="e">
        <f t="shared" si="117"/>
        <v>#VALUE!</v>
      </c>
      <c r="Z498">
        <f t="shared" si="118"/>
        <v>0</v>
      </c>
      <c r="AA498">
        <f t="shared" si="119"/>
        <v>1</v>
      </c>
    </row>
    <row r="499" spans="1:27" hidden="1" x14ac:dyDescent="0.3">
      <c r="A499" s="7">
        <v>12</v>
      </c>
      <c r="B499" s="7">
        <v>2</v>
      </c>
      <c r="C499" s="7">
        <v>153</v>
      </c>
      <c r="D499" s="7">
        <v>4</v>
      </c>
      <c r="E499" s="7">
        <v>1</v>
      </c>
      <c r="F499">
        <v>485</v>
      </c>
      <c r="G499">
        <v>0</v>
      </c>
      <c r="H499" s="1">
        <v>1652262344742</v>
      </c>
      <c r="I499" s="1">
        <v>1652262376018</v>
      </c>
      <c r="J499">
        <v>0</v>
      </c>
      <c r="K499" s="1">
        <f t="shared" si="105"/>
        <v>1652262344.7420001</v>
      </c>
      <c r="L499" s="3">
        <f t="shared" si="106"/>
        <v>44692.40676784722</v>
      </c>
      <c r="M499" s="2">
        <f t="shared" si="107"/>
        <v>44692.40676784722</v>
      </c>
      <c r="N499" s="1">
        <f t="shared" si="108"/>
        <v>1652262376.0179999</v>
      </c>
      <c r="O499" s="2">
        <f t="shared" si="109"/>
        <v>44692.407129837957</v>
      </c>
      <c r="P499" s="1">
        <f t="shared" si="110"/>
        <v>31.275999784469604</v>
      </c>
      <c r="Q499">
        <f>VLOOKUP(C499,houses!A$1:E$201,2,TRUE)</f>
        <v>570</v>
      </c>
      <c r="R499">
        <f>VLOOKUP(C499,houses!A$1:E$201,3,TRUE)</f>
        <v>607</v>
      </c>
      <c r="S499">
        <f t="shared" si="111"/>
        <v>37</v>
      </c>
      <c r="T499" s="4">
        <f t="shared" si="112"/>
        <v>6.491228070175438E-2</v>
      </c>
      <c r="U499" t="str">
        <f t="shared" si="113"/>
        <v>Negative</v>
      </c>
      <c r="V499" t="str">
        <f t="shared" si="114"/>
        <v>-</v>
      </c>
      <c r="W499" s="4" t="str">
        <f t="shared" si="115"/>
        <v>-</v>
      </c>
      <c r="X499" t="e">
        <f t="shared" si="116"/>
        <v>#VALUE!</v>
      </c>
      <c r="Y499" s="4" t="e">
        <f t="shared" si="117"/>
        <v>#VALUE!</v>
      </c>
      <c r="Z499">
        <f t="shared" si="118"/>
        <v>0</v>
      </c>
      <c r="AA499">
        <f t="shared" si="119"/>
        <v>1</v>
      </c>
    </row>
    <row r="500" spans="1:27" hidden="1" x14ac:dyDescent="0.3">
      <c r="A500" s="7">
        <v>12</v>
      </c>
      <c r="B500" s="7">
        <v>3</v>
      </c>
      <c r="C500" s="7">
        <v>158</v>
      </c>
      <c r="D500" s="7">
        <v>4</v>
      </c>
      <c r="E500" s="7">
        <v>1</v>
      </c>
      <c r="F500">
        <v>820</v>
      </c>
      <c r="G500">
        <v>0</v>
      </c>
      <c r="H500" s="1">
        <v>1652262376032</v>
      </c>
      <c r="I500" s="1">
        <v>1652262385678</v>
      </c>
      <c r="J500">
        <v>0</v>
      </c>
      <c r="K500" s="1">
        <f t="shared" si="105"/>
        <v>1652262376.0320001</v>
      </c>
      <c r="L500" s="3">
        <f t="shared" si="106"/>
        <v>44692.40713</v>
      </c>
      <c r="M500" s="2">
        <f t="shared" si="107"/>
        <v>44692.40713</v>
      </c>
      <c r="N500" s="1">
        <f t="shared" si="108"/>
        <v>1652262385.678</v>
      </c>
      <c r="O500" s="2">
        <f t="shared" si="109"/>
        <v>44692.407241643523</v>
      </c>
      <c r="P500" s="1">
        <f t="shared" si="110"/>
        <v>9.6459999084472656</v>
      </c>
      <c r="Q500">
        <f>VLOOKUP(C500,houses!A$1:E$201,2,TRUE)</f>
        <v>985</v>
      </c>
      <c r="R500">
        <f>VLOOKUP(C500,houses!A$1:E$201,3,TRUE)</f>
        <v>917</v>
      </c>
      <c r="S500">
        <f t="shared" si="111"/>
        <v>68</v>
      </c>
      <c r="T500" s="4">
        <f t="shared" si="112"/>
        <v>6.9035532994923862E-2</v>
      </c>
      <c r="U500" t="str">
        <f t="shared" si="113"/>
        <v>Positive</v>
      </c>
      <c r="V500" t="str">
        <f t="shared" si="114"/>
        <v>-</v>
      </c>
      <c r="W500" s="4" t="str">
        <f t="shared" si="115"/>
        <v>-</v>
      </c>
      <c r="X500" t="e">
        <f t="shared" si="116"/>
        <v>#VALUE!</v>
      </c>
      <c r="Y500" s="4" t="e">
        <f t="shared" si="117"/>
        <v>#VALUE!</v>
      </c>
      <c r="Z500">
        <f t="shared" si="118"/>
        <v>0</v>
      </c>
      <c r="AA500">
        <f t="shared" si="119"/>
        <v>1</v>
      </c>
    </row>
    <row r="501" spans="1:27" hidden="1" x14ac:dyDescent="0.3">
      <c r="A501" s="7">
        <v>12</v>
      </c>
      <c r="B501" s="7">
        <v>4</v>
      </c>
      <c r="C501" s="7">
        <v>32</v>
      </c>
      <c r="D501" s="7">
        <v>4</v>
      </c>
      <c r="E501" s="7">
        <v>1</v>
      </c>
      <c r="F501">
        <v>1005</v>
      </c>
      <c r="G501">
        <v>0</v>
      </c>
      <c r="H501" s="1">
        <v>1652262385693</v>
      </c>
      <c r="I501" s="1">
        <v>1652262397800</v>
      </c>
      <c r="J501">
        <v>0</v>
      </c>
      <c r="K501" s="1">
        <f t="shared" si="105"/>
        <v>1652262385.6930001</v>
      </c>
      <c r="L501" s="3">
        <f t="shared" si="106"/>
        <v>44692.407241817127</v>
      </c>
      <c r="M501" s="2">
        <f t="shared" si="107"/>
        <v>44692.407241817127</v>
      </c>
      <c r="N501" s="1">
        <f t="shared" si="108"/>
        <v>1652262397.8</v>
      </c>
      <c r="O501" s="2">
        <f t="shared" si="109"/>
        <v>44692.407381944446</v>
      </c>
      <c r="P501" s="1">
        <f t="shared" si="110"/>
        <v>12.10699987411499</v>
      </c>
      <c r="Q501">
        <f>VLOOKUP(C501,houses!A$1:E$201,2,TRUE)</f>
        <v>895</v>
      </c>
      <c r="R501">
        <f>VLOOKUP(C501,houses!A$1:E$201,3,TRUE)</f>
        <v>888</v>
      </c>
      <c r="S501">
        <f t="shared" si="111"/>
        <v>7</v>
      </c>
      <c r="T501" s="4">
        <f t="shared" si="112"/>
        <v>7.82122905027933E-3</v>
      </c>
      <c r="U501" t="str">
        <f t="shared" si="113"/>
        <v>Positive</v>
      </c>
      <c r="V501" t="str">
        <f t="shared" si="114"/>
        <v>-</v>
      </c>
      <c r="W501" s="4" t="str">
        <f t="shared" si="115"/>
        <v>-</v>
      </c>
      <c r="X501" t="e">
        <f t="shared" si="116"/>
        <v>#VALUE!</v>
      </c>
      <c r="Y501" s="4" t="e">
        <f t="shared" si="117"/>
        <v>#VALUE!</v>
      </c>
      <c r="Z501">
        <f t="shared" si="118"/>
        <v>0</v>
      </c>
      <c r="AA501">
        <f t="shared" si="119"/>
        <v>1</v>
      </c>
    </row>
    <row r="502" spans="1:27" hidden="1" x14ac:dyDescent="0.3">
      <c r="A502" s="7">
        <v>12</v>
      </c>
      <c r="B502" s="7">
        <v>5</v>
      </c>
      <c r="C502" s="7">
        <v>174</v>
      </c>
      <c r="D502" s="7">
        <v>4</v>
      </c>
      <c r="E502" s="7">
        <v>1</v>
      </c>
      <c r="F502">
        <v>450</v>
      </c>
      <c r="G502">
        <v>0</v>
      </c>
      <c r="H502" s="1">
        <v>1652262397815</v>
      </c>
      <c r="I502" s="1">
        <v>1652262409865</v>
      </c>
      <c r="J502">
        <v>0</v>
      </c>
      <c r="K502" s="1">
        <f t="shared" si="105"/>
        <v>1652262397.8150001</v>
      </c>
      <c r="L502" s="3">
        <f t="shared" si="106"/>
        <v>44692.40738211805</v>
      </c>
      <c r="M502" s="2">
        <f t="shared" si="107"/>
        <v>44692.40738211805</v>
      </c>
      <c r="N502" s="1">
        <f t="shared" si="108"/>
        <v>1652262409.865</v>
      </c>
      <c r="O502" s="2">
        <f t="shared" si="109"/>
        <v>44692.40752158565</v>
      </c>
      <c r="P502" s="1">
        <f t="shared" si="110"/>
        <v>12.049999952316284</v>
      </c>
      <c r="Q502">
        <f>VLOOKUP(C502,houses!A$1:E$201,2,TRUE)</f>
        <v>600</v>
      </c>
      <c r="R502">
        <f>VLOOKUP(C502,houses!A$1:E$201,3,TRUE)</f>
        <v>550</v>
      </c>
      <c r="S502">
        <f t="shared" si="111"/>
        <v>50</v>
      </c>
      <c r="T502" s="4">
        <f t="shared" si="112"/>
        <v>8.3333333333333329E-2</v>
      </c>
      <c r="U502" t="str">
        <f t="shared" si="113"/>
        <v>Positive</v>
      </c>
      <c r="V502" t="str">
        <f t="shared" si="114"/>
        <v>-</v>
      </c>
      <c r="W502" s="4" t="str">
        <f t="shared" si="115"/>
        <v>-</v>
      </c>
      <c r="X502" t="e">
        <f t="shared" si="116"/>
        <v>#VALUE!</v>
      </c>
      <c r="Y502" s="4" t="e">
        <f t="shared" si="117"/>
        <v>#VALUE!</v>
      </c>
      <c r="Z502">
        <f t="shared" si="118"/>
        <v>0</v>
      </c>
      <c r="AA502">
        <f t="shared" si="119"/>
        <v>1</v>
      </c>
    </row>
    <row r="503" spans="1:27" hidden="1" x14ac:dyDescent="0.3">
      <c r="A503" s="7">
        <v>12</v>
      </c>
      <c r="B503" s="7">
        <v>6</v>
      </c>
      <c r="C503" s="7">
        <v>187</v>
      </c>
      <c r="D503" s="7">
        <v>4</v>
      </c>
      <c r="E503" s="7">
        <v>1</v>
      </c>
      <c r="F503">
        <v>1295</v>
      </c>
      <c r="G503">
        <v>0</v>
      </c>
      <c r="H503" s="1">
        <v>1652262409880</v>
      </c>
      <c r="I503" s="1">
        <v>1652262423384</v>
      </c>
      <c r="J503">
        <v>0</v>
      </c>
      <c r="K503" s="1">
        <f t="shared" si="105"/>
        <v>1652262409.8800001</v>
      </c>
      <c r="L503" s="3">
        <f t="shared" si="106"/>
        <v>44692.407521759262</v>
      </c>
      <c r="M503" s="2">
        <f t="shared" si="107"/>
        <v>44692.407521759262</v>
      </c>
      <c r="N503" s="1">
        <f t="shared" si="108"/>
        <v>1652262423.3840001</v>
      </c>
      <c r="O503" s="2">
        <f t="shared" si="109"/>
        <v>44692.407678055555</v>
      </c>
      <c r="P503" s="1">
        <f t="shared" si="110"/>
        <v>13.503999948501587</v>
      </c>
      <c r="Q503">
        <f>VLOOKUP(C503,houses!A$1:E$201,2,TRUE)</f>
        <v>1550</v>
      </c>
      <c r="R503">
        <f>VLOOKUP(C503,houses!A$1:E$201,3,TRUE)</f>
        <v>1304</v>
      </c>
      <c r="S503">
        <f t="shared" si="111"/>
        <v>246</v>
      </c>
      <c r="T503" s="4">
        <f t="shared" si="112"/>
        <v>0.15870967741935485</v>
      </c>
      <c r="U503" t="str">
        <f t="shared" si="113"/>
        <v>Positive</v>
      </c>
      <c r="V503" t="str">
        <f t="shared" si="114"/>
        <v>-</v>
      </c>
      <c r="W503" s="4" t="str">
        <f t="shared" si="115"/>
        <v>-</v>
      </c>
      <c r="X503" t="e">
        <f t="shared" si="116"/>
        <v>#VALUE!</v>
      </c>
      <c r="Y503" s="4" t="e">
        <f t="shared" si="117"/>
        <v>#VALUE!</v>
      </c>
      <c r="Z503">
        <f t="shared" si="118"/>
        <v>0</v>
      </c>
      <c r="AA503">
        <f t="shared" si="119"/>
        <v>1</v>
      </c>
    </row>
    <row r="504" spans="1:27" hidden="1" x14ac:dyDescent="0.3">
      <c r="A504" s="7">
        <v>12</v>
      </c>
      <c r="B504" s="7">
        <v>7</v>
      </c>
      <c r="C504" s="7">
        <v>46</v>
      </c>
      <c r="D504" s="7">
        <v>4</v>
      </c>
      <c r="E504" s="7">
        <v>1</v>
      </c>
      <c r="F504">
        <v>510</v>
      </c>
      <c r="G504">
        <v>0</v>
      </c>
      <c r="H504" s="1">
        <v>1652262423397</v>
      </c>
      <c r="I504" s="1">
        <v>1652262435145</v>
      </c>
      <c r="J504">
        <v>0</v>
      </c>
      <c r="K504" s="1">
        <f t="shared" si="105"/>
        <v>1652262423.3970001</v>
      </c>
      <c r="L504" s="3">
        <f t="shared" si="106"/>
        <v>44692.407678206015</v>
      </c>
      <c r="M504" s="2">
        <f t="shared" si="107"/>
        <v>44692.407678206015</v>
      </c>
      <c r="N504" s="1">
        <f t="shared" si="108"/>
        <v>1652262435.145</v>
      </c>
      <c r="O504" s="2">
        <f t="shared" si="109"/>
        <v>44692.407814178237</v>
      </c>
      <c r="P504" s="1">
        <f t="shared" si="110"/>
        <v>11.747999906539917</v>
      </c>
      <c r="Q504">
        <f>VLOOKUP(C504,houses!A$1:E$201,2,TRUE)</f>
        <v>480</v>
      </c>
      <c r="R504">
        <f>VLOOKUP(C504,houses!A$1:E$201,3,TRUE)</f>
        <v>542</v>
      </c>
      <c r="S504">
        <f t="shared" si="111"/>
        <v>62</v>
      </c>
      <c r="T504" s="4">
        <f t="shared" si="112"/>
        <v>0.12916666666666668</v>
      </c>
      <c r="U504" t="str">
        <f t="shared" si="113"/>
        <v>Negative</v>
      </c>
      <c r="V504" t="str">
        <f t="shared" si="114"/>
        <v>-</v>
      </c>
      <c r="W504" s="4" t="str">
        <f t="shared" si="115"/>
        <v>-</v>
      </c>
      <c r="X504" t="e">
        <f t="shared" si="116"/>
        <v>#VALUE!</v>
      </c>
      <c r="Y504" s="4" t="e">
        <f t="shared" si="117"/>
        <v>#VALUE!</v>
      </c>
      <c r="Z504">
        <f t="shared" si="118"/>
        <v>0</v>
      </c>
      <c r="AA504">
        <f t="shared" si="119"/>
        <v>1</v>
      </c>
    </row>
    <row r="505" spans="1:27" hidden="1" x14ac:dyDescent="0.3">
      <c r="A505" s="7">
        <v>12</v>
      </c>
      <c r="B505" s="7">
        <v>8</v>
      </c>
      <c r="C505" s="7">
        <v>66</v>
      </c>
      <c r="D505" s="7">
        <v>4</v>
      </c>
      <c r="E505" s="7">
        <v>1</v>
      </c>
      <c r="F505">
        <v>670</v>
      </c>
      <c r="G505">
        <v>0</v>
      </c>
      <c r="H505" s="1">
        <v>1652262435156</v>
      </c>
      <c r="I505" s="1">
        <v>1652262444953</v>
      </c>
      <c r="J505">
        <v>0</v>
      </c>
      <c r="K505" s="1">
        <f t="shared" si="105"/>
        <v>1652262435.1559999</v>
      </c>
      <c r="L505" s="3">
        <f t="shared" si="106"/>
        <v>44692.407814305552</v>
      </c>
      <c r="M505" s="2">
        <f t="shared" si="107"/>
        <v>44692.407814305552</v>
      </c>
      <c r="N505" s="1">
        <f t="shared" si="108"/>
        <v>1652262444.9530001</v>
      </c>
      <c r="O505" s="2">
        <f t="shared" si="109"/>
        <v>44692.40792769676</v>
      </c>
      <c r="P505" s="1">
        <f t="shared" si="110"/>
        <v>9.7970001697540283</v>
      </c>
      <c r="Q505">
        <f>VLOOKUP(C505,houses!A$1:E$201,2,TRUE)</f>
        <v>590</v>
      </c>
      <c r="R505">
        <f>VLOOKUP(C505,houses!A$1:E$201,3,TRUE)</f>
        <v>587</v>
      </c>
      <c r="S505">
        <f t="shared" si="111"/>
        <v>3</v>
      </c>
      <c r="T505" s="4">
        <f t="shared" si="112"/>
        <v>5.084745762711864E-3</v>
      </c>
      <c r="U505" t="str">
        <f t="shared" si="113"/>
        <v>Positive</v>
      </c>
      <c r="V505" t="str">
        <f t="shared" si="114"/>
        <v>-</v>
      </c>
      <c r="W505" s="4" t="str">
        <f t="shared" si="115"/>
        <v>-</v>
      </c>
      <c r="X505" t="e">
        <f t="shared" si="116"/>
        <v>#VALUE!</v>
      </c>
      <c r="Y505" s="4" t="e">
        <f t="shared" si="117"/>
        <v>#VALUE!</v>
      </c>
      <c r="Z505">
        <f t="shared" si="118"/>
        <v>0</v>
      </c>
      <c r="AA505">
        <f t="shared" si="119"/>
        <v>1</v>
      </c>
    </row>
    <row r="506" spans="1:27" hidden="1" x14ac:dyDescent="0.3">
      <c r="A506" s="7">
        <v>12</v>
      </c>
      <c r="B506" s="7">
        <v>9</v>
      </c>
      <c r="C506" s="7">
        <v>102</v>
      </c>
      <c r="D506" s="7">
        <v>4</v>
      </c>
      <c r="E506" s="7">
        <v>1</v>
      </c>
      <c r="F506">
        <v>465</v>
      </c>
      <c r="G506">
        <v>0</v>
      </c>
      <c r="H506" s="1">
        <v>1652262444967</v>
      </c>
      <c r="I506" s="1">
        <v>1652262452562</v>
      </c>
      <c r="J506">
        <v>0</v>
      </c>
      <c r="K506" s="1">
        <f t="shared" si="105"/>
        <v>1652262444.967</v>
      </c>
      <c r="L506" s="3">
        <f t="shared" si="106"/>
        <v>44692.407927858796</v>
      </c>
      <c r="M506" s="2">
        <f t="shared" si="107"/>
        <v>44692.407927858796</v>
      </c>
      <c r="N506" s="1">
        <f t="shared" si="108"/>
        <v>1652262452.562</v>
      </c>
      <c r="O506" s="2">
        <f t="shared" si="109"/>
        <v>44692.408015763889</v>
      </c>
      <c r="P506" s="1">
        <f t="shared" si="110"/>
        <v>7.5950000286102295</v>
      </c>
      <c r="Q506">
        <f>VLOOKUP(C506,houses!A$1:E$201,2,TRUE)</f>
        <v>435</v>
      </c>
      <c r="R506">
        <f>VLOOKUP(C506,houses!A$1:E$201,3,TRUE)</f>
        <v>540</v>
      </c>
      <c r="S506">
        <f t="shared" si="111"/>
        <v>105</v>
      </c>
      <c r="T506" s="4">
        <f t="shared" si="112"/>
        <v>0.2413793103448276</v>
      </c>
      <c r="U506" t="str">
        <f t="shared" si="113"/>
        <v>Negative</v>
      </c>
      <c r="V506" t="str">
        <f t="shared" si="114"/>
        <v>-</v>
      </c>
      <c r="W506" s="4" t="str">
        <f t="shared" si="115"/>
        <v>-</v>
      </c>
      <c r="X506" t="e">
        <f t="shared" si="116"/>
        <v>#VALUE!</v>
      </c>
      <c r="Y506" s="4" t="e">
        <f t="shared" si="117"/>
        <v>#VALUE!</v>
      </c>
      <c r="Z506">
        <f t="shared" si="118"/>
        <v>0</v>
      </c>
      <c r="AA506">
        <f t="shared" si="119"/>
        <v>1</v>
      </c>
    </row>
    <row r="507" spans="1:27" hidden="1" x14ac:dyDescent="0.3">
      <c r="A507" s="7">
        <v>12</v>
      </c>
      <c r="B507" s="7">
        <v>10</v>
      </c>
      <c r="C507" s="7">
        <v>175</v>
      </c>
      <c r="D507" s="7">
        <v>4</v>
      </c>
      <c r="E507" s="7">
        <v>1</v>
      </c>
      <c r="F507">
        <v>505</v>
      </c>
      <c r="G507">
        <v>0</v>
      </c>
      <c r="H507" s="1">
        <v>1652262452576</v>
      </c>
      <c r="I507" s="1">
        <v>1652262457531</v>
      </c>
      <c r="J507">
        <v>0</v>
      </c>
      <c r="K507" s="1">
        <f t="shared" si="105"/>
        <v>1652262452.576</v>
      </c>
      <c r="L507" s="3">
        <f t="shared" si="106"/>
        <v>44692.408015925932</v>
      </c>
      <c r="M507" s="2">
        <f t="shared" si="107"/>
        <v>44692.408015925932</v>
      </c>
      <c r="N507" s="1">
        <f t="shared" si="108"/>
        <v>1652262457.5309999</v>
      </c>
      <c r="O507" s="2">
        <f t="shared" si="109"/>
        <v>44692.408073275466</v>
      </c>
      <c r="P507" s="1">
        <f t="shared" si="110"/>
        <v>4.9549999237060547</v>
      </c>
      <c r="Q507">
        <f>VLOOKUP(C507,houses!A$1:E$201,2,TRUE)</f>
        <v>500</v>
      </c>
      <c r="R507">
        <f>VLOOKUP(C507,houses!A$1:E$201,3,TRUE)</f>
        <v>531</v>
      </c>
      <c r="S507">
        <f t="shared" si="111"/>
        <v>31</v>
      </c>
      <c r="T507" s="4">
        <f t="shared" si="112"/>
        <v>6.2E-2</v>
      </c>
      <c r="U507" t="str">
        <f t="shared" si="113"/>
        <v>Negative</v>
      </c>
      <c r="V507" t="str">
        <f t="shared" si="114"/>
        <v>-</v>
      </c>
      <c r="W507" s="4" t="str">
        <f t="shared" si="115"/>
        <v>-</v>
      </c>
      <c r="X507" t="e">
        <f t="shared" si="116"/>
        <v>#VALUE!</v>
      </c>
      <c r="Y507" s="4" t="e">
        <f t="shared" si="117"/>
        <v>#VALUE!</v>
      </c>
      <c r="Z507">
        <f t="shared" si="118"/>
        <v>0</v>
      </c>
      <c r="AA507">
        <f t="shared" si="119"/>
        <v>1</v>
      </c>
    </row>
    <row r="508" spans="1:27" hidden="1" x14ac:dyDescent="0.3">
      <c r="A508" s="7">
        <v>12</v>
      </c>
      <c r="B508" s="7">
        <v>11</v>
      </c>
      <c r="C508" s="7">
        <v>63</v>
      </c>
      <c r="D508" s="7">
        <v>4</v>
      </c>
      <c r="E508" s="7">
        <v>1</v>
      </c>
      <c r="F508">
        <v>1175</v>
      </c>
      <c r="G508">
        <v>0</v>
      </c>
      <c r="H508" s="1">
        <v>1652262457542</v>
      </c>
      <c r="I508" s="1">
        <v>1652262462277</v>
      </c>
      <c r="J508">
        <v>0</v>
      </c>
      <c r="K508" s="1">
        <f t="shared" si="105"/>
        <v>1652262457.5420001</v>
      </c>
      <c r="L508" s="3">
        <f t="shared" si="106"/>
        <v>44692.408073402781</v>
      </c>
      <c r="M508" s="2">
        <f t="shared" si="107"/>
        <v>44692.408073402781</v>
      </c>
      <c r="N508" s="1">
        <f t="shared" si="108"/>
        <v>1652262462.277</v>
      </c>
      <c r="O508" s="2">
        <f t="shared" si="109"/>
        <v>44692.408128206022</v>
      </c>
      <c r="P508" s="1">
        <f t="shared" si="110"/>
        <v>4.7349998950958252</v>
      </c>
      <c r="Q508">
        <f>VLOOKUP(C508,houses!A$1:E$201,2,TRUE)</f>
        <v>1300</v>
      </c>
      <c r="R508">
        <f>VLOOKUP(C508,houses!A$1:E$201,3,TRUE)</f>
        <v>1147</v>
      </c>
      <c r="S508">
        <f t="shared" si="111"/>
        <v>153</v>
      </c>
      <c r="T508" s="4">
        <f t="shared" si="112"/>
        <v>0.11769230769230769</v>
      </c>
      <c r="U508" t="str">
        <f t="shared" si="113"/>
        <v>Positive</v>
      </c>
      <c r="V508" t="str">
        <f t="shared" si="114"/>
        <v>-</v>
      </c>
      <c r="W508" s="4" t="str">
        <f t="shared" si="115"/>
        <v>-</v>
      </c>
      <c r="X508" t="e">
        <f t="shared" si="116"/>
        <v>#VALUE!</v>
      </c>
      <c r="Y508" s="4" t="e">
        <f t="shared" si="117"/>
        <v>#VALUE!</v>
      </c>
      <c r="Z508">
        <f t="shared" si="118"/>
        <v>0</v>
      </c>
      <c r="AA508">
        <f t="shared" si="119"/>
        <v>1</v>
      </c>
    </row>
    <row r="509" spans="1:27" hidden="1" x14ac:dyDescent="0.3">
      <c r="A509" s="7">
        <v>12</v>
      </c>
      <c r="B509" s="7">
        <v>12</v>
      </c>
      <c r="C509" s="7">
        <v>31</v>
      </c>
      <c r="D509" s="7">
        <v>4</v>
      </c>
      <c r="E509" s="7">
        <v>1</v>
      </c>
      <c r="F509">
        <v>460</v>
      </c>
      <c r="G509">
        <v>0</v>
      </c>
      <c r="H509" s="1">
        <v>1652262462289</v>
      </c>
      <c r="I509" s="1">
        <v>1652262466127</v>
      </c>
      <c r="J509">
        <v>0</v>
      </c>
      <c r="K509" s="1">
        <f t="shared" si="105"/>
        <v>1652262462.289</v>
      </c>
      <c r="L509" s="3">
        <f t="shared" si="106"/>
        <v>44692.408128344905</v>
      </c>
      <c r="M509" s="2">
        <f t="shared" si="107"/>
        <v>44692.408128344905</v>
      </c>
      <c r="N509" s="1">
        <f t="shared" si="108"/>
        <v>1652262466.1270001</v>
      </c>
      <c r="O509" s="2">
        <f t="shared" si="109"/>
        <v>44692.408172766205</v>
      </c>
      <c r="P509" s="1">
        <f t="shared" si="110"/>
        <v>3.8380000591278076</v>
      </c>
      <c r="Q509">
        <f>VLOOKUP(C509,houses!A$1:E$201,2,TRUE)</f>
        <v>550</v>
      </c>
      <c r="R509">
        <f>VLOOKUP(C509,houses!A$1:E$201,3,TRUE)</f>
        <v>539</v>
      </c>
      <c r="S509">
        <f t="shared" si="111"/>
        <v>11</v>
      </c>
      <c r="T509" s="4">
        <f t="shared" si="112"/>
        <v>0.02</v>
      </c>
      <c r="U509" t="str">
        <f t="shared" si="113"/>
        <v>Positive</v>
      </c>
      <c r="V509" t="str">
        <f t="shared" si="114"/>
        <v>-</v>
      </c>
      <c r="W509" s="4" t="str">
        <f t="shared" si="115"/>
        <v>-</v>
      </c>
      <c r="X509" t="e">
        <f t="shared" si="116"/>
        <v>#VALUE!</v>
      </c>
      <c r="Y509" s="4" t="e">
        <f t="shared" si="117"/>
        <v>#VALUE!</v>
      </c>
      <c r="Z509">
        <f t="shared" si="118"/>
        <v>0</v>
      </c>
      <c r="AA509">
        <f t="shared" si="119"/>
        <v>1</v>
      </c>
    </row>
    <row r="510" spans="1:27" hidden="1" x14ac:dyDescent="0.3">
      <c r="A510" s="7">
        <v>12</v>
      </c>
      <c r="B510" s="7">
        <v>13</v>
      </c>
      <c r="C510" s="7">
        <v>30</v>
      </c>
      <c r="D510" s="7">
        <v>4</v>
      </c>
      <c r="E510" s="7">
        <v>1</v>
      </c>
      <c r="F510">
        <v>405</v>
      </c>
      <c r="G510">
        <v>0</v>
      </c>
      <c r="H510" s="1">
        <v>1652262466141</v>
      </c>
      <c r="I510" s="1">
        <v>1652262470889</v>
      </c>
      <c r="J510">
        <v>0</v>
      </c>
      <c r="K510" s="1">
        <f t="shared" si="105"/>
        <v>1652262466.141</v>
      </c>
      <c r="L510" s="3">
        <f t="shared" si="106"/>
        <v>44692.408172928241</v>
      </c>
      <c r="M510" s="2">
        <f t="shared" si="107"/>
        <v>44692.408172928241</v>
      </c>
      <c r="N510" s="1">
        <f t="shared" si="108"/>
        <v>1652262470.8889999</v>
      </c>
      <c r="O510" s="2">
        <f t="shared" si="109"/>
        <v>44692.408227881941</v>
      </c>
      <c r="P510" s="1">
        <f t="shared" si="110"/>
        <v>4.747999906539917</v>
      </c>
      <c r="Q510">
        <f>VLOOKUP(C510,houses!A$1:E$201,2,TRUE)</f>
        <v>450</v>
      </c>
      <c r="R510">
        <f>VLOOKUP(C510,houses!A$1:E$201,3,TRUE)</f>
        <v>424</v>
      </c>
      <c r="S510">
        <f t="shared" si="111"/>
        <v>26</v>
      </c>
      <c r="T510" s="4">
        <f t="shared" si="112"/>
        <v>5.7777777777777775E-2</v>
      </c>
      <c r="U510" t="str">
        <f t="shared" si="113"/>
        <v>Positive</v>
      </c>
      <c r="V510" t="str">
        <f t="shared" si="114"/>
        <v>-</v>
      </c>
      <c r="W510" s="4" t="str">
        <f t="shared" si="115"/>
        <v>-</v>
      </c>
      <c r="X510" t="e">
        <f t="shared" si="116"/>
        <v>#VALUE!</v>
      </c>
      <c r="Y510" s="4" t="e">
        <f t="shared" si="117"/>
        <v>#VALUE!</v>
      </c>
      <c r="Z510">
        <f t="shared" si="118"/>
        <v>0</v>
      </c>
      <c r="AA510">
        <f t="shared" si="119"/>
        <v>1</v>
      </c>
    </row>
    <row r="511" spans="1:27" hidden="1" x14ac:dyDescent="0.3">
      <c r="A511" s="7">
        <v>12</v>
      </c>
      <c r="B511" s="7">
        <v>14</v>
      </c>
      <c r="C511" s="7">
        <v>80</v>
      </c>
      <c r="D511" s="7">
        <v>4</v>
      </c>
      <c r="E511" s="7">
        <v>1</v>
      </c>
      <c r="F511">
        <v>440</v>
      </c>
      <c r="G511">
        <v>0</v>
      </c>
      <c r="H511" s="1">
        <v>1652262470903</v>
      </c>
      <c r="I511" s="1">
        <v>1652262476921</v>
      </c>
      <c r="J511">
        <v>0</v>
      </c>
      <c r="K511" s="1">
        <f t="shared" si="105"/>
        <v>1652262470.9030001</v>
      </c>
      <c r="L511" s="3">
        <f t="shared" si="106"/>
        <v>44692.408228043976</v>
      </c>
      <c r="M511" s="2">
        <f t="shared" si="107"/>
        <v>44692.408228043976</v>
      </c>
      <c r="N511" s="1">
        <f t="shared" si="108"/>
        <v>1652262476.921</v>
      </c>
      <c r="O511" s="2">
        <f t="shared" si="109"/>
        <v>44692.408297696762</v>
      </c>
      <c r="P511" s="1">
        <f t="shared" si="110"/>
        <v>6.0179998874664307</v>
      </c>
      <c r="Q511">
        <f>VLOOKUP(C511,houses!A$1:E$201,2,TRUE)</f>
        <v>340</v>
      </c>
      <c r="R511">
        <f>VLOOKUP(C511,houses!A$1:E$201,3,TRUE)</f>
        <v>497</v>
      </c>
      <c r="S511">
        <f t="shared" si="111"/>
        <v>157</v>
      </c>
      <c r="T511" s="4">
        <f t="shared" si="112"/>
        <v>0.46176470588235297</v>
      </c>
      <c r="U511" t="str">
        <f t="shared" si="113"/>
        <v>Negative</v>
      </c>
      <c r="V511" t="str">
        <f t="shared" si="114"/>
        <v>-</v>
      </c>
      <c r="W511" s="4" t="str">
        <f t="shared" si="115"/>
        <v>-</v>
      </c>
      <c r="X511" t="e">
        <f t="shared" si="116"/>
        <v>#VALUE!</v>
      </c>
      <c r="Y511" s="4" t="e">
        <f t="shared" si="117"/>
        <v>#VALUE!</v>
      </c>
      <c r="Z511">
        <f t="shared" si="118"/>
        <v>0</v>
      </c>
      <c r="AA511">
        <f t="shared" si="119"/>
        <v>1</v>
      </c>
    </row>
    <row r="512" spans="1:27" x14ac:dyDescent="0.3">
      <c r="A512" s="7">
        <v>12</v>
      </c>
      <c r="B512" s="7">
        <v>0</v>
      </c>
      <c r="C512" s="7">
        <v>112</v>
      </c>
      <c r="D512" s="7">
        <v>4</v>
      </c>
      <c r="E512" s="7">
        <v>2</v>
      </c>
      <c r="F512">
        <v>820</v>
      </c>
      <c r="G512">
        <v>590</v>
      </c>
      <c r="H512" s="1">
        <v>1652262500716</v>
      </c>
      <c r="I512" s="1">
        <v>1652262547749</v>
      </c>
      <c r="J512">
        <v>0</v>
      </c>
      <c r="K512" s="1">
        <f t="shared" si="105"/>
        <v>1652262500.7160001</v>
      </c>
      <c r="L512" s="3">
        <f t="shared" si="106"/>
        <v>44692.408573101857</v>
      </c>
      <c r="M512" s="2">
        <f t="shared" si="107"/>
        <v>44692.408573101857</v>
      </c>
      <c r="N512" s="1">
        <f t="shared" si="108"/>
        <v>1652262547.7490001</v>
      </c>
      <c r="O512" s="2">
        <f t="shared" si="109"/>
        <v>44692.409117465279</v>
      </c>
      <c r="P512" s="1">
        <f t="shared" si="110"/>
        <v>47.032999992370605</v>
      </c>
      <c r="Q512">
        <f>VLOOKUP(C512,houses!A$1:E$201,2,TRUE)</f>
        <v>820</v>
      </c>
      <c r="R512">
        <f>VLOOKUP(C512,houses!A$1:E$201,3,TRUE)</f>
        <v>847</v>
      </c>
      <c r="S512">
        <f t="shared" si="111"/>
        <v>27</v>
      </c>
      <c r="T512" s="4">
        <f t="shared" si="112"/>
        <v>3.2926829268292684E-2</v>
      </c>
      <c r="U512" t="str">
        <f t="shared" si="113"/>
        <v>Negative</v>
      </c>
      <c r="V512">
        <f t="shared" si="114"/>
        <v>-230</v>
      </c>
      <c r="W512" s="4">
        <f t="shared" si="115"/>
        <v>-0.28048780487804881</v>
      </c>
      <c r="X512">
        <f t="shared" si="116"/>
        <v>230</v>
      </c>
      <c r="Y512" s="4">
        <f t="shared" si="117"/>
        <v>0.28048780487804881</v>
      </c>
      <c r="Z512">
        <f t="shared" si="118"/>
        <v>0</v>
      </c>
      <c r="AA512">
        <f t="shared" si="119"/>
        <v>1</v>
      </c>
    </row>
    <row r="513" spans="1:27" x14ac:dyDescent="0.3">
      <c r="A513" s="7">
        <v>12</v>
      </c>
      <c r="B513" s="7">
        <v>1</v>
      </c>
      <c r="C513" s="7">
        <v>81</v>
      </c>
      <c r="D513" s="7">
        <v>4</v>
      </c>
      <c r="E513" s="7">
        <v>2</v>
      </c>
      <c r="F513">
        <v>715</v>
      </c>
      <c r="G513">
        <v>750</v>
      </c>
      <c r="H513" s="1">
        <v>1652262547767</v>
      </c>
      <c r="I513" s="1">
        <v>1652262570835</v>
      </c>
      <c r="J513">
        <v>0</v>
      </c>
      <c r="K513" s="1">
        <f t="shared" si="105"/>
        <v>1652262547.767</v>
      </c>
      <c r="L513" s="3">
        <f t="shared" si="106"/>
        <v>44692.409117673611</v>
      </c>
      <c r="M513" s="2">
        <f t="shared" si="107"/>
        <v>44692.409117673611</v>
      </c>
      <c r="N513" s="1">
        <f t="shared" si="108"/>
        <v>1652262570.835</v>
      </c>
      <c r="O513" s="2">
        <f t="shared" si="109"/>
        <v>44692.409384664352</v>
      </c>
      <c r="P513" s="1">
        <f t="shared" si="110"/>
        <v>23.068000078201294</v>
      </c>
      <c r="Q513">
        <f>VLOOKUP(C513,houses!A$1:E$201,2,TRUE)</f>
        <v>715</v>
      </c>
      <c r="R513">
        <f>VLOOKUP(C513,houses!A$1:E$201,3,TRUE)</f>
        <v>787</v>
      </c>
      <c r="S513">
        <f t="shared" si="111"/>
        <v>72</v>
      </c>
      <c r="T513" s="4">
        <f t="shared" si="112"/>
        <v>0.10069930069930071</v>
      </c>
      <c r="U513" t="str">
        <f t="shared" si="113"/>
        <v>Negative</v>
      </c>
      <c r="V513">
        <f t="shared" si="114"/>
        <v>35</v>
      </c>
      <c r="W513" s="4">
        <f t="shared" si="115"/>
        <v>4.8951048951048952E-2</v>
      </c>
      <c r="X513">
        <f t="shared" si="116"/>
        <v>35</v>
      </c>
      <c r="Y513" s="4">
        <f t="shared" si="117"/>
        <v>4.8951048951048952E-2</v>
      </c>
      <c r="Z513">
        <f t="shared" si="118"/>
        <v>0</v>
      </c>
      <c r="AA513">
        <f t="shared" si="119"/>
        <v>1</v>
      </c>
    </row>
    <row r="514" spans="1:27" x14ac:dyDescent="0.3">
      <c r="A514" s="7">
        <v>12</v>
      </c>
      <c r="B514" s="7">
        <v>2</v>
      </c>
      <c r="C514" s="7">
        <v>93</v>
      </c>
      <c r="D514" s="7">
        <v>4</v>
      </c>
      <c r="E514" s="7">
        <v>2</v>
      </c>
      <c r="F514">
        <v>850</v>
      </c>
      <c r="G514">
        <v>600</v>
      </c>
      <c r="H514" s="1">
        <v>1652262570850</v>
      </c>
      <c r="I514" s="1">
        <v>1652262598808</v>
      </c>
      <c r="J514">
        <v>0</v>
      </c>
      <c r="K514" s="1">
        <f t="shared" si="105"/>
        <v>1652262570.8499999</v>
      </c>
      <c r="L514" s="3">
        <f t="shared" si="106"/>
        <v>44692.409384837956</v>
      </c>
      <c r="M514" s="2">
        <f t="shared" si="107"/>
        <v>44692.409384837956</v>
      </c>
      <c r="N514" s="1">
        <f t="shared" si="108"/>
        <v>1652262598.8080001</v>
      </c>
      <c r="O514" s="2">
        <f t="shared" si="109"/>
        <v>44692.409708425927</v>
      </c>
      <c r="P514" s="1">
        <f t="shared" si="110"/>
        <v>27.958000183105469</v>
      </c>
      <c r="Q514">
        <f>VLOOKUP(C514,houses!A$1:E$201,2,TRUE)</f>
        <v>850</v>
      </c>
      <c r="R514">
        <f>VLOOKUP(C514,houses!A$1:E$201,3,TRUE)</f>
        <v>725</v>
      </c>
      <c r="S514">
        <f t="shared" si="111"/>
        <v>125</v>
      </c>
      <c r="T514" s="4">
        <f t="shared" si="112"/>
        <v>0.14705882352941177</v>
      </c>
      <c r="U514" t="str">
        <f t="shared" si="113"/>
        <v>Positive</v>
      </c>
      <c r="V514">
        <f t="shared" si="114"/>
        <v>-250</v>
      </c>
      <c r="W514" s="4">
        <f t="shared" si="115"/>
        <v>-0.29411764705882354</v>
      </c>
      <c r="X514">
        <f t="shared" si="116"/>
        <v>250</v>
      </c>
      <c r="Y514" s="4">
        <f t="shared" si="117"/>
        <v>0.29411764705882354</v>
      </c>
      <c r="Z514">
        <f t="shared" si="118"/>
        <v>0</v>
      </c>
      <c r="AA514">
        <f t="shared" si="119"/>
        <v>1</v>
      </c>
    </row>
    <row r="515" spans="1:27" x14ac:dyDescent="0.3">
      <c r="A515" s="7">
        <v>12</v>
      </c>
      <c r="B515" s="7">
        <v>3</v>
      </c>
      <c r="C515" s="7">
        <v>125</v>
      </c>
      <c r="D515" s="7">
        <v>4</v>
      </c>
      <c r="E515" s="7">
        <v>2</v>
      </c>
      <c r="F515">
        <v>820</v>
      </c>
      <c r="G515">
        <v>590</v>
      </c>
      <c r="H515" s="1">
        <v>1652262598823</v>
      </c>
      <c r="I515" s="1">
        <v>1652262614037</v>
      </c>
      <c r="J515">
        <v>0</v>
      </c>
      <c r="K515" s="1">
        <f t="shared" ref="K515:K578" si="120">H515/1000</f>
        <v>1652262598.823</v>
      </c>
      <c r="L515" s="3">
        <f t="shared" ref="L515:L578" si="121">(((K515/60)/60)/24)+DATE(1970,1,1)</f>
        <v>44692.409708599531</v>
      </c>
      <c r="M515" s="2">
        <f t="shared" ref="M515:M578" si="122">(((K515/60)/60)/24)+DATE(1970,1,1)</f>
        <v>44692.409708599531</v>
      </c>
      <c r="N515" s="1">
        <f t="shared" ref="N515:N578" si="123">I515/1000</f>
        <v>1652262614.0369999</v>
      </c>
      <c r="O515" s="2">
        <f t="shared" ref="O515:O578" si="124">(((N515/60)/60)/24)+DATE(1970,1,1)</f>
        <v>44692.409884687499</v>
      </c>
      <c r="P515" s="1">
        <f t="shared" ref="P515:P578" si="125">N515-K515</f>
        <v>15.21399998664856</v>
      </c>
      <c r="Q515">
        <f>VLOOKUP(C515,houses!A$1:E$201,2,TRUE)</f>
        <v>820</v>
      </c>
      <c r="R515">
        <f>VLOOKUP(C515,houses!A$1:E$201,3,TRUE)</f>
        <v>812</v>
      </c>
      <c r="S515">
        <f t="shared" ref="S515:S578" si="126">ABS(Q515-R515)</f>
        <v>8</v>
      </c>
      <c r="T515" s="4">
        <f t="shared" ref="T515:T578" si="127">S515/Q515</f>
        <v>9.7560975609756097E-3</v>
      </c>
      <c r="U515" t="str">
        <f t="shared" ref="U515:U578" si="128">IF((Q515-R515)&gt;0, "Positive", "Negative")</f>
        <v>Positive</v>
      </c>
      <c r="V515">
        <f t="shared" ref="V515:V578" si="129">IF(G515=0, "-", G515-F515)</f>
        <v>-230</v>
      </c>
      <c r="W515" s="4">
        <f t="shared" ref="W515:W578" si="130">IF(G515=0, "-", V515/F515)</f>
        <v>-0.28048780487804881</v>
      </c>
      <c r="X515">
        <f t="shared" ref="X515:Y578" si="131">ABS(V515)</f>
        <v>230</v>
      </c>
      <c r="Y515" s="4">
        <f t="shared" si="131"/>
        <v>0.28048780487804881</v>
      </c>
      <c r="Z515">
        <f t="shared" ref="Z515:Z578" si="132">IF(J515=7,1,IF(J515=6,2,IF(J515=5,3,IF(J515=4,4,IF(J515=3,5,IF(J515=2,6,IF(J515=1,7,0)))))))</f>
        <v>0</v>
      </c>
      <c r="AA515">
        <f t="shared" ref="AA515:AA578" si="133">3^Z515</f>
        <v>1</v>
      </c>
    </row>
    <row r="516" spans="1:27" x14ac:dyDescent="0.3">
      <c r="A516" s="7">
        <v>12</v>
      </c>
      <c r="B516" s="7">
        <v>4</v>
      </c>
      <c r="C516" s="7">
        <v>182</v>
      </c>
      <c r="D516" s="7">
        <v>4</v>
      </c>
      <c r="E516" s="7">
        <v>2</v>
      </c>
      <c r="F516">
        <v>545</v>
      </c>
      <c r="G516">
        <v>590</v>
      </c>
      <c r="H516" s="1">
        <v>1652262614052</v>
      </c>
      <c r="I516" s="1">
        <v>1652262631760</v>
      </c>
      <c r="J516">
        <v>0</v>
      </c>
      <c r="K516" s="1">
        <f t="shared" si="120"/>
        <v>1652262614.052</v>
      </c>
      <c r="L516" s="3">
        <f t="shared" si="121"/>
        <v>44692.409884861117</v>
      </c>
      <c r="M516" s="2">
        <f t="shared" si="122"/>
        <v>44692.409884861117</v>
      </c>
      <c r="N516" s="1">
        <f t="shared" si="123"/>
        <v>1652262631.76</v>
      </c>
      <c r="O516" s="2">
        <f t="shared" si="124"/>
        <v>44692.410089814817</v>
      </c>
      <c r="P516" s="1">
        <f t="shared" si="125"/>
        <v>17.70799994468689</v>
      </c>
      <c r="Q516">
        <f>VLOOKUP(C516,houses!A$1:E$201,2,TRUE)</f>
        <v>545</v>
      </c>
      <c r="R516">
        <f>VLOOKUP(C516,houses!A$1:E$201,3,TRUE)</f>
        <v>645</v>
      </c>
      <c r="S516">
        <f t="shared" si="126"/>
        <v>100</v>
      </c>
      <c r="T516" s="4">
        <f t="shared" si="127"/>
        <v>0.1834862385321101</v>
      </c>
      <c r="U516" t="str">
        <f t="shared" si="128"/>
        <v>Negative</v>
      </c>
      <c r="V516">
        <f t="shared" si="129"/>
        <v>45</v>
      </c>
      <c r="W516" s="4">
        <f t="shared" si="130"/>
        <v>8.2568807339449546E-2</v>
      </c>
      <c r="X516">
        <f t="shared" si="131"/>
        <v>45</v>
      </c>
      <c r="Y516" s="4">
        <f t="shared" si="131"/>
        <v>8.2568807339449546E-2</v>
      </c>
      <c r="Z516">
        <f t="shared" si="132"/>
        <v>0</v>
      </c>
      <c r="AA516">
        <f t="shared" si="133"/>
        <v>1</v>
      </c>
    </row>
    <row r="517" spans="1:27" x14ac:dyDescent="0.3">
      <c r="A517" s="7">
        <v>12</v>
      </c>
      <c r="B517" s="7">
        <v>5</v>
      </c>
      <c r="C517" s="7">
        <v>135</v>
      </c>
      <c r="D517" s="7">
        <v>4</v>
      </c>
      <c r="E517" s="7">
        <v>2</v>
      </c>
      <c r="F517">
        <v>1085</v>
      </c>
      <c r="G517">
        <v>980</v>
      </c>
      <c r="H517" s="1">
        <v>1652262631776</v>
      </c>
      <c r="I517" s="1">
        <v>1652262662511</v>
      </c>
      <c r="J517">
        <v>0</v>
      </c>
      <c r="K517" s="1">
        <f t="shared" si="120"/>
        <v>1652262631.776</v>
      </c>
      <c r="L517" s="3">
        <f t="shared" si="121"/>
        <v>44692.410090000005</v>
      </c>
      <c r="M517" s="2">
        <f t="shared" si="122"/>
        <v>44692.410090000005</v>
      </c>
      <c r="N517" s="1">
        <f t="shared" si="123"/>
        <v>1652262662.5109999</v>
      </c>
      <c r="O517" s="2">
        <f t="shared" si="124"/>
        <v>44692.410445729169</v>
      </c>
      <c r="P517" s="1">
        <f t="shared" si="125"/>
        <v>30.734999895095825</v>
      </c>
      <c r="Q517">
        <f>VLOOKUP(C517,houses!A$1:E$201,2,TRUE)</f>
        <v>1085</v>
      </c>
      <c r="R517">
        <f>VLOOKUP(C517,houses!A$1:E$201,3,TRUE)</f>
        <v>995</v>
      </c>
      <c r="S517">
        <f t="shared" si="126"/>
        <v>90</v>
      </c>
      <c r="T517" s="4">
        <f t="shared" si="127"/>
        <v>8.294930875576037E-2</v>
      </c>
      <c r="U517" t="str">
        <f t="shared" si="128"/>
        <v>Positive</v>
      </c>
      <c r="V517">
        <f t="shared" si="129"/>
        <v>-105</v>
      </c>
      <c r="W517" s="4">
        <f t="shared" si="130"/>
        <v>-9.6774193548387094E-2</v>
      </c>
      <c r="X517">
        <f t="shared" si="131"/>
        <v>105</v>
      </c>
      <c r="Y517" s="4">
        <f t="shared" si="131"/>
        <v>9.6774193548387094E-2</v>
      </c>
      <c r="Z517">
        <f t="shared" si="132"/>
        <v>0</v>
      </c>
      <c r="AA517">
        <f t="shared" si="133"/>
        <v>1</v>
      </c>
    </row>
    <row r="518" spans="1:27" x14ac:dyDescent="0.3">
      <c r="A518" s="7">
        <v>12</v>
      </c>
      <c r="B518" s="7">
        <v>6</v>
      </c>
      <c r="C518" s="7">
        <v>0</v>
      </c>
      <c r="D518" s="7">
        <v>4</v>
      </c>
      <c r="E518" s="7">
        <v>2</v>
      </c>
      <c r="F518">
        <v>1600</v>
      </c>
      <c r="G518">
        <v>700</v>
      </c>
      <c r="H518" s="1">
        <v>1652262662544</v>
      </c>
      <c r="I518" s="1">
        <v>1652262715653</v>
      </c>
      <c r="J518">
        <v>0</v>
      </c>
      <c r="K518" s="1">
        <f t="shared" si="120"/>
        <v>1652262662.5439999</v>
      </c>
      <c r="L518" s="3">
        <f t="shared" si="121"/>
        <v>44692.410446111113</v>
      </c>
      <c r="M518" s="2">
        <f t="shared" si="122"/>
        <v>44692.410446111113</v>
      </c>
      <c r="N518" s="1">
        <f t="shared" si="123"/>
        <v>1652262715.6530001</v>
      </c>
      <c r="O518" s="2">
        <f t="shared" si="124"/>
        <v>44692.411060798608</v>
      </c>
      <c r="P518" s="1">
        <f t="shared" si="125"/>
        <v>53.109000205993652</v>
      </c>
      <c r="Q518">
        <f>VLOOKUP(C518,houses!A$1:E$201,2,TRUE)</f>
        <v>1600</v>
      </c>
      <c r="R518">
        <f>VLOOKUP(C518,houses!A$1:E$201,3,TRUE)</f>
        <v>773</v>
      </c>
      <c r="S518">
        <f t="shared" si="126"/>
        <v>827</v>
      </c>
      <c r="T518" s="4">
        <f t="shared" si="127"/>
        <v>0.51687499999999997</v>
      </c>
      <c r="U518" t="str">
        <f t="shared" si="128"/>
        <v>Positive</v>
      </c>
      <c r="V518">
        <f t="shared" si="129"/>
        <v>-900</v>
      </c>
      <c r="W518" s="4">
        <f t="shared" si="130"/>
        <v>-0.5625</v>
      </c>
      <c r="X518">
        <f t="shared" si="131"/>
        <v>900</v>
      </c>
      <c r="Y518" s="4">
        <f t="shared" si="131"/>
        <v>0.5625</v>
      </c>
      <c r="Z518">
        <f t="shared" si="132"/>
        <v>0</v>
      </c>
      <c r="AA518">
        <f t="shared" si="133"/>
        <v>1</v>
      </c>
    </row>
    <row r="519" spans="1:27" x14ac:dyDescent="0.3">
      <c r="A519" s="7">
        <v>12</v>
      </c>
      <c r="B519" s="7">
        <v>7</v>
      </c>
      <c r="C519" s="7">
        <v>197</v>
      </c>
      <c r="D519" s="7">
        <v>4</v>
      </c>
      <c r="E519" s="7">
        <v>2</v>
      </c>
      <c r="F519">
        <v>635</v>
      </c>
      <c r="G519">
        <v>450</v>
      </c>
      <c r="H519" s="1">
        <v>1652262715670</v>
      </c>
      <c r="I519" s="1">
        <v>1652262747757</v>
      </c>
      <c r="J519">
        <v>0</v>
      </c>
      <c r="K519" s="1">
        <f t="shared" si="120"/>
        <v>1652262715.6700001</v>
      </c>
      <c r="L519" s="3">
        <f t="shared" si="121"/>
        <v>44692.411060995371</v>
      </c>
      <c r="M519" s="2">
        <f t="shared" si="122"/>
        <v>44692.411060995371</v>
      </c>
      <c r="N519" s="1">
        <f t="shared" si="123"/>
        <v>1652262747.757</v>
      </c>
      <c r="O519" s="2">
        <f t="shared" si="124"/>
        <v>44692.411432372683</v>
      </c>
      <c r="P519" s="1">
        <f t="shared" si="125"/>
        <v>32.086999893188477</v>
      </c>
      <c r="Q519">
        <f>VLOOKUP(C519,houses!A$1:E$201,2,TRUE)</f>
        <v>635</v>
      </c>
      <c r="R519">
        <f>VLOOKUP(C519,houses!A$1:E$201,3,TRUE)</f>
        <v>621</v>
      </c>
      <c r="S519">
        <f t="shared" si="126"/>
        <v>14</v>
      </c>
      <c r="T519" s="4">
        <f t="shared" si="127"/>
        <v>2.2047244094488189E-2</v>
      </c>
      <c r="U519" t="str">
        <f t="shared" si="128"/>
        <v>Positive</v>
      </c>
      <c r="V519">
        <f t="shared" si="129"/>
        <v>-185</v>
      </c>
      <c r="W519" s="4">
        <f t="shared" si="130"/>
        <v>-0.29133858267716534</v>
      </c>
      <c r="X519">
        <f t="shared" si="131"/>
        <v>185</v>
      </c>
      <c r="Y519" s="4">
        <f t="shared" si="131"/>
        <v>0.29133858267716534</v>
      </c>
      <c r="Z519">
        <f t="shared" si="132"/>
        <v>0</v>
      </c>
      <c r="AA519">
        <f t="shared" si="133"/>
        <v>1</v>
      </c>
    </row>
    <row r="520" spans="1:27" x14ac:dyDescent="0.3">
      <c r="A520" s="7">
        <v>12</v>
      </c>
      <c r="B520" s="7">
        <v>8</v>
      </c>
      <c r="C520" s="7">
        <v>155</v>
      </c>
      <c r="D520" s="7">
        <v>4</v>
      </c>
      <c r="E520" s="7">
        <v>2</v>
      </c>
      <c r="F520">
        <v>450</v>
      </c>
      <c r="G520">
        <v>550</v>
      </c>
      <c r="H520" s="1">
        <v>1652262747780</v>
      </c>
      <c r="I520" s="1">
        <v>1652262766447</v>
      </c>
      <c r="J520">
        <v>0</v>
      </c>
      <c r="K520" s="1">
        <f t="shared" si="120"/>
        <v>1652262747.78</v>
      </c>
      <c r="L520" s="3">
        <f t="shared" si="121"/>
        <v>44692.411432638888</v>
      </c>
      <c r="M520" s="2">
        <f t="shared" si="122"/>
        <v>44692.411432638888</v>
      </c>
      <c r="N520" s="1">
        <f t="shared" si="123"/>
        <v>1652262766.447</v>
      </c>
      <c r="O520" s="2">
        <f t="shared" si="124"/>
        <v>44692.411648692127</v>
      </c>
      <c r="P520" s="1">
        <f t="shared" si="125"/>
        <v>18.66700005531311</v>
      </c>
      <c r="Q520">
        <f>VLOOKUP(C520,houses!A$1:E$201,2,TRUE)</f>
        <v>450</v>
      </c>
      <c r="R520">
        <f>VLOOKUP(C520,houses!A$1:E$201,3,TRUE)</f>
        <v>471</v>
      </c>
      <c r="S520">
        <f t="shared" si="126"/>
        <v>21</v>
      </c>
      <c r="T520" s="4">
        <f t="shared" si="127"/>
        <v>4.6666666666666669E-2</v>
      </c>
      <c r="U520" t="str">
        <f t="shared" si="128"/>
        <v>Negative</v>
      </c>
      <c r="V520">
        <f t="shared" si="129"/>
        <v>100</v>
      </c>
      <c r="W520" s="4">
        <f t="shared" si="130"/>
        <v>0.22222222222222221</v>
      </c>
      <c r="X520">
        <f t="shared" si="131"/>
        <v>100</v>
      </c>
      <c r="Y520" s="4">
        <f t="shared" si="131"/>
        <v>0.22222222222222221</v>
      </c>
      <c r="Z520">
        <f t="shared" si="132"/>
        <v>0</v>
      </c>
      <c r="AA520">
        <f t="shared" si="133"/>
        <v>1</v>
      </c>
    </row>
    <row r="521" spans="1:27" x14ac:dyDescent="0.3">
      <c r="A521" s="7">
        <v>12</v>
      </c>
      <c r="B521" s="7">
        <v>9</v>
      </c>
      <c r="C521" s="7">
        <v>86</v>
      </c>
      <c r="D521" s="7">
        <v>4</v>
      </c>
      <c r="E521" s="7">
        <v>2</v>
      </c>
      <c r="F521">
        <v>850</v>
      </c>
      <c r="G521">
        <v>985</v>
      </c>
      <c r="H521" s="1">
        <v>1652262766468</v>
      </c>
      <c r="I521" s="1">
        <v>1652262802641</v>
      </c>
      <c r="J521">
        <v>0</v>
      </c>
      <c r="K521" s="1">
        <f t="shared" si="120"/>
        <v>1652262766.4679999</v>
      </c>
      <c r="L521" s="3">
        <f t="shared" si="121"/>
        <v>44692.411648935187</v>
      </c>
      <c r="M521" s="2">
        <f t="shared" si="122"/>
        <v>44692.411648935187</v>
      </c>
      <c r="N521" s="1">
        <f t="shared" si="123"/>
        <v>1652262802.641</v>
      </c>
      <c r="O521" s="2">
        <f t="shared" si="124"/>
        <v>44692.412067604164</v>
      </c>
      <c r="P521" s="1">
        <f t="shared" si="125"/>
        <v>36.17300009727478</v>
      </c>
      <c r="Q521">
        <f>VLOOKUP(C521,houses!A$1:E$201,2,TRUE)</f>
        <v>850</v>
      </c>
      <c r="R521">
        <f>VLOOKUP(C521,houses!A$1:E$201,3,TRUE)</f>
        <v>936</v>
      </c>
      <c r="S521">
        <f t="shared" si="126"/>
        <v>86</v>
      </c>
      <c r="T521" s="4">
        <f t="shared" si="127"/>
        <v>0.1011764705882353</v>
      </c>
      <c r="U521" t="str">
        <f t="shared" si="128"/>
        <v>Negative</v>
      </c>
      <c r="V521">
        <f t="shared" si="129"/>
        <v>135</v>
      </c>
      <c r="W521" s="4">
        <f t="shared" si="130"/>
        <v>0.1588235294117647</v>
      </c>
      <c r="X521">
        <f t="shared" si="131"/>
        <v>135</v>
      </c>
      <c r="Y521" s="4">
        <f t="shared" si="131"/>
        <v>0.1588235294117647</v>
      </c>
      <c r="Z521">
        <f t="shared" si="132"/>
        <v>0</v>
      </c>
      <c r="AA521">
        <f t="shared" si="133"/>
        <v>1</v>
      </c>
    </row>
    <row r="522" spans="1:27" x14ac:dyDescent="0.3">
      <c r="A522" s="7">
        <v>12</v>
      </c>
      <c r="B522" s="7">
        <v>10</v>
      </c>
      <c r="C522" s="7">
        <v>110</v>
      </c>
      <c r="D522" s="7">
        <v>4</v>
      </c>
      <c r="E522" s="7">
        <v>2</v>
      </c>
      <c r="F522">
        <v>758</v>
      </c>
      <c r="G522">
        <v>900</v>
      </c>
      <c r="H522" s="1">
        <v>1652262802656</v>
      </c>
      <c r="I522" s="1">
        <v>1652262816944</v>
      </c>
      <c r="J522">
        <v>0</v>
      </c>
      <c r="K522" s="1">
        <f t="shared" si="120"/>
        <v>1652262802.6559999</v>
      </c>
      <c r="L522" s="3">
        <f t="shared" si="121"/>
        <v>44692.412067777783</v>
      </c>
      <c r="M522" s="2">
        <f t="shared" si="122"/>
        <v>44692.412067777783</v>
      </c>
      <c r="N522" s="1">
        <f t="shared" si="123"/>
        <v>1652262816.944</v>
      </c>
      <c r="O522" s="2">
        <f t="shared" si="124"/>
        <v>44692.412233148149</v>
      </c>
      <c r="P522" s="1">
        <f t="shared" si="125"/>
        <v>14.288000106811523</v>
      </c>
      <c r="Q522">
        <f>VLOOKUP(C522,houses!A$1:E$201,2,TRUE)</f>
        <v>758</v>
      </c>
      <c r="R522">
        <f>VLOOKUP(C522,houses!A$1:E$201,3,TRUE)</f>
        <v>784</v>
      </c>
      <c r="S522">
        <f t="shared" si="126"/>
        <v>26</v>
      </c>
      <c r="T522" s="4">
        <f t="shared" si="127"/>
        <v>3.430079155672823E-2</v>
      </c>
      <c r="U522" t="str">
        <f t="shared" si="128"/>
        <v>Negative</v>
      </c>
      <c r="V522">
        <f t="shared" si="129"/>
        <v>142</v>
      </c>
      <c r="W522" s="4">
        <f t="shared" si="130"/>
        <v>0.18733509234828497</v>
      </c>
      <c r="X522">
        <f t="shared" si="131"/>
        <v>142</v>
      </c>
      <c r="Y522" s="4">
        <f t="shared" si="131"/>
        <v>0.18733509234828497</v>
      </c>
      <c r="Z522">
        <f t="shared" si="132"/>
        <v>0</v>
      </c>
      <c r="AA522">
        <f t="shared" si="133"/>
        <v>1</v>
      </c>
    </row>
    <row r="523" spans="1:27" x14ac:dyDescent="0.3">
      <c r="A523" s="7">
        <v>12</v>
      </c>
      <c r="B523" s="7">
        <v>11</v>
      </c>
      <c r="C523" s="7">
        <v>190</v>
      </c>
      <c r="D523" s="7">
        <v>4</v>
      </c>
      <c r="E523" s="7">
        <v>2</v>
      </c>
      <c r="F523">
        <v>750</v>
      </c>
      <c r="G523">
        <v>900</v>
      </c>
      <c r="H523" s="1">
        <v>1652262816960</v>
      </c>
      <c r="I523" s="1">
        <v>1652262837451</v>
      </c>
      <c r="J523">
        <v>0</v>
      </c>
      <c r="K523" s="1">
        <f t="shared" si="120"/>
        <v>1652262816.96</v>
      </c>
      <c r="L523" s="3">
        <f t="shared" si="121"/>
        <v>44692.412233333336</v>
      </c>
      <c r="M523" s="2">
        <f t="shared" si="122"/>
        <v>44692.412233333336</v>
      </c>
      <c r="N523" s="1">
        <f t="shared" si="123"/>
        <v>1652262837.451</v>
      </c>
      <c r="O523" s="2">
        <f t="shared" si="124"/>
        <v>44692.412470497686</v>
      </c>
      <c r="P523" s="1">
        <f t="shared" si="125"/>
        <v>20.490999937057495</v>
      </c>
      <c r="Q523">
        <f>VLOOKUP(C523,houses!A$1:E$201,2,TRUE)</f>
        <v>750</v>
      </c>
      <c r="R523">
        <f>VLOOKUP(C523,houses!A$1:E$201,3,TRUE)</f>
        <v>871</v>
      </c>
      <c r="S523">
        <f t="shared" si="126"/>
        <v>121</v>
      </c>
      <c r="T523" s="4">
        <f t="shared" si="127"/>
        <v>0.16133333333333333</v>
      </c>
      <c r="U523" t="str">
        <f t="shared" si="128"/>
        <v>Negative</v>
      </c>
      <c r="V523">
        <f t="shared" si="129"/>
        <v>150</v>
      </c>
      <c r="W523" s="4">
        <f t="shared" si="130"/>
        <v>0.2</v>
      </c>
      <c r="X523">
        <f t="shared" si="131"/>
        <v>150</v>
      </c>
      <c r="Y523" s="4">
        <f t="shared" si="131"/>
        <v>0.2</v>
      </c>
      <c r="Z523">
        <f t="shared" si="132"/>
        <v>0</v>
      </c>
      <c r="AA523">
        <f t="shared" si="133"/>
        <v>1</v>
      </c>
    </row>
    <row r="524" spans="1:27" x14ac:dyDescent="0.3">
      <c r="A524" s="7">
        <v>12</v>
      </c>
      <c r="B524" s="7">
        <v>12</v>
      </c>
      <c r="C524" s="7">
        <v>120</v>
      </c>
      <c r="D524" s="7">
        <v>4</v>
      </c>
      <c r="E524" s="7">
        <v>2</v>
      </c>
      <c r="F524">
        <v>522</v>
      </c>
      <c r="G524">
        <v>500</v>
      </c>
      <c r="H524" s="1">
        <v>1652262837466</v>
      </c>
      <c r="I524" s="1">
        <v>1652262860120</v>
      </c>
      <c r="J524">
        <v>0</v>
      </c>
      <c r="K524" s="1">
        <f t="shared" si="120"/>
        <v>1652262837.4660001</v>
      </c>
      <c r="L524" s="3">
        <f t="shared" si="121"/>
        <v>44692.412470671297</v>
      </c>
      <c r="M524" s="2">
        <f t="shared" si="122"/>
        <v>44692.412470671297</v>
      </c>
      <c r="N524" s="1">
        <f t="shared" si="123"/>
        <v>1652262860.1199999</v>
      </c>
      <c r="O524" s="2">
        <f t="shared" si="124"/>
        <v>44692.412732870369</v>
      </c>
      <c r="P524" s="1">
        <f t="shared" si="125"/>
        <v>22.653999805450439</v>
      </c>
      <c r="Q524">
        <f>VLOOKUP(C524,houses!A$1:E$201,2,TRUE)</f>
        <v>522</v>
      </c>
      <c r="R524">
        <f>VLOOKUP(C524,houses!A$1:E$201,3,TRUE)</f>
        <v>553</v>
      </c>
      <c r="S524">
        <f t="shared" si="126"/>
        <v>31</v>
      </c>
      <c r="T524" s="4">
        <f t="shared" si="127"/>
        <v>5.938697318007663E-2</v>
      </c>
      <c r="U524" t="str">
        <f t="shared" si="128"/>
        <v>Negative</v>
      </c>
      <c r="V524">
        <f t="shared" si="129"/>
        <v>-22</v>
      </c>
      <c r="W524" s="4">
        <f t="shared" si="130"/>
        <v>-4.2145593869731802E-2</v>
      </c>
      <c r="X524">
        <f t="shared" si="131"/>
        <v>22</v>
      </c>
      <c r="Y524" s="4">
        <f t="shared" si="131"/>
        <v>4.2145593869731802E-2</v>
      </c>
      <c r="Z524">
        <f t="shared" si="132"/>
        <v>0</v>
      </c>
      <c r="AA524">
        <f t="shared" si="133"/>
        <v>1</v>
      </c>
    </row>
    <row r="525" spans="1:27" x14ac:dyDescent="0.3">
      <c r="A525" s="7">
        <v>12</v>
      </c>
      <c r="B525" s="7">
        <v>13</v>
      </c>
      <c r="C525" s="7">
        <v>164</v>
      </c>
      <c r="D525" s="7">
        <v>4</v>
      </c>
      <c r="E525" s="7">
        <v>2</v>
      </c>
      <c r="F525">
        <v>1150</v>
      </c>
      <c r="G525">
        <v>1550</v>
      </c>
      <c r="H525" s="1">
        <v>1652262860134</v>
      </c>
      <c r="I525" s="1">
        <v>1652262879822</v>
      </c>
      <c r="J525">
        <v>0</v>
      </c>
      <c r="K525" s="1">
        <f t="shared" si="120"/>
        <v>1652262860.1340001</v>
      </c>
      <c r="L525" s="3">
        <f t="shared" si="121"/>
        <v>44692.412733032412</v>
      </c>
      <c r="M525" s="2">
        <f t="shared" si="122"/>
        <v>44692.412733032412</v>
      </c>
      <c r="N525" s="1">
        <f t="shared" si="123"/>
        <v>1652262879.822</v>
      </c>
      <c r="O525" s="2">
        <f t="shared" si="124"/>
        <v>44692.412960902773</v>
      </c>
      <c r="P525" s="1">
        <f t="shared" si="125"/>
        <v>19.687999963760376</v>
      </c>
      <c r="Q525">
        <f>VLOOKUP(C525,houses!A$1:E$201,2,TRUE)</f>
        <v>1150</v>
      </c>
      <c r="R525">
        <f>VLOOKUP(C525,houses!A$1:E$201,3,TRUE)</f>
        <v>1414</v>
      </c>
      <c r="S525">
        <f t="shared" si="126"/>
        <v>264</v>
      </c>
      <c r="T525" s="4">
        <f t="shared" si="127"/>
        <v>0.22956521739130434</v>
      </c>
      <c r="U525" t="str">
        <f t="shared" si="128"/>
        <v>Negative</v>
      </c>
      <c r="V525">
        <f t="shared" si="129"/>
        <v>400</v>
      </c>
      <c r="W525" s="4">
        <f t="shared" si="130"/>
        <v>0.34782608695652173</v>
      </c>
      <c r="X525">
        <f t="shared" si="131"/>
        <v>400</v>
      </c>
      <c r="Y525" s="4">
        <f t="shared" si="131"/>
        <v>0.34782608695652173</v>
      </c>
      <c r="Z525">
        <f t="shared" si="132"/>
        <v>0</v>
      </c>
      <c r="AA525">
        <f t="shared" si="133"/>
        <v>1</v>
      </c>
    </row>
    <row r="526" spans="1:27" x14ac:dyDescent="0.3">
      <c r="A526" s="7">
        <v>12</v>
      </c>
      <c r="B526" s="7">
        <v>14</v>
      </c>
      <c r="C526" s="7">
        <v>165</v>
      </c>
      <c r="D526" s="7">
        <v>4</v>
      </c>
      <c r="E526" s="7">
        <v>2</v>
      </c>
      <c r="F526">
        <v>605</v>
      </c>
      <c r="G526">
        <v>485</v>
      </c>
      <c r="H526" s="1">
        <v>1652262879837</v>
      </c>
      <c r="I526" s="1">
        <v>1652262927188</v>
      </c>
      <c r="J526">
        <v>0</v>
      </c>
      <c r="K526" s="1">
        <f t="shared" si="120"/>
        <v>1652262879.8369999</v>
      </c>
      <c r="L526" s="3">
        <f t="shared" si="121"/>
        <v>44692.412961076392</v>
      </c>
      <c r="M526" s="2">
        <f t="shared" si="122"/>
        <v>44692.412961076392</v>
      </c>
      <c r="N526" s="1">
        <f t="shared" si="123"/>
        <v>1652262927.188</v>
      </c>
      <c r="O526" s="2">
        <f t="shared" si="124"/>
        <v>44692.413509120372</v>
      </c>
      <c r="P526" s="1">
        <f t="shared" si="125"/>
        <v>47.351000070571899</v>
      </c>
      <c r="Q526">
        <f>VLOOKUP(C526,houses!A$1:E$201,2,TRUE)</f>
        <v>605</v>
      </c>
      <c r="R526">
        <f>VLOOKUP(C526,houses!A$1:E$201,3,TRUE)</f>
        <v>544</v>
      </c>
      <c r="S526">
        <f t="shared" si="126"/>
        <v>61</v>
      </c>
      <c r="T526" s="4">
        <f t="shared" si="127"/>
        <v>0.10082644628099173</v>
      </c>
      <c r="U526" t="str">
        <f t="shared" si="128"/>
        <v>Positive</v>
      </c>
      <c r="V526">
        <f t="shared" si="129"/>
        <v>-120</v>
      </c>
      <c r="W526" s="4">
        <f t="shared" si="130"/>
        <v>-0.19834710743801653</v>
      </c>
      <c r="X526">
        <f t="shared" si="131"/>
        <v>120</v>
      </c>
      <c r="Y526" s="4">
        <f t="shared" si="131"/>
        <v>0.19834710743801653</v>
      </c>
      <c r="Z526">
        <f t="shared" si="132"/>
        <v>0</v>
      </c>
      <c r="AA526">
        <f t="shared" si="133"/>
        <v>1</v>
      </c>
    </row>
    <row r="527" spans="1:27" x14ac:dyDescent="0.3">
      <c r="A527" s="7">
        <v>12</v>
      </c>
      <c r="B527" s="7">
        <v>15</v>
      </c>
      <c r="C527" s="7">
        <v>11</v>
      </c>
      <c r="D527" s="7">
        <v>4</v>
      </c>
      <c r="E527" s="7">
        <v>2</v>
      </c>
      <c r="F527">
        <v>2000</v>
      </c>
      <c r="G527">
        <v>1550</v>
      </c>
      <c r="H527" s="1">
        <v>1652262927202</v>
      </c>
      <c r="I527" s="1">
        <v>1652262936214</v>
      </c>
      <c r="J527">
        <v>0</v>
      </c>
      <c r="K527" s="1">
        <f t="shared" si="120"/>
        <v>1652262927.2019999</v>
      </c>
      <c r="L527" s="3">
        <f t="shared" si="121"/>
        <v>44692.4135092824</v>
      </c>
      <c r="M527" s="2">
        <f t="shared" si="122"/>
        <v>44692.4135092824</v>
      </c>
      <c r="N527" s="1">
        <f t="shared" si="123"/>
        <v>1652262936.214</v>
      </c>
      <c r="O527" s="2">
        <f t="shared" si="124"/>
        <v>44692.413613587967</v>
      </c>
      <c r="P527" s="1">
        <f t="shared" si="125"/>
        <v>9.0120000839233398</v>
      </c>
      <c r="Q527">
        <f>VLOOKUP(C527,houses!A$1:E$201,2,TRUE)</f>
        <v>2000</v>
      </c>
      <c r="R527">
        <f>VLOOKUP(C527,houses!A$1:E$201,3,TRUE)</f>
        <v>1486</v>
      </c>
      <c r="S527">
        <f t="shared" si="126"/>
        <v>514</v>
      </c>
      <c r="T527" s="4">
        <f t="shared" si="127"/>
        <v>0.25700000000000001</v>
      </c>
      <c r="U527" t="str">
        <f t="shared" si="128"/>
        <v>Positive</v>
      </c>
      <c r="V527">
        <f t="shared" si="129"/>
        <v>-450</v>
      </c>
      <c r="W527" s="4">
        <f t="shared" si="130"/>
        <v>-0.22500000000000001</v>
      </c>
      <c r="X527">
        <f t="shared" si="131"/>
        <v>450</v>
      </c>
      <c r="Y527" s="4">
        <f t="shared" si="131"/>
        <v>0.22500000000000001</v>
      </c>
      <c r="Z527">
        <f t="shared" si="132"/>
        <v>0</v>
      </c>
      <c r="AA527">
        <f t="shared" si="133"/>
        <v>1</v>
      </c>
    </row>
    <row r="528" spans="1:27" x14ac:dyDescent="0.3">
      <c r="A528" s="7">
        <v>12</v>
      </c>
      <c r="B528" s="7">
        <v>16</v>
      </c>
      <c r="C528" s="7">
        <v>42</v>
      </c>
      <c r="D528" s="7">
        <v>4</v>
      </c>
      <c r="E528" s="7">
        <v>2</v>
      </c>
      <c r="F528">
        <v>700</v>
      </c>
      <c r="G528">
        <v>895</v>
      </c>
      <c r="H528" s="1">
        <v>1652262936230</v>
      </c>
      <c r="I528" s="1">
        <v>1652262960319</v>
      </c>
      <c r="J528">
        <v>0</v>
      </c>
      <c r="K528" s="1">
        <f t="shared" si="120"/>
        <v>1652262936.23</v>
      </c>
      <c r="L528" s="3">
        <f t="shared" si="121"/>
        <v>44692.413613773148</v>
      </c>
      <c r="M528" s="2">
        <f t="shared" si="122"/>
        <v>44692.413613773148</v>
      </c>
      <c r="N528" s="1">
        <f t="shared" si="123"/>
        <v>1652262960.319</v>
      </c>
      <c r="O528" s="2">
        <f t="shared" si="124"/>
        <v>44692.413892581018</v>
      </c>
      <c r="P528" s="1">
        <f t="shared" si="125"/>
        <v>24.08899998664856</v>
      </c>
      <c r="Q528">
        <f>VLOOKUP(C528,houses!A$1:E$201,2,TRUE)</f>
        <v>700</v>
      </c>
      <c r="R528">
        <f>VLOOKUP(C528,houses!A$1:E$201,3,TRUE)</f>
        <v>795</v>
      </c>
      <c r="S528">
        <f t="shared" si="126"/>
        <v>95</v>
      </c>
      <c r="T528" s="4">
        <f t="shared" si="127"/>
        <v>0.1357142857142857</v>
      </c>
      <c r="U528" t="str">
        <f t="shared" si="128"/>
        <v>Negative</v>
      </c>
      <c r="V528">
        <f t="shared" si="129"/>
        <v>195</v>
      </c>
      <c r="W528" s="4">
        <f t="shared" si="130"/>
        <v>0.27857142857142858</v>
      </c>
      <c r="X528">
        <f t="shared" si="131"/>
        <v>195</v>
      </c>
      <c r="Y528" s="4">
        <f t="shared" si="131"/>
        <v>0.27857142857142858</v>
      </c>
      <c r="Z528">
        <f t="shared" si="132"/>
        <v>0</v>
      </c>
      <c r="AA528">
        <f t="shared" si="133"/>
        <v>1</v>
      </c>
    </row>
    <row r="529" spans="1:27" x14ac:dyDescent="0.3">
      <c r="A529" s="7">
        <v>12</v>
      </c>
      <c r="B529" s="7">
        <v>17</v>
      </c>
      <c r="C529" s="7">
        <v>54</v>
      </c>
      <c r="D529" s="7">
        <v>4</v>
      </c>
      <c r="E529" s="7">
        <v>2</v>
      </c>
      <c r="F529">
        <v>901</v>
      </c>
      <c r="G529">
        <v>1100</v>
      </c>
      <c r="H529" s="1">
        <v>1652262960332</v>
      </c>
      <c r="I529" s="1">
        <v>1652262978202</v>
      </c>
      <c r="J529">
        <v>0</v>
      </c>
      <c r="K529" s="1">
        <f t="shared" si="120"/>
        <v>1652262960.332</v>
      </c>
      <c r="L529" s="3">
        <f t="shared" si="121"/>
        <v>44692.413892731478</v>
      </c>
      <c r="M529" s="2">
        <f t="shared" si="122"/>
        <v>44692.413892731478</v>
      </c>
      <c r="N529" s="1">
        <f t="shared" si="123"/>
        <v>1652262978.2019999</v>
      </c>
      <c r="O529" s="2">
        <f t="shared" si="124"/>
        <v>44692.414099560185</v>
      </c>
      <c r="P529" s="1">
        <f t="shared" si="125"/>
        <v>17.869999885559082</v>
      </c>
      <c r="Q529">
        <f>VLOOKUP(C529,houses!A$1:E$201,2,TRUE)</f>
        <v>901</v>
      </c>
      <c r="R529">
        <f>VLOOKUP(C529,houses!A$1:E$201,3,TRUE)</f>
        <v>1167</v>
      </c>
      <c r="S529">
        <f t="shared" si="126"/>
        <v>266</v>
      </c>
      <c r="T529" s="4">
        <f t="shared" si="127"/>
        <v>0.29522752497225307</v>
      </c>
      <c r="U529" t="str">
        <f t="shared" si="128"/>
        <v>Negative</v>
      </c>
      <c r="V529">
        <f t="shared" si="129"/>
        <v>199</v>
      </c>
      <c r="W529" s="4">
        <f t="shared" si="130"/>
        <v>0.22086570477247502</v>
      </c>
      <c r="X529">
        <f t="shared" si="131"/>
        <v>199</v>
      </c>
      <c r="Y529" s="4">
        <f t="shared" si="131"/>
        <v>0.22086570477247502</v>
      </c>
      <c r="Z529">
        <f t="shared" si="132"/>
        <v>0</v>
      </c>
      <c r="AA529">
        <f t="shared" si="133"/>
        <v>1</v>
      </c>
    </row>
    <row r="530" spans="1:27" x14ac:dyDescent="0.3">
      <c r="A530" s="7">
        <v>12</v>
      </c>
      <c r="B530" s="7">
        <v>18</v>
      </c>
      <c r="C530" s="7">
        <v>28</v>
      </c>
      <c r="D530" s="7">
        <v>4</v>
      </c>
      <c r="E530" s="7">
        <v>2</v>
      </c>
      <c r="F530">
        <v>846</v>
      </c>
      <c r="G530">
        <v>1100</v>
      </c>
      <c r="H530" s="1">
        <v>1652262978214</v>
      </c>
      <c r="I530" s="1">
        <v>1652262994057</v>
      </c>
      <c r="J530">
        <v>0</v>
      </c>
      <c r="K530" s="1">
        <f t="shared" si="120"/>
        <v>1652262978.214</v>
      </c>
      <c r="L530" s="3">
        <f t="shared" si="121"/>
        <v>44692.414099699075</v>
      </c>
      <c r="M530" s="2">
        <f t="shared" si="122"/>
        <v>44692.414099699075</v>
      </c>
      <c r="N530" s="1">
        <f t="shared" si="123"/>
        <v>1652262994.0569999</v>
      </c>
      <c r="O530" s="2">
        <f t="shared" si="124"/>
        <v>44692.414283067134</v>
      </c>
      <c r="P530" s="1">
        <f t="shared" si="125"/>
        <v>15.842999935150146</v>
      </c>
      <c r="Q530">
        <f>VLOOKUP(C530,houses!A$1:E$201,2,TRUE)</f>
        <v>846</v>
      </c>
      <c r="R530">
        <f>VLOOKUP(C530,houses!A$1:E$201,3,TRUE)</f>
        <v>905</v>
      </c>
      <c r="S530">
        <f t="shared" si="126"/>
        <v>59</v>
      </c>
      <c r="T530" s="4">
        <f t="shared" si="127"/>
        <v>6.9739952718676126E-2</v>
      </c>
      <c r="U530" t="str">
        <f t="shared" si="128"/>
        <v>Negative</v>
      </c>
      <c r="V530">
        <f t="shared" si="129"/>
        <v>254</v>
      </c>
      <c r="W530" s="4">
        <f t="shared" si="130"/>
        <v>0.30023640661938533</v>
      </c>
      <c r="X530">
        <f t="shared" si="131"/>
        <v>254</v>
      </c>
      <c r="Y530" s="4">
        <f t="shared" si="131"/>
        <v>0.30023640661938533</v>
      </c>
      <c r="Z530">
        <f t="shared" si="132"/>
        <v>0</v>
      </c>
      <c r="AA530">
        <f t="shared" si="133"/>
        <v>1</v>
      </c>
    </row>
    <row r="531" spans="1:27" x14ac:dyDescent="0.3">
      <c r="A531" s="7">
        <v>12</v>
      </c>
      <c r="B531" s="7">
        <v>19</v>
      </c>
      <c r="C531" s="7">
        <v>133</v>
      </c>
      <c r="D531" s="7">
        <v>4</v>
      </c>
      <c r="E531" s="7">
        <v>2</v>
      </c>
      <c r="F531">
        <v>470</v>
      </c>
      <c r="G531">
        <v>600</v>
      </c>
      <c r="H531" s="1">
        <v>1652262994072</v>
      </c>
      <c r="I531" s="1">
        <v>1652263046986</v>
      </c>
      <c r="J531">
        <v>0</v>
      </c>
      <c r="K531" s="1">
        <f t="shared" si="120"/>
        <v>1652262994.072</v>
      </c>
      <c r="L531" s="3">
        <f t="shared" si="121"/>
        <v>44692.414283240738</v>
      </c>
      <c r="M531" s="2">
        <f t="shared" si="122"/>
        <v>44692.414283240738</v>
      </c>
      <c r="N531" s="1">
        <f t="shared" si="123"/>
        <v>1652263046.9860001</v>
      </c>
      <c r="O531" s="2">
        <f t="shared" si="124"/>
        <v>44692.414895671303</v>
      </c>
      <c r="P531" s="1">
        <f t="shared" si="125"/>
        <v>52.914000034332275</v>
      </c>
      <c r="Q531">
        <f>VLOOKUP(C531,houses!A$1:E$201,2,TRUE)</f>
        <v>470</v>
      </c>
      <c r="R531">
        <f>VLOOKUP(C531,houses!A$1:E$201,3,TRUE)</f>
        <v>703</v>
      </c>
      <c r="S531">
        <f t="shared" si="126"/>
        <v>233</v>
      </c>
      <c r="T531" s="4">
        <f t="shared" si="127"/>
        <v>0.49574468085106382</v>
      </c>
      <c r="U531" t="str">
        <f t="shared" si="128"/>
        <v>Negative</v>
      </c>
      <c r="V531">
        <f t="shared" si="129"/>
        <v>130</v>
      </c>
      <c r="W531" s="4">
        <f t="shared" si="130"/>
        <v>0.27659574468085107</v>
      </c>
      <c r="X531">
        <f t="shared" si="131"/>
        <v>130</v>
      </c>
      <c r="Y531" s="4">
        <f t="shared" si="131"/>
        <v>0.27659574468085107</v>
      </c>
      <c r="Z531">
        <f t="shared" si="132"/>
        <v>0</v>
      </c>
      <c r="AA531">
        <f t="shared" si="133"/>
        <v>1</v>
      </c>
    </row>
    <row r="532" spans="1:27" x14ac:dyDescent="0.3">
      <c r="A532" s="7">
        <v>12</v>
      </c>
      <c r="B532" s="7">
        <v>0</v>
      </c>
      <c r="C532" s="7">
        <v>94</v>
      </c>
      <c r="D532" s="7">
        <v>4</v>
      </c>
      <c r="E532" s="7">
        <v>3</v>
      </c>
      <c r="F532">
        <v>530</v>
      </c>
      <c r="G532">
        <v>400</v>
      </c>
      <c r="H532" s="1">
        <v>1652263057699</v>
      </c>
      <c r="I532" s="1">
        <v>1652263092792</v>
      </c>
      <c r="J532">
        <v>3</v>
      </c>
      <c r="K532" s="1">
        <f t="shared" si="120"/>
        <v>1652263057.6989999</v>
      </c>
      <c r="L532" s="3">
        <f t="shared" si="121"/>
        <v>44692.415019664346</v>
      </c>
      <c r="M532" s="2">
        <f t="shared" si="122"/>
        <v>44692.415019664346</v>
      </c>
      <c r="N532" s="1">
        <f t="shared" si="123"/>
        <v>1652263092.7920001</v>
      </c>
      <c r="O532" s="2">
        <f t="shared" si="124"/>
        <v>44692.415425833329</v>
      </c>
      <c r="P532" s="1">
        <f t="shared" si="125"/>
        <v>35.093000173568726</v>
      </c>
      <c r="Q532">
        <f>VLOOKUP(C532,houses!A$1:E$201,2,TRUE)</f>
        <v>500</v>
      </c>
      <c r="R532">
        <f>VLOOKUP(C532,houses!A$1:E$201,3,TRUE)</f>
        <v>582</v>
      </c>
      <c r="S532">
        <f t="shared" si="126"/>
        <v>82</v>
      </c>
      <c r="T532" s="4">
        <f t="shared" si="127"/>
        <v>0.16400000000000001</v>
      </c>
      <c r="U532" t="str">
        <f t="shared" si="128"/>
        <v>Negative</v>
      </c>
      <c r="V532">
        <f t="shared" si="129"/>
        <v>-130</v>
      </c>
      <c r="W532" s="4">
        <f t="shared" si="130"/>
        <v>-0.24528301886792453</v>
      </c>
      <c r="X532">
        <f t="shared" si="131"/>
        <v>130</v>
      </c>
      <c r="Y532" s="4">
        <f t="shared" si="131"/>
        <v>0.24528301886792453</v>
      </c>
      <c r="Z532">
        <f t="shared" si="132"/>
        <v>5</v>
      </c>
      <c r="AA532">
        <f t="shared" si="133"/>
        <v>243</v>
      </c>
    </row>
    <row r="533" spans="1:27" x14ac:dyDescent="0.3">
      <c r="A533" s="7">
        <v>12</v>
      </c>
      <c r="B533" s="7">
        <v>1</v>
      </c>
      <c r="C533" s="7">
        <v>13</v>
      </c>
      <c r="D533" s="7">
        <v>4</v>
      </c>
      <c r="E533" s="7">
        <v>3</v>
      </c>
      <c r="F533">
        <v>335</v>
      </c>
      <c r="G533">
        <v>350</v>
      </c>
      <c r="H533" s="1">
        <v>1652263092807</v>
      </c>
      <c r="I533" s="1">
        <v>1652263124120</v>
      </c>
      <c r="J533">
        <v>7</v>
      </c>
      <c r="K533" s="1">
        <f t="shared" si="120"/>
        <v>1652263092.8069999</v>
      </c>
      <c r="L533" s="3">
        <f t="shared" si="121"/>
        <v>44692.415426006948</v>
      </c>
      <c r="M533" s="2">
        <f t="shared" si="122"/>
        <v>44692.415426006948</v>
      </c>
      <c r="N533" s="1">
        <f t="shared" si="123"/>
        <v>1652263124.1199999</v>
      </c>
      <c r="O533" s="2">
        <f t="shared" si="124"/>
        <v>44692.415788425918</v>
      </c>
      <c r="P533" s="1">
        <f t="shared" si="125"/>
        <v>31.312999963760376</v>
      </c>
      <c r="Q533">
        <f>VLOOKUP(C533,houses!A$1:E$201,2,TRUE)</f>
        <v>285</v>
      </c>
      <c r="R533">
        <f>VLOOKUP(C533,houses!A$1:E$201,3,TRUE)</f>
        <v>70</v>
      </c>
      <c r="S533">
        <f t="shared" si="126"/>
        <v>215</v>
      </c>
      <c r="T533" s="4">
        <f t="shared" si="127"/>
        <v>0.75438596491228072</v>
      </c>
      <c r="U533" t="str">
        <f t="shared" si="128"/>
        <v>Positive</v>
      </c>
      <c r="V533">
        <f t="shared" si="129"/>
        <v>15</v>
      </c>
      <c r="W533" s="4">
        <f t="shared" si="130"/>
        <v>4.4776119402985072E-2</v>
      </c>
      <c r="X533">
        <f t="shared" si="131"/>
        <v>15</v>
      </c>
      <c r="Y533" s="4">
        <f t="shared" si="131"/>
        <v>4.4776119402985072E-2</v>
      </c>
      <c r="Z533">
        <f t="shared" si="132"/>
        <v>1</v>
      </c>
      <c r="AA533">
        <f t="shared" si="133"/>
        <v>3</v>
      </c>
    </row>
    <row r="534" spans="1:27" x14ac:dyDescent="0.3">
      <c r="A534" s="7">
        <v>12</v>
      </c>
      <c r="B534" s="7">
        <v>2</v>
      </c>
      <c r="C534" s="7">
        <v>76</v>
      </c>
      <c r="D534" s="7">
        <v>4</v>
      </c>
      <c r="E534" s="7">
        <v>3</v>
      </c>
      <c r="F534">
        <v>780</v>
      </c>
      <c r="G534">
        <v>985</v>
      </c>
      <c r="H534" s="1">
        <v>1652263124138</v>
      </c>
      <c r="I534" s="1">
        <v>1652263187420</v>
      </c>
      <c r="J534">
        <v>3</v>
      </c>
      <c r="K534" s="1">
        <f t="shared" si="120"/>
        <v>1652263124.138</v>
      </c>
      <c r="L534" s="3">
        <f t="shared" si="121"/>
        <v>44692.415788634258</v>
      </c>
      <c r="M534" s="2">
        <f t="shared" si="122"/>
        <v>44692.415788634258</v>
      </c>
      <c r="N534" s="1">
        <f t="shared" si="123"/>
        <v>1652263187.4200001</v>
      </c>
      <c r="O534" s="2">
        <f t="shared" si="124"/>
        <v>44692.416521064821</v>
      </c>
      <c r="P534" s="1">
        <f t="shared" si="125"/>
        <v>63.282000064849854</v>
      </c>
      <c r="Q534">
        <f>VLOOKUP(C534,houses!A$1:E$201,2,TRUE)</f>
        <v>495</v>
      </c>
      <c r="R534">
        <f>VLOOKUP(C534,houses!A$1:E$201,3,TRUE)</f>
        <v>596</v>
      </c>
      <c r="S534">
        <f t="shared" si="126"/>
        <v>101</v>
      </c>
      <c r="T534" s="4">
        <f t="shared" si="127"/>
        <v>0.20404040404040405</v>
      </c>
      <c r="U534" t="str">
        <f t="shared" si="128"/>
        <v>Negative</v>
      </c>
      <c r="V534">
        <f t="shared" si="129"/>
        <v>205</v>
      </c>
      <c r="W534" s="4">
        <f t="shared" si="130"/>
        <v>0.26282051282051283</v>
      </c>
      <c r="X534">
        <f t="shared" si="131"/>
        <v>205</v>
      </c>
      <c r="Y534" s="4">
        <f t="shared" si="131"/>
        <v>0.26282051282051283</v>
      </c>
      <c r="Z534">
        <f t="shared" si="132"/>
        <v>5</v>
      </c>
      <c r="AA534">
        <f t="shared" si="133"/>
        <v>243</v>
      </c>
    </row>
    <row r="535" spans="1:27" x14ac:dyDescent="0.3">
      <c r="A535" s="7">
        <v>12</v>
      </c>
      <c r="B535" s="7">
        <v>3</v>
      </c>
      <c r="C535" s="7">
        <v>169</v>
      </c>
      <c r="D535" s="7">
        <v>4</v>
      </c>
      <c r="E535" s="7">
        <v>3</v>
      </c>
      <c r="F535">
        <v>530</v>
      </c>
      <c r="G535">
        <v>540</v>
      </c>
      <c r="H535" s="1">
        <v>1652263187435</v>
      </c>
      <c r="I535" s="1">
        <v>1652263219648</v>
      </c>
      <c r="J535">
        <v>7</v>
      </c>
      <c r="K535" s="1">
        <f t="shared" si="120"/>
        <v>1652263187.4349999</v>
      </c>
      <c r="L535" s="3">
        <f t="shared" si="121"/>
        <v>44692.416521238425</v>
      </c>
      <c r="M535" s="2">
        <f t="shared" si="122"/>
        <v>44692.416521238425</v>
      </c>
      <c r="N535" s="1">
        <f t="shared" si="123"/>
        <v>1652263219.648</v>
      </c>
      <c r="O535" s="2">
        <f t="shared" si="124"/>
        <v>44692.416894074078</v>
      </c>
      <c r="P535" s="1">
        <f t="shared" si="125"/>
        <v>32.213000059127808</v>
      </c>
      <c r="Q535">
        <f>VLOOKUP(C535,houses!A$1:E$201,2,TRUE)</f>
        <v>675</v>
      </c>
      <c r="R535">
        <f>VLOOKUP(C535,houses!A$1:E$201,3,TRUE)</f>
        <v>592</v>
      </c>
      <c r="S535">
        <f t="shared" si="126"/>
        <v>83</v>
      </c>
      <c r="T535" s="4">
        <f t="shared" si="127"/>
        <v>0.12296296296296297</v>
      </c>
      <c r="U535" t="str">
        <f t="shared" si="128"/>
        <v>Positive</v>
      </c>
      <c r="V535">
        <f t="shared" si="129"/>
        <v>10</v>
      </c>
      <c r="W535" s="4">
        <f t="shared" si="130"/>
        <v>1.8867924528301886E-2</v>
      </c>
      <c r="X535">
        <f t="shared" si="131"/>
        <v>10</v>
      </c>
      <c r="Y535" s="4">
        <f t="shared" si="131"/>
        <v>1.8867924528301886E-2</v>
      </c>
      <c r="Z535">
        <f t="shared" si="132"/>
        <v>1</v>
      </c>
      <c r="AA535">
        <f t="shared" si="133"/>
        <v>3</v>
      </c>
    </row>
    <row r="536" spans="1:27" x14ac:dyDescent="0.3">
      <c r="A536" s="7">
        <v>12</v>
      </c>
      <c r="B536" s="7">
        <v>4</v>
      </c>
      <c r="C536" s="7">
        <v>172</v>
      </c>
      <c r="D536" s="7">
        <v>4</v>
      </c>
      <c r="E536" s="7">
        <v>3</v>
      </c>
      <c r="F536">
        <v>565</v>
      </c>
      <c r="G536">
        <v>590</v>
      </c>
      <c r="H536" s="1">
        <v>1652263219663</v>
      </c>
      <c r="I536" s="1">
        <v>1652263243558</v>
      </c>
      <c r="J536">
        <v>6</v>
      </c>
      <c r="K536" s="1">
        <f t="shared" si="120"/>
        <v>1652263219.6630001</v>
      </c>
      <c r="L536" s="3">
        <f t="shared" si="121"/>
        <v>44692.416894247683</v>
      </c>
      <c r="M536" s="2">
        <f t="shared" si="122"/>
        <v>44692.416894247683</v>
      </c>
      <c r="N536" s="1">
        <f t="shared" si="123"/>
        <v>1652263243.5580001</v>
      </c>
      <c r="O536" s="2">
        <f t="shared" si="124"/>
        <v>44692.417170810193</v>
      </c>
      <c r="P536" s="1">
        <f t="shared" si="125"/>
        <v>23.894999980926514</v>
      </c>
      <c r="Q536">
        <f>VLOOKUP(C536,houses!A$1:E$201,2,TRUE)</f>
        <v>550</v>
      </c>
      <c r="R536">
        <f>VLOOKUP(C536,houses!A$1:E$201,3,TRUE)</f>
        <v>642</v>
      </c>
      <c r="S536">
        <f t="shared" si="126"/>
        <v>92</v>
      </c>
      <c r="T536" s="4">
        <f t="shared" si="127"/>
        <v>0.16727272727272727</v>
      </c>
      <c r="U536" t="str">
        <f t="shared" si="128"/>
        <v>Negative</v>
      </c>
      <c r="V536">
        <f t="shared" si="129"/>
        <v>25</v>
      </c>
      <c r="W536" s="4">
        <f t="shared" si="130"/>
        <v>4.4247787610619468E-2</v>
      </c>
      <c r="X536">
        <f t="shared" si="131"/>
        <v>25</v>
      </c>
      <c r="Y536" s="4">
        <f t="shared" si="131"/>
        <v>4.4247787610619468E-2</v>
      </c>
      <c r="Z536">
        <f t="shared" si="132"/>
        <v>2</v>
      </c>
      <c r="AA536">
        <f t="shared" si="133"/>
        <v>9</v>
      </c>
    </row>
    <row r="537" spans="1:27" x14ac:dyDescent="0.3">
      <c r="A537" s="7">
        <v>12</v>
      </c>
      <c r="B537" s="7">
        <v>5</v>
      </c>
      <c r="C537" s="7">
        <v>177</v>
      </c>
      <c r="D537" s="7">
        <v>4</v>
      </c>
      <c r="E537" s="7">
        <v>3</v>
      </c>
      <c r="F537">
        <v>400</v>
      </c>
      <c r="G537">
        <v>435</v>
      </c>
      <c r="H537" s="1">
        <v>1652263243572</v>
      </c>
      <c r="I537" s="1">
        <v>1652263262697</v>
      </c>
      <c r="J537">
        <v>6</v>
      </c>
      <c r="K537" s="1">
        <f t="shared" si="120"/>
        <v>1652263243.572</v>
      </c>
      <c r="L537" s="3">
        <f t="shared" si="121"/>
        <v>44692.417170972221</v>
      </c>
      <c r="M537" s="2">
        <f t="shared" si="122"/>
        <v>44692.417170972221</v>
      </c>
      <c r="N537" s="1">
        <f t="shared" si="123"/>
        <v>1652263262.697</v>
      </c>
      <c r="O537" s="2">
        <f t="shared" si="124"/>
        <v>44692.417392326388</v>
      </c>
      <c r="P537" s="1">
        <f t="shared" si="125"/>
        <v>19.125</v>
      </c>
      <c r="Q537">
        <f>VLOOKUP(C537,houses!A$1:E$201,2,TRUE)</f>
        <v>405</v>
      </c>
      <c r="R537">
        <f>VLOOKUP(C537,houses!A$1:E$201,3,TRUE)</f>
        <v>415</v>
      </c>
      <c r="S537">
        <f t="shared" si="126"/>
        <v>10</v>
      </c>
      <c r="T537" s="4">
        <f t="shared" si="127"/>
        <v>2.4691358024691357E-2</v>
      </c>
      <c r="U537" t="str">
        <f t="shared" si="128"/>
        <v>Negative</v>
      </c>
      <c r="V537">
        <f t="shared" si="129"/>
        <v>35</v>
      </c>
      <c r="W537" s="4">
        <f t="shared" si="130"/>
        <v>8.7499999999999994E-2</v>
      </c>
      <c r="X537">
        <f t="shared" si="131"/>
        <v>35</v>
      </c>
      <c r="Y537" s="4">
        <f t="shared" si="131"/>
        <v>8.7499999999999994E-2</v>
      </c>
      <c r="Z537">
        <f t="shared" si="132"/>
        <v>2</v>
      </c>
      <c r="AA537">
        <f t="shared" si="133"/>
        <v>9</v>
      </c>
    </row>
    <row r="538" spans="1:27" x14ac:dyDescent="0.3">
      <c r="A538" s="7">
        <v>12</v>
      </c>
      <c r="B538" s="7">
        <v>6</v>
      </c>
      <c r="C538" s="7">
        <v>44</v>
      </c>
      <c r="D538" s="7">
        <v>4</v>
      </c>
      <c r="E538" s="7">
        <v>3</v>
      </c>
      <c r="F538">
        <v>745</v>
      </c>
      <c r="G538">
        <v>580</v>
      </c>
      <c r="H538" s="1">
        <v>1652263262715</v>
      </c>
      <c r="I538" s="1">
        <v>1652263294788</v>
      </c>
      <c r="J538">
        <v>1</v>
      </c>
      <c r="K538" s="1">
        <f t="shared" si="120"/>
        <v>1652263262.7149999</v>
      </c>
      <c r="L538" s="3">
        <f t="shared" si="121"/>
        <v>44692.41739253472</v>
      </c>
      <c r="M538" s="2">
        <f t="shared" si="122"/>
        <v>44692.41739253472</v>
      </c>
      <c r="N538" s="1">
        <f t="shared" si="123"/>
        <v>1652263294.7880001</v>
      </c>
      <c r="O538" s="2">
        <f t="shared" si="124"/>
        <v>44692.417763749996</v>
      </c>
      <c r="P538" s="1">
        <f t="shared" si="125"/>
        <v>32.073000192642212</v>
      </c>
      <c r="Q538">
        <f>VLOOKUP(C538,houses!A$1:E$201,2,TRUE)</f>
        <v>750</v>
      </c>
      <c r="R538">
        <f>VLOOKUP(C538,houses!A$1:E$201,3,TRUE)</f>
        <v>776</v>
      </c>
      <c r="S538">
        <f t="shared" si="126"/>
        <v>26</v>
      </c>
      <c r="T538" s="4">
        <f t="shared" si="127"/>
        <v>3.4666666666666665E-2</v>
      </c>
      <c r="U538" t="str">
        <f t="shared" si="128"/>
        <v>Negative</v>
      </c>
      <c r="V538">
        <f t="shared" si="129"/>
        <v>-165</v>
      </c>
      <c r="W538" s="4">
        <f t="shared" si="130"/>
        <v>-0.22147651006711411</v>
      </c>
      <c r="X538">
        <f t="shared" si="131"/>
        <v>165</v>
      </c>
      <c r="Y538" s="4">
        <f t="shared" si="131"/>
        <v>0.22147651006711411</v>
      </c>
      <c r="Z538">
        <f t="shared" si="132"/>
        <v>7</v>
      </c>
      <c r="AA538">
        <f t="shared" si="133"/>
        <v>2187</v>
      </c>
    </row>
    <row r="539" spans="1:27" x14ac:dyDescent="0.3">
      <c r="A539" s="7">
        <v>12</v>
      </c>
      <c r="B539" s="7">
        <v>7</v>
      </c>
      <c r="C539" s="7">
        <v>10</v>
      </c>
      <c r="D539" s="7">
        <v>4</v>
      </c>
      <c r="E539" s="7">
        <v>3</v>
      </c>
      <c r="F539">
        <v>660</v>
      </c>
      <c r="G539">
        <v>600</v>
      </c>
      <c r="H539" s="1">
        <v>1652263294806</v>
      </c>
      <c r="I539" s="1">
        <v>1652263332243</v>
      </c>
      <c r="J539">
        <v>6</v>
      </c>
      <c r="K539" s="1">
        <f t="shared" si="120"/>
        <v>1652263294.806</v>
      </c>
      <c r="L539" s="3">
        <f t="shared" si="121"/>
        <v>44692.417763958336</v>
      </c>
      <c r="M539" s="2">
        <f t="shared" si="122"/>
        <v>44692.417763958336</v>
      </c>
      <c r="N539" s="1">
        <f t="shared" si="123"/>
        <v>1652263332.243</v>
      </c>
      <c r="O539" s="2">
        <f t="shared" si="124"/>
        <v>44692.418197256949</v>
      </c>
      <c r="P539" s="1">
        <f t="shared" si="125"/>
        <v>37.437000036239624</v>
      </c>
      <c r="Q539">
        <f>VLOOKUP(C539,houses!A$1:E$201,2,TRUE)</f>
        <v>700</v>
      </c>
      <c r="R539">
        <f>VLOOKUP(C539,houses!A$1:E$201,3,TRUE)</f>
        <v>631</v>
      </c>
      <c r="S539">
        <f t="shared" si="126"/>
        <v>69</v>
      </c>
      <c r="T539" s="4">
        <f t="shared" si="127"/>
        <v>9.8571428571428574E-2</v>
      </c>
      <c r="U539" t="str">
        <f t="shared" si="128"/>
        <v>Positive</v>
      </c>
      <c r="V539">
        <f t="shared" si="129"/>
        <v>-60</v>
      </c>
      <c r="W539" s="4">
        <f t="shared" si="130"/>
        <v>-9.0909090909090912E-2</v>
      </c>
      <c r="X539">
        <f t="shared" si="131"/>
        <v>60</v>
      </c>
      <c r="Y539" s="4">
        <f t="shared" si="131"/>
        <v>9.0909090909090912E-2</v>
      </c>
      <c r="Z539">
        <f t="shared" si="132"/>
        <v>2</v>
      </c>
      <c r="AA539">
        <f t="shared" si="133"/>
        <v>9</v>
      </c>
    </row>
    <row r="540" spans="1:27" x14ac:dyDescent="0.3">
      <c r="A540" s="7">
        <v>12</v>
      </c>
      <c r="B540" s="7">
        <v>8</v>
      </c>
      <c r="C540" s="7">
        <v>85</v>
      </c>
      <c r="D540" s="7">
        <v>4</v>
      </c>
      <c r="E540" s="7">
        <v>3</v>
      </c>
      <c r="F540">
        <v>320</v>
      </c>
      <c r="G540">
        <v>1</v>
      </c>
      <c r="H540" s="1">
        <v>1652263332257</v>
      </c>
      <c r="I540" s="1">
        <v>1652263346903</v>
      </c>
      <c r="J540">
        <v>1</v>
      </c>
      <c r="K540" s="1">
        <f t="shared" si="120"/>
        <v>1652263332.257</v>
      </c>
      <c r="L540" s="3">
        <f t="shared" si="121"/>
        <v>44692.418197418985</v>
      </c>
      <c r="M540" s="2">
        <f t="shared" si="122"/>
        <v>44692.418197418985</v>
      </c>
      <c r="N540" s="1">
        <f t="shared" si="123"/>
        <v>1652263346.9030001</v>
      </c>
      <c r="O540" s="2">
        <f t="shared" si="124"/>
        <v>44692.41836693287</v>
      </c>
      <c r="P540" s="1">
        <f t="shared" si="125"/>
        <v>14.646000146865845</v>
      </c>
      <c r="Q540">
        <f>VLOOKUP(C540,houses!A$1:E$201,2,TRUE)</f>
        <v>380</v>
      </c>
      <c r="R540">
        <f>VLOOKUP(C540,houses!A$1:E$201,3,TRUE)</f>
        <v>137</v>
      </c>
      <c r="S540">
        <f t="shared" si="126"/>
        <v>243</v>
      </c>
      <c r="T540" s="4">
        <f t="shared" si="127"/>
        <v>0.63947368421052631</v>
      </c>
      <c r="U540" t="str">
        <f t="shared" si="128"/>
        <v>Positive</v>
      </c>
      <c r="V540">
        <f t="shared" si="129"/>
        <v>-319</v>
      </c>
      <c r="W540" s="4">
        <f t="shared" si="130"/>
        <v>-0.99687499999999996</v>
      </c>
      <c r="X540">
        <f t="shared" si="131"/>
        <v>319</v>
      </c>
      <c r="Y540" s="4">
        <f t="shared" si="131"/>
        <v>0.99687499999999996</v>
      </c>
      <c r="Z540">
        <f t="shared" si="132"/>
        <v>7</v>
      </c>
      <c r="AA540">
        <f t="shared" si="133"/>
        <v>2187</v>
      </c>
    </row>
    <row r="541" spans="1:27" x14ac:dyDescent="0.3">
      <c r="A541" s="7">
        <v>12</v>
      </c>
      <c r="B541" s="7">
        <v>9</v>
      </c>
      <c r="C541" s="7">
        <v>84</v>
      </c>
      <c r="D541" s="7">
        <v>4</v>
      </c>
      <c r="E541" s="7">
        <v>3</v>
      </c>
      <c r="F541">
        <v>910</v>
      </c>
      <c r="G541">
        <v>1500</v>
      </c>
      <c r="H541" s="1">
        <v>1652263346917</v>
      </c>
      <c r="I541" s="1">
        <v>1652263370857</v>
      </c>
      <c r="J541">
        <v>2</v>
      </c>
      <c r="K541" s="1">
        <f t="shared" si="120"/>
        <v>1652263346.9170001</v>
      </c>
      <c r="L541" s="3">
        <f t="shared" si="121"/>
        <v>44692.418367094913</v>
      </c>
      <c r="M541" s="2">
        <f t="shared" si="122"/>
        <v>44692.418367094913</v>
      </c>
      <c r="N541" s="1">
        <f t="shared" si="123"/>
        <v>1652263370.8570001</v>
      </c>
      <c r="O541" s="2">
        <f t="shared" si="124"/>
        <v>44692.418644178237</v>
      </c>
      <c r="P541" s="1">
        <f t="shared" si="125"/>
        <v>23.940000057220459</v>
      </c>
      <c r="Q541">
        <f>VLOOKUP(C541,houses!A$1:E$201,2,TRUE)</f>
        <v>1385</v>
      </c>
      <c r="R541">
        <f>VLOOKUP(C541,houses!A$1:E$201,3,TRUE)</f>
        <v>1031</v>
      </c>
      <c r="S541">
        <f t="shared" si="126"/>
        <v>354</v>
      </c>
      <c r="T541" s="4">
        <f t="shared" si="127"/>
        <v>0.25559566787003613</v>
      </c>
      <c r="U541" t="str">
        <f t="shared" si="128"/>
        <v>Positive</v>
      </c>
      <c r="V541">
        <f t="shared" si="129"/>
        <v>590</v>
      </c>
      <c r="W541" s="4">
        <f t="shared" si="130"/>
        <v>0.64835164835164838</v>
      </c>
      <c r="X541">
        <f t="shared" si="131"/>
        <v>590</v>
      </c>
      <c r="Y541" s="4">
        <f t="shared" si="131"/>
        <v>0.64835164835164838</v>
      </c>
      <c r="Z541">
        <f t="shared" si="132"/>
        <v>6</v>
      </c>
      <c r="AA541">
        <f t="shared" si="133"/>
        <v>729</v>
      </c>
    </row>
    <row r="542" spans="1:27" x14ac:dyDescent="0.3">
      <c r="A542" s="7">
        <v>12</v>
      </c>
      <c r="B542" s="7">
        <v>10</v>
      </c>
      <c r="C542" s="7">
        <v>129</v>
      </c>
      <c r="D542" s="7">
        <v>4</v>
      </c>
      <c r="E542" s="7">
        <v>3</v>
      </c>
      <c r="F542">
        <v>755</v>
      </c>
      <c r="G542">
        <v>500</v>
      </c>
      <c r="H542" s="1">
        <v>1652263370870</v>
      </c>
      <c r="I542" s="1">
        <v>1652263394190</v>
      </c>
      <c r="J542">
        <v>2</v>
      </c>
      <c r="K542" s="1">
        <f t="shared" si="120"/>
        <v>1652263370.8699999</v>
      </c>
      <c r="L542" s="3">
        <f t="shared" si="121"/>
        <v>44692.418644328704</v>
      </c>
      <c r="M542" s="2">
        <f t="shared" si="122"/>
        <v>44692.418644328704</v>
      </c>
      <c r="N542" s="1">
        <f t="shared" si="123"/>
        <v>1652263394.1900001</v>
      </c>
      <c r="O542" s="2">
        <f t="shared" si="124"/>
        <v>44692.418914236114</v>
      </c>
      <c r="P542" s="1">
        <f t="shared" si="125"/>
        <v>23.320000171661377</v>
      </c>
      <c r="Q542">
        <f>VLOOKUP(C542,houses!A$1:E$201,2,TRUE)</f>
        <v>605</v>
      </c>
      <c r="R542">
        <f>VLOOKUP(C542,houses!A$1:E$201,3,TRUE)</f>
        <v>685</v>
      </c>
      <c r="S542">
        <f t="shared" si="126"/>
        <v>80</v>
      </c>
      <c r="T542" s="4">
        <f t="shared" si="127"/>
        <v>0.13223140495867769</v>
      </c>
      <c r="U542" t="str">
        <f t="shared" si="128"/>
        <v>Negative</v>
      </c>
      <c r="V542">
        <f t="shared" si="129"/>
        <v>-255</v>
      </c>
      <c r="W542" s="4">
        <f t="shared" si="130"/>
        <v>-0.33774834437086093</v>
      </c>
      <c r="X542">
        <f t="shared" si="131"/>
        <v>255</v>
      </c>
      <c r="Y542" s="4">
        <f t="shared" si="131"/>
        <v>0.33774834437086093</v>
      </c>
      <c r="Z542">
        <f t="shared" si="132"/>
        <v>6</v>
      </c>
      <c r="AA542">
        <f t="shared" si="133"/>
        <v>729</v>
      </c>
    </row>
    <row r="543" spans="1:27" x14ac:dyDescent="0.3">
      <c r="A543" s="7">
        <v>12</v>
      </c>
      <c r="B543" s="7">
        <v>11</v>
      </c>
      <c r="C543" s="7">
        <v>64</v>
      </c>
      <c r="D543" s="7">
        <v>4</v>
      </c>
      <c r="E543" s="7">
        <v>3</v>
      </c>
      <c r="F543">
        <v>1030</v>
      </c>
      <c r="G543">
        <v>1300</v>
      </c>
      <c r="H543" s="1">
        <v>1652263394202</v>
      </c>
      <c r="I543" s="1">
        <v>1652263421520</v>
      </c>
      <c r="J543">
        <v>3</v>
      </c>
      <c r="K543" s="1">
        <f t="shared" si="120"/>
        <v>1652263394.2019999</v>
      </c>
      <c r="L543" s="3">
        <f t="shared" si="121"/>
        <v>44692.418914374997</v>
      </c>
      <c r="M543" s="2">
        <f t="shared" si="122"/>
        <v>44692.418914374997</v>
      </c>
      <c r="N543" s="1">
        <f t="shared" si="123"/>
        <v>1652263421.52</v>
      </c>
      <c r="O543" s="2">
        <f t="shared" si="124"/>
        <v>44692.419230555555</v>
      </c>
      <c r="P543" s="1">
        <f t="shared" si="125"/>
        <v>27.318000078201294</v>
      </c>
      <c r="Q543">
        <f>VLOOKUP(C543,houses!A$1:E$201,2,TRUE)</f>
        <v>930</v>
      </c>
      <c r="R543">
        <f>VLOOKUP(C543,houses!A$1:E$201,3,TRUE)</f>
        <v>1076</v>
      </c>
      <c r="S543">
        <f t="shared" si="126"/>
        <v>146</v>
      </c>
      <c r="T543" s="4">
        <f t="shared" si="127"/>
        <v>0.15698924731182795</v>
      </c>
      <c r="U543" t="str">
        <f t="shared" si="128"/>
        <v>Negative</v>
      </c>
      <c r="V543">
        <f t="shared" si="129"/>
        <v>270</v>
      </c>
      <c r="W543" s="4">
        <f t="shared" si="130"/>
        <v>0.26213592233009708</v>
      </c>
      <c r="X543">
        <f t="shared" si="131"/>
        <v>270</v>
      </c>
      <c r="Y543" s="4">
        <f t="shared" si="131"/>
        <v>0.26213592233009708</v>
      </c>
      <c r="Z543">
        <f t="shared" si="132"/>
        <v>5</v>
      </c>
      <c r="AA543">
        <f t="shared" si="133"/>
        <v>243</v>
      </c>
    </row>
    <row r="544" spans="1:27" x14ac:dyDescent="0.3">
      <c r="A544" s="7">
        <v>12</v>
      </c>
      <c r="B544" s="7">
        <v>12</v>
      </c>
      <c r="C544" s="7">
        <v>6</v>
      </c>
      <c r="D544" s="7">
        <v>4</v>
      </c>
      <c r="E544" s="7">
        <v>3</v>
      </c>
      <c r="F544">
        <v>485</v>
      </c>
      <c r="G544">
        <v>450</v>
      </c>
      <c r="H544" s="1">
        <v>1652263421541</v>
      </c>
      <c r="I544" s="1">
        <v>1652263455035</v>
      </c>
      <c r="J544">
        <v>6</v>
      </c>
      <c r="K544" s="1">
        <f t="shared" si="120"/>
        <v>1652263421.5409999</v>
      </c>
      <c r="L544" s="3">
        <f t="shared" si="121"/>
        <v>44692.419230798609</v>
      </c>
      <c r="M544" s="2">
        <f t="shared" si="122"/>
        <v>44692.419230798609</v>
      </c>
      <c r="N544" s="1">
        <f t="shared" si="123"/>
        <v>1652263455.0350001</v>
      </c>
      <c r="O544" s="2">
        <f t="shared" si="124"/>
        <v>44692.419618460655</v>
      </c>
      <c r="P544" s="1">
        <f t="shared" si="125"/>
        <v>33.494000196456909</v>
      </c>
      <c r="Q544">
        <f>VLOOKUP(C544,houses!A$1:E$201,2,TRUE)</f>
        <v>450</v>
      </c>
      <c r="R544">
        <f>VLOOKUP(C544,houses!A$1:E$201,3,TRUE)</f>
        <v>445</v>
      </c>
      <c r="S544">
        <f t="shared" si="126"/>
        <v>5</v>
      </c>
      <c r="T544" s="4">
        <f t="shared" si="127"/>
        <v>1.1111111111111112E-2</v>
      </c>
      <c r="U544" t="str">
        <f t="shared" si="128"/>
        <v>Positive</v>
      </c>
      <c r="V544">
        <f t="shared" si="129"/>
        <v>-35</v>
      </c>
      <c r="W544" s="4">
        <f t="shared" si="130"/>
        <v>-7.2164948453608241E-2</v>
      </c>
      <c r="X544">
        <f t="shared" si="131"/>
        <v>35</v>
      </c>
      <c r="Y544" s="4">
        <f t="shared" si="131"/>
        <v>7.2164948453608241E-2</v>
      </c>
      <c r="Z544">
        <f t="shared" si="132"/>
        <v>2</v>
      </c>
      <c r="AA544">
        <f t="shared" si="133"/>
        <v>9</v>
      </c>
    </row>
    <row r="545" spans="1:27" x14ac:dyDescent="0.3">
      <c r="A545" s="7">
        <v>12</v>
      </c>
      <c r="B545" s="7">
        <v>13</v>
      </c>
      <c r="C545" s="7">
        <v>38</v>
      </c>
      <c r="D545" s="7">
        <v>4</v>
      </c>
      <c r="E545" s="7">
        <v>3</v>
      </c>
      <c r="F545">
        <v>665</v>
      </c>
      <c r="G545">
        <v>580</v>
      </c>
      <c r="H545" s="1">
        <v>1652263455051</v>
      </c>
      <c r="I545" s="1">
        <v>1652263484610</v>
      </c>
      <c r="J545">
        <v>3</v>
      </c>
      <c r="K545" s="1">
        <f t="shared" si="120"/>
        <v>1652263455.0510001</v>
      </c>
      <c r="L545" s="3">
        <f t="shared" si="121"/>
        <v>44692.419618645836</v>
      </c>
      <c r="M545" s="2">
        <f t="shared" si="122"/>
        <v>44692.419618645836</v>
      </c>
      <c r="N545" s="1">
        <f t="shared" si="123"/>
        <v>1652263484.6099999</v>
      </c>
      <c r="O545" s="2">
        <f t="shared" si="124"/>
        <v>44692.419960763888</v>
      </c>
      <c r="P545" s="1">
        <f t="shared" si="125"/>
        <v>29.55899977684021</v>
      </c>
      <c r="Q545">
        <f>VLOOKUP(C545,houses!A$1:E$201,2,TRUE)</f>
        <v>960</v>
      </c>
      <c r="R545">
        <f>VLOOKUP(C545,houses!A$1:E$201,3,TRUE)</f>
        <v>746</v>
      </c>
      <c r="S545">
        <f t="shared" si="126"/>
        <v>214</v>
      </c>
      <c r="T545" s="4">
        <f t="shared" si="127"/>
        <v>0.22291666666666668</v>
      </c>
      <c r="U545" t="str">
        <f t="shared" si="128"/>
        <v>Positive</v>
      </c>
      <c r="V545">
        <f t="shared" si="129"/>
        <v>-85</v>
      </c>
      <c r="W545" s="4">
        <f t="shared" si="130"/>
        <v>-0.12781954887218044</v>
      </c>
      <c r="X545">
        <f t="shared" si="131"/>
        <v>85</v>
      </c>
      <c r="Y545" s="4">
        <f t="shared" si="131"/>
        <v>0.12781954887218044</v>
      </c>
      <c r="Z545">
        <f t="shared" si="132"/>
        <v>5</v>
      </c>
      <c r="AA545">
        <f t="shared" si="133"/>
        <v>243</v>
      </c>
    </row>
    <row r="546" spans="1:27" x14ac:dyDescent="0.3">
      <c r="A546" s="7">
        <v>12</v>
      </c>
      <c r="B546" s="7">
        <v>14</v>
      </c>
      <c r="C546" s="7">
        <v>50</v>
      </c>
      <c r="D546" s="7">
        <v>4</v>
      </c>
      <c r="E546" s="7">
        <v>3</v>
      </c>
      <c r="F546">
        <v>300</v>
      </c>
      <c r="G546">
        <v>1</v>
      </c>
      <c r="H546" s="1">
        <v>1652263484624</v>
      </c>
      <c r="I546" s="1">
        <v>1652263495299</v>
      </c>
      <c r="J546">
        <v>1</v>
      </c>
      <c r="K546" s="1">
        <f t="shared" si="120"/>
        <v>1652263484.6240001</v>
      </c>
      <c r="L546" s="3">
        <f t="shared" si="121"/>
        <v>44692.419960925923</v>
      </c>
      <c r="M546" s="2">
        <f t="shared" si="122"/>
        <v>44692.419960925923</v>
      </c>
      <c r="N546" s="1">
        <f t="shared" si="123"/>
        <v>1652263495.299</v>
      </c>
      <c r="O546" s="2">
        <f t="shared" si="124"/>
        <v>44692.420084479163</v>
      </c>
      <c r="P546" s="1">
        <f t="shared" si="125"/>
        <v>10.674999952316284</v>
      </c>
      <c r="Q546">
        <f>VLOOKUP(C546,houses!A$1:E$201,2,TRUE)</f>
        <v>320</v>
      </c>
      <c r="R546">
        <f>VLOOKUP(C546,houses!A$1:E$201,3,TRUE)</f>
        <v>178</v>
      </c>
      <c r="S546">
        <f t="shared" si="126"/>
        <v>142</v>
      </c>
      <c r="T546" s="4">
        <f t="shared" si="127"/>
        <v>0.44374999999999998</v>
      </c>
      <c r="U546" t="str">
        <f t="shared" si="128"/>
        <v>Positive</v>
      </c>
      <c r="V546">
        <f t="shared" si="129"/>
        <v>-299</v>
      </c>
      <c r="W546" s="4">
        <f t="shared" si="130"/>
        <v>-0.9966666666666667</v>
      </c>
      <c r="X546">
        <f t="shared" si="131"/>
        <v>299</v>
      </c>
      <c r="Y546" s="4">
        <f t="shared" si="131"/>
        <v>0.9966666666666667</v>
      </c>
      <c r="Z546">
        <f t="shared" si="132"/>
        <v>7</v>
      </c>
      <c r="AA546">
        <f t="shared" si="133"/>
        <v>2187</v>
      </c>
    </row>
    <row r="547" spans="1:27" x14ac:dyDescent="0.3">
      <c r="A547" s="7">
        <v>12</v>
      </c>
      <c r="B547" s="7">
        <v>15</v>
      </c>
      <c r="C547" s="7">
        <v>72</v>
      </c>
      <c r="D547" s="7">
        <v>4</v>
      </c>
      <c r="E547" s="7">
        <v>3</v>
      </c>
      <c r="F547">
        <v>750</v>
      </c>
      <c r="G547">
        <v>895</v>
      </c>
      <c r="H547" s="1">
        <v>1652263495313</v>
      </c>
      <c r="I547" s="1">
        <v>1652263558680</v>
      </c>
      <c r="J547">
        <v>3</v>
      </c>
      <c r="K547" s="1">
        <f t="shared" si="120"/>
        <v>1652263495.313</v>
      </c>
      <c r="L547" s="3">
        <f t="shared" si="121"/>
        <v>44692.420084641199</v>
      </c>
      <c r="M547" s="2">
        <f t="shared" si="122"/>
        <v>44692.420084641199</v>
      </c>
      <c r="N547" s="1">
        <f t="shared" si="123"/>
        <v>1652263558.6800001</v>
      </c>
      <c r="O547" s="2">
        <f t="shared" si="124"/>
        <v>44692.420818055558</v>
      </c>
      <c r="P547" s="1">
        <f t="shared" si="125"/>
        <v>63.367000102996826</v>
      </c>
      <c r="Q547">
        <f>VLOOKUP(C547,houses!A$1:E$201,2,TRUE)</f>
        <v>806</v>
      </c>
      <c r="R547">
        <f>VLOOKUP(C547,houses!A$1:E$201,3,TRUE)</f>
        <v>887</v>
      </c>
      <c r="S547">
        <f t="shared" si="126"/>
        <v>81</v>
      </c>
      <c r="T547" s="4">
        <f t="shared" si="127"/>
        <v>0.10049627791563276</v>
      </c>
      <c r="U547" t="str">
        <f t="shared" si="128"/>
        <v>Negative</v>
      </c>
      <c r="V547">
        <f t="shared" si="129"/>
        <v>145</v>
      </c>
      <c r="W547" s="4">
        <f t="shared" si="130"/>
        <v>0.19333333333333333</v>
      </c>
      <c r="X547">
        <f t="shared" si="131"/>
        <v>145</v>
      </c>
      <c r="Y547" s="4">
        <f t="shared" si="131"/>
        <v>0.19333333333333333</v>
      </c>
      <c r="Z547">
        <f t="shared" si="132"/>
        <v>5</v>
      </c>
      <c r="AA547">
        <f t="shared" si="133"/>
        <v>243</v>
      </c>
    </row>
    <row r="548" spans="1:27" x14ac:dyDescent="0.3">
      <c r="A548" s="7">
        <v>12</v>
      </c>
      <c r="B548" s="7">
        <v>16</v>
      </c>
      <c r="C548" s="7">
        <v>139</v>
      </c>
      <c r="D548" s="7">
        <v>4</v>
      </c>
      <c r="E548" s="7">
        <v>3</v>
      </c>
      <c r="F548">
        <v>455</v>
      </c>
      <c r="G548">
        <v>480</v>
      </c>
      <c r="H548" s="1">
        <v>1652263558694</v>
      </c>
      <c r="I548" s="1">
        <v>1652263575151</v>
      </c>
      <c r="J548">
        <v>6</v>
      </c>
      <c r="K548" s="1">
        <f t="shared" si="120"/>
        <v>1652263558.694</v>
      </c>
      <c r="L548" s="3">
        <f t="shared" si="121"/>
        <v>44692.420818217593</v>
      </c>
      <c r="M548" s="2">
        <f t="shared" si="122"/>
        <v>44692.420818217593</v>
      </c>
      <c r="N548" s="1">
        <f t="shared" si="123"/>
        <v>1652263575.151</v>
      </c>
      <c r="O548" s="2">
        <f t="shared" si="124"/>
        <v>44692.42100869213</v>
      </c>
      <c r="P548" s="1">
        <f t="shared" si="125"/>
        <v>16.457000017166138</v>
      </c>
      <c r="Q548">
        <f>VLOOKUP(C548,houses!A$1:E$201,2,TRUE)</f>
        <v>490</v>
      </c>
      <c r="R548">
        <f>VLOOKUP(C548,houses!A$1:E$201,3,TRUE)</f>
        <v>535</v>
      </c>
      <c r="S548">
        <f t="shared" si="126"/>
        <v>45</v>
      </c>
      <c r="T548" s="4">
        <f t="shared" si="127"/>
        <v>9.1836734693877556E-2</v>
      </c>
      <c r="U548" t="str">
        <f t="shared" si="128"/>
        <v>Negative</v>
      </c>
      <c r="V548">
        <f t="shared" si="129"/>
        <v>25</v>
      </c>
      <c r="W548" s="4">
        <f t="shared" si="130"/>
        <v>5.4945054945054944E-2</v>
      </c>
      <c r="X548">
        <f t="shared" si="131"/>
        <v>25</v>
      </c>
      <c r="Y548" s="4">
        <f t="shared" si="131"/>
        <v>5.4945054945054944E-2</v>
      </c>
      <c r="Z548">
        <f t="shared" si="132"/>
        <v>2</v>
      </c>
      <c r="AA548">
        <f t="shared" si="133"/>
        <v>9</v>
      </c>
    </row>
    <row r="549" spans="1:27" x14ac:dyDescent="0.3">
      <c r="A549" s="7">
        <v>12</v>
      </c>
      <c r="B549" s="7">
        <v>17</v>
      </c>
      <c r="C549" s="7">
        <v>27</v>
      </c>
      <c r="D549" s="7">
        <v>4</v>
      </c>
      <c r="E549" s="7">
        <v>3</v>
      </c>
      <c r="F549">
        <v>580</v>
      </c>
      <c r="G549">
        <v>590</v>
      </c>
      <c r="H549" s="1">
        <v>1652263575167</v>
      </c>
      <c r="I549" s="1">
        <v>1652263606343</v>
      </c>
      <c r="J549">
        <v>7</v>
      </c>
      <c r="K549" s="1">
        <f t="shared" si="120"/>
        <v>1652263575.1670001</v>
      </c>
      <c r="L549" s="3">
        <f t="shared" si="121"/>
        <v>44692.421008877311</v>
      </c>
      <c r="M549" s="2">
        <f t="shared" si="122"/>
        <v>44692.421008877311</v>
      </c>
      <c r="N549" s="1">
        <f t="shared" si="123"/>
        <v>1652263606.3429999</v>
      </c>
      <c r="O549" s="2">
        <f t="shared" si="124"/>
        <v>44692.421369710646</v>
      </c>
      <c r="P549" s="1">
        <f t="shared" si="125"/>
        <v>31.175999879837036</v>
      </c>
      <c r="Q549">
        <f>VLOOKUP(C549,houses!A$1:E$201,2,TRUE)</f>
        <v>528</v>
      </c>
      <c r="R549">
        <f>VLOOKUP(C549,houses!A$1:E$201,3,TRUE)</f>
        <v>412</v>
      </c>
      <c r="S549">
        <f t="shared" si="126"/>
        <v>116</v>
      </c>
      <c r="T549" s="4">
        <f t="shared" si="127"/>
        <v>0.2196969696969697</v>
      </c>
      <c r="U549" t="str">
        <f t="shared" si="128"/>
        <v>Positive</v>
      </c>
      <c r="V549">
        <f t="shared" si="129"/>
        <v>10</v>
      </c>
      <c r="W549" s="4">
        <f t="shared" si="130"/>
        <v>1.7241379310344827E-2</v>
      </c>
      <c r="X549">
        <f t="shared" si="131"/>
        <v>10</v>
      </c>
      <c r="Y549" s="4">
        <f t="shared" si="131"/>
        <v>1.7241379310344827E-2</v>
      </c>
      <c r="Z549">
        <f t="shared" si="132"/>
        <v>1</v>
      </c>
      <c r="AA549">
        <f t="shared" si="133"/>
        <v>3</v>
      </c>
    </row>
    <row r="550" spans="1:27" x14ac:dyDescent="0.3">
      <c r="A550" s="7">
        <v>12</v>
      </c>
      <c r="B550" s="7">
        <v>18</v>
      </c>
      <c r="C550" s="7">
        <v>149</v>
      </c>
      <c r="D550" s="7">
        <v>4</v>
      </c>
      <c r="E550" s="7">
        <v>3</v>
      </c>
      <c r="F550">
        <v>440</v>
      </c>
      <c r="G550">
        <v>380</v>
      </c>
      <c r="H550" s="1">
        <v>1652263606358</v>
      </c>
      <c r="I550" s="1">
        <v>1652263630712</v>
      </c>
      <c r="J550">
        <v>4</v>
      </c>
      <c r="K550" s="1">
        <f t="shared" si="120"/>
        <v>1652263606.358</v>
      </c>
      <c r="L550" s="3">
        <f t="shared" si="121"/>
        <v>44692.421369884258</v>
      </c>
      <c r="M550" s="2">
        <f t="shared" si="122"/>
        <v>44692.421369884258</v>
      </c>
      <c r="N550" s="1">
        <f t="shared" si="123"/>
        <v>1652263630.7119999</v>
      </c>
      <c r="O550" s="2">
        <f t="shared" si="124"/>
        <v>44692.421651759258</v>
      </c>
      <c r="P550" s="1">
        <f t="shared" si="125"/>
        <v>24.353999853134155</v>
      </c>
      <c r="Q550">
        <f>VLOOKUP(C550,houses!A$1:E$201,2,TRUE)</f>
        <v>430</v>
      </c>
      <c r="R550">
        <f>VLOOKUP(C550,houses!A$1:E$201,3,TRUE)</f>
        <v>362</v>
      </c>
      <c r="S550">
        <f t="shared" si="126"/>
        <v>68</v>
      </c>
      <c r="T550" s="4">
        <f t="shared" si="127"/>
        <v>0.15813953488372093</v>
      </c>
      <c r="U550" t="str">
        <f t="shared" si="128"/>
        <v>Positive</v>
      </c>
      <c r="V550">
        <f t="shared" si="129"/>
        <v>-60</v>
      </c>
      <c r="W550" s="4">
        <f t="shared" si="130"/>
        <v>-0.13636363636363635</v>
      </c>
      <c r="X550">
        <f t="shared" si="131"/>
        <v>60</v>
      </c>
      <c r="Y550" s="4">
        <f t="shared" si="131"/>
        <v>0.13636363636363635</v>
      </c>
      <c r="Z550">
        <f t="shared" si="132"/>
        <v>4</v>
      </c>
      <c r="AA550">
        <f t="shared" si="133"/>
        <v>81</v>
      </c>
    </row>
    <row r="551" spans="1:27" x14ac:dyDescent="0.3">
      <c r="A551" s="7">
        <v>12</v>
      </c>
      <c r="B551" s="7">
        <v>19</v>
      </c>
      <c r="C551" s="7">
        <v>45</v>
      </c>
      <c r="D551" s="7">
        <v>4</v>
      </c>
      <c r="E551" s="7">
        <v>3</v>
      </c>
      <c r="F551">
        <v>870</v>
      </c>
      <c r="G551">
        <v>700</v>
      </c>
      <c r="H551" s="1">
        <v>1652263630729</v>
      </c>
      <c r="I551" s="1">
        <v>1652263650321</v>
      </c>
      <c r="J551">
        <v>3</v>
      </c>
      <c r="K551" s="1">
        <f t="shared" si="120"/>
        <v>1652263630.7290001</v>
      </c>
      <c r="L551" s="3">
        <f t="shared" si="121"/>
        <v>44692.421651956014</v>
      </c>
      <c r="M551" s="2">
        <f t="shared" si="122"/>
        <v>44692.421651956014</v>
      </c>
      <c r="N551" s="1">
        <f t="shared" si="123"/>
        <v>1652263650.3210001</v>
      </c>
      <c r="O551" s="2">
        <f t="shared" si="124"/>
        <v>44692.421878715279</v>
      </c>
      <c r="P551" s="1">
        <f t="shared" si="125"/>
        <v>19.592000007629395</v>
      </c>
      <c r="Q551">
        <f>VLOOKUP(C551,houses!A$1:E$201,2,TRUE)</f>
        <v>870</v>
      </c>
      <c r="R551">
        <f>VLOOKUP(C551,houses!A$1:E$201,3,TRUE)</f>
        <v>906</v>
      </c>
      <c r="S551">
        <f t="shared" si="126"/>
        <v>36</v>
      </c>
      <c r="T551" s="4">
        <f t="shared" si="127"/>
        <v>4.1379310344827586E-2</v>
      </c>
      <c r="U551" t="str">
        <f t="shared" si="128"/>
        <v>Negative</v>
      </c>
      <c r="V551">
        <f t="shared" si="129"/>
        <v>-170</v>
      </c>
      <c r="W551" s="4">
        <f t="shared" si="130"/>
        <v>-0.19540229885057472</v>
      </c>
      <c r="X551">
        <f t="shared" si="131"/>
        <v>170</v>
      </c>
      <c r="Y551" s="4">
        <f t="shared" si="131"/>
        <v>0.19540229885057472</v>
      </c>
      <c r="Z551">
        <f t="shared" si="132"/>
        <v>5</v>
      </c>
      <c r="AA551">
        <f t="shared" si="133"/>
        <v>243</v>
      </c>
    </row>
    <row r="552" spans="1:27" hidden="1" x14ac:dyDescent="0.3">
      <c r="A552" s="7">
        <v>13</v>
      </c>
      <c r="B552" s="7">
        <v>0</v>
      </c>
      <c r="C552" s="7">
        <v>179</v>
      </c>
      <c r="D552" s="7">
        <v>4</v>
      </c>
      <c r="E552" s="7">
        <v>1</v>
      </c>
      <c r="F552">
        <v>590</v>
      </c>
      <c r="G552">
        <v>0</v>
      </c>
      <c r="H552" s="1">
        <v>1652264099832</v>
      </c>
      <c r="I552" s="1">
        <v>1652264137627</v>
      </c>
      <c r="J552">
        <v>0</v>
      </c>
      <c r="K552" s="1">
        <f t="shared" si="120"/>
        <v>1652264099.832</v>
      </c>
      <c r="L552" s="3">
        <f t="shared" si="121"/>
        <v>44692.427081388887</v>
      </c>
      <c r="M552" s="2">
        <f t="shared" si="122"/>
        <v>44692.427081388887</v>
      </c>
      <c r="N552" s="1">
        <f t="shared" si="123"/>
        <v>1652264137.6270001</v>
      </c>
      <c r="O552" s="2">
        <f t="shared" si="124"/>
        <v>44692.42751883102</v>
      </c>
      <c r="P552" s="1">
        <f t="shared" si="125"/>
        <v>37.795000076293945</v>
      </c>
      <c r="Q552">
        <f>VLOOKUP(C552,houses!A$1:E$201,2,TRUE)</f>
        <v>417</v>
      </c>
      <c r="R552">
        <f>VLOOKUP(C552,houses!A$1:E$201,3,TRUE)</f>
        <v>571</v>
      </c>
      <c r="S552">
        <f t="shared" si="126"/>
        <v>154</v>
      </c>
      <c r="T552" s="4">
        <f t="shared" si="127"/>
        <v>0.36930455635491605</v>
      </c>
      <c r="U552" t="str">
        <f t="shared" si="128"/>
        <v>Negative</v>
      </c>
      <c r="V552" t="str">
        <f t="shared" si="129"/>
        <v>-</v>
      </c>
      <c r="W552" s="4" t="str">
        <f t="shared" si="130"/>
        <v>-</v>
      </c>
      <c r="X552" t="e">
        <f t="shared" si="131"/>
        <v>#VALUE!</v>
      </c>
      <c r="Y552" s="4" t="e">
        <f t="shared" si="131"/>
        <v>#VALUE!</v>
      </c>
      <c r="Z552">
        <f t="shared" si="132"/>
        <v>0</v>
      </c>
      <c r="AA552">
        <f t="shared" si="133"/>
        <v>1</v>
      </c>
    </row>
    <row r="553" spans="1:27" hidden="1" x14ac:dyDescent="0.3">
      <c r="A553" s="7">
        <v>13</v>
      </c>
      <c r="B553" s="7">
        <v>1</v>
      </c>
      <c r="C553" s="7">
        <v>73</v>
      </c>
      <c r="D553" s="7">
        <v>4</v>
      </c>
      <c r="E553" s="7">
        <v>1</v>
      </c>
      <c r="F553">
        <v>750</v>
      </c>
      <c r="G553">
        <v>0</v>
      </c>
      <c r="H553" s="1">
        <v>1652264137640</v>
      </c>
      <c r="I553" s="1">
        <v>1652264168198</v>
      </c>
      <c r="J553">
        <v>0</v>
      </c>
      <c r="K553" s="1">
        <f t="shared" si="120"/>
        <v>1652264137.6400001</v>
      </c>
      <c r="L553" s="3">
        <f t="shared" si="121"/>
        <v>44692.42751898148</v>
      </c>
      <c r="M553" s="2">
        <f t="shared" si="122"/>
        <v>44692.42751898148</v>
      </c>
      <c r="N553" s="1">
        <f t="shared" si="123"/>
        <v>1652264168.198</v>
      </c>
      <c r="O553" s="2">
        <f t="shared" si="124"/>
        <v>44692.42787266204</v>
      </c>
      <c r="P553" s="1">
        <f t="shared" si="125"/>
        <v>30.557999849319458</v>
      </c>
      <c r="Q553">
        <f>VLOOKUP(C553,houses!A$1:E$201,2,TRUE)</f>
        <v>630</v>
      </c>
      <c r="R553">
        <f>VLOOKUP(C553,houses!A$1:E$201,3,TRUE)</f>
        <v>871</v>
      </c>
      <c r="S553">
        <f t="shared" si="126"/>
        <v>241</v>
      </c>
      <c r="T553" s="4">
        <f t="shared" si="127"/>
        <v>0.38253968253968251</v>
      </c>
      <c r="U553" t="str">
        <f t="shared" si="128"/>
        <v>Negative</v>
      </c>
      <c r="V553" t="str">
        <f t="shared" si="129"/>
        <v>-</v>
      </c>
      <c r="W553" s="4" t="str">
        <f t="shared" si="130"/>
        <v>-</v>
      </c>
      <c r="X553" t="e">
        <f t="shared" si="131"/>
        <v>#VALUE!</v>
      </c>
      <c r="Y553" s="4" t="e">
        <f t="shared" si="131"/>
        <v>#VALUE!</v>
      </c>
      <c r="Z553">
        <f t="shared" si="132"/>
        <v>0</v>
      </c>
      <c r="AA553">
        <f t="shared" si="133"/>
        <v>1</v>
      </c>
    </row>
    <row r="554" spans="1:27" hidden="1" x14ac:dyDescent="0.3">
      <c r="A554" s="7">
        <v>13</v>
      </c>
      <c r="B554" s="7">
        <v>2</v>
      </c>
      <c r="C554" s="7">
        <v>153</v>
      </c>
      <c r="D554" s="7">
        <v>4</v>
      </c>
      <c r="E554" s="7">
        <v>1</v>
      </c>
      <c r="F554">
        <v>485</v>
      </c>
      <c r="G554">
        <v>0</v>
      </c>
      <c r="H554" s="1">
        <v>1652264168208</v>
      </c>
      <c r="I554" s="1">
        <v>1652264183089</v>
      </c>
      <c r="J554">
        <v>0</v>
      </c>
      <c r="K554" s="1">
        <f t="shared" si="120"/>
        <v>1652264168.2079999</v>
      </c>
      <c r="L554" s="3">
        <f t="shared" si="121"/>
        <v>44692.427872777771</v>
      </c>
      <c r="M554" s="2">
        <f t="shared" si="122"/>
        <v>44692.427872777771</v>
      </c>
      <c r="N554" s="1">
        <f t="shared" si="123"/>
        <v>1652264183.089</v>
      </c>
      <c r="O554" s="2">
        <f t="shared" si="124"/>
        <v>44692.428045011577</v>
      </c>
      <c r="P554" s="1">
        <f t="shared" si="125"/>
        <v>14.88100004196167</v>
      </c>
      <c r="Q554">
        <f>VLOOKUP(C554,houses!A$1:E$201,2,TRUE)</f>
        <v>570</v>
      </c>
      <c r="R554">
        <f>VLOOKUP(C554,houses!A$1:E$201,3,TRUE)</f>
        <v>607</v>
      </c>
      <c r="S554">
        <f t="shared" si="126"/>
        <v>37</v>
      </c>
      <c r="T554" s="4">
        <f t="shared" si="127"/>
        <v>6.491228070175438E-2</v>
      </c>
      <c r="U554" t="str">
        <f t="shared" si="128"/>
        <v>Negative</v>
      </c>
      <c r="V554" t="str">
        <f t="shared" si="129"/>
        <v>-</v>
      </c>
      <c r="W554" s="4" t="str">
        <f t="shared" si="130"/>
        <v>-</v>
      </c>
      <c r="X554" t="e">
        <f t="shared" si="131"/>
        <v>#VALUE!</v>
      </c>
      <c r="Y554" s="4" t="e">
        <f t="shared" si="131"/>
        <v>#VALUE!</v>
      </c>
      <c r="Z554">
        <f t="shared" si="132"/>
        <v>0</v>
      </c>
      <c r="AA554">
        <f t="shared" si="133"/>
        <v>1</v>
      </c>
    </row>
    <row r="555" spans="1:27" hidden="1" x14ac:dyDescent="0.3">
      <c r="A555" s="7">
        <v>13</v>
      </c>
      <c r="B555" s="7">
        <v>3</v>
      </c>
      <c r="C555" s="7">
        <v>158</v>
      </c>
      <c r="D555" s="7">
        <v>4</v>
      </c>
      <c r="E555" s="7">
        <v>1</v>
      </c>
      <c r="F555">
        <v>820</v>
      </c>
      <c r="G555">
        <v>0</v>
      </c>
      <c r="H555" s="1">
        <v>1652264183122</v>
      </c>
      <c r="I555" s="1">
        <v>1652264200114</v>
      </c>
      <c r="J555">
        <v>0</v>
      </c>
      <c r="K555" s="1">
        <f t="shared" si="120"/>
        <v>1652264183.122</v>
      </c>
      <c r="L555" s="3">
        <f t="shared" si="121"/>
        <v>44692.428045393521</v>
      </c>
      <c r="M555" s="2">
        <f t="shared" si="122"/>
        <v>44692.428045393521</v>
      </c>
      <c r="N555" s="1">
        <f t="shared" si="123"/>
        <v>1652264200.1140001</v>
      </c>
      <c r="O555" s="2">
        <f t="shared" si="124"/>
        <v>44692.428242060181</v>
      </c>
      <c r="P555" s="1">
        <f t="shared" si="125"/>
        <v>16.992000102996826</v>
      </c>
      <c r="Q555">
        <f>VLOOKUP(C555,houses!A$1:E$201,2,TRUE)</f>
        <v>985</v>
      </c>
      <c r="R555">
        <f>VLOOKUP(C555,houses!A$1:E$201,3,TRUE)</f>
        <v>917</v>
      </c>
      <c r="S555">
        <f t="shared" si="126"/>
        <v>68</v>
      </c>
      <c r="T555" s="4">
        <f t="shared" si="127"/>
        <v>6.9035532994923862E-2</v>
      </c>
      <c r="U555" t="str">
        <f t="shared" si="128"/>
        <v>Positive</v>
      </c>
      <c r="V555" t="str">
        <f t="shared" si="129"/>
        <v>-</v>
      </c>
      <c r="W555" s="4" t="str">
        <f t="shared" si="130"/>
        <v>-</v>
      </c>
      <c r="X555" t="e">
        <f t="shared" si="131"/>
        <v>#VALUE!</v>
      </c>
      <c r="Y555" s="4" t="e">
        <f t="shared" si="131"/>
        <v>#VALUE!</v>
      </c>
      <c r="Z555">
        <f t="shared" si="132"/>
        <v>0</v>
      </c>
      <c r="AA555">
        <f t="shared" si="133"/>
        <v>1</v>
      </c>
    </row>
    <row r="556" spans="1:27" hidden="1" x14ac:dyDescent="0.3">
      <c r="A556" s="7">
        <v>13</v>
      </c>
      <c r="B556" s="7">
        <v>4</v>
      </c>
      <c r="C556" s="7">
        <v>32</v>
      </c>
      <c r="D556" s="7">
        <v>4</v>
      </c>
      <c r="E556" s="7">
        <v>1</v>
      </c>
      <c r="F556">
        <v>1005</v>
      </c>
      <c r="G556">
        <v>0</v>
      </c>
      <c r="H556" s="1">
        <v>1652264200126</v>
      </c>
      <c r="I556" s="1">
        <v>1652264226058</v>
      </c>
      <c r="J556">
        <v>0</v>
      </c>
      <c r="K556" s="1">
        <f t="shared" si="120"/>
        <v>1652264200.1259999</v>
      </c>
      <c r="L556" s="3">
        <f t="shared" si="121"/>
        <v>44692.428242199079</v>
      </c>
      <c r="M556" s="2">
        <f t="shared" si="122"/>
        <v>44692.428242199079</v>
      </c>
      <c r="N556" s="1">
        <f t="shared" si="123"/>
        <v>1652264226.0580001</v>
      </c>
      <c r="O556" s="2">
        <f t="shared" si="124"/>
        <v>44692.428542337962</v>
      </c>
      <c r="P556" s="1">
        <f t="shared" si="125"/>
        <v>25.932000160217285</v>
      </c>
      <c r="Q556">
        <f>VLOOKUP(C556,houses!A$1:E$201,2,TRUE)</f>
        <v>895</v>
      </c>
      <c r="R556">
        <f>VLOOKUP(C556,houses!A$1:E$201,3,TRUE)</f>
        <v>888</v>
      </c>
      <c r="S556">
        <f t="shared" si="126"/>
        <v>7</v>
      </c>
      <c r="T556" s="4">
        <f t="shared" si="127"/>
        <v>7.82122905027933E-3</v>
      </c>
      <c r="U556" t="str">
        <f t="shared" si="128"/>
        <v>Positive</v>
      </c>
      <c r="V556" t="str">
        <f t="shared" si="129"/>
        <v>-</v>
      </c>
      <c r="W556" s="4" t="str">
        <f t="shared" si="130"/>
        <v>-</v>
      </c>
      <c r="X556" t="e">
        <f t="shared" si="131"/>
        <v>#VALUE!</v>
      </c>
      <c r="Y556" s="4" t="e">
        <f t="shared" si="131"/>
        <v>#VALUE!</v>
      </c>
      <c r="Z556">
        <f t="shared" si="132"/>
        <v>0</v>
      </c>
      <c r="AA556">
        <f t="shared" si="133"/>
        <v>1</v>
      </c>
    </row>
    <row r="557" spans="1:27" hidden="1" x14ac:dyDescent="0.3">
      <c r="A557" s="7">
        <v>13</v>
      </c>
      <c r="B557" s="7">
        <v>5</v>
      </c>
      <c r="C557" s="7">
        <v>174</v>
      </c>
      <c r="D557" s="7">
        <v>4</v>
      </c>
      <c r="E557" s="7">
        <v>1</v>
      </c>
      <c r="F557">
        <v>450</v>
      </c>
      <c r="G557">
        <v>0</v>
      </c>
      <c r="H557" s="1">
        <v>1652264226073</v>
      </c>
      <c r="I557" s="1">
        <v>1652264246269</v>
      </c>
      <c r="J557">
        <v>0</v>
      </c>
      <c r="K557" s="1">
        <f t="shared" si="120"/>
        <v>1652264226.073</v>
      </c>
      <c r="L557" s="3">
        <f t="shared" si="121"/>
        <v>44692.428542511574</v>
      </c>
      <c r="M557" s="2">
        <f t="shared" si="122"/>
        <v>44692.428542511574</v>
      </c>
      <c r="N557" s="1">
        <f t="shared" si="123"/>
        <v>1652264246.2690001</v>
      </c>
      <c r="O557" s="2">
        <f t="shared" si="124"/>
        <v>44692.428776261571</v>
      </c>
      <c r="P557" s="1">
        <f t="shared" si="125"/>
        <v>20.196000099182129</v>
      </c>
      <c r="Q557">
        <f>VLOOKUP(C557,houses!A$1:E$201,2,TRUE)</f>
        <v>600</v>
      </c>
      <c r="R557">
        <f>VLOOKUP(C557,houses!A$1:E$201,3,TRUE)</f>
        <v>550</v>
      </c>
      <c r="S557">
        <f t="shared" si="126"/>
        <v>50</v>
      </c>
      <c r="T557" s="4">
        <f t="shared" si="127"/>
        <v>8.3333333333333329E-2</v>
      </c>
      <c r="U557" t="str">
        <f t="shared" si="128"/>
        <v>Positive</v>
      </c>
      <c r="V557" t="str">
        <f t="shared" si="129"/>
        <v>-</v>
      </c>
      <c r="W557" s="4" t="str">
        <f t="shared" si="130"/>
        <v>-</v>
      </c>
      <c r="X557" t="e">
        <f t="shared" si="131"/>
        <v>#VALUE!</v>
      </c>
      <c r="Y557" s="4" t="e">
        <f t="shared" si="131"/>
        <v>#VALUE!</v>
      </c>
      <c r="Z557">
        <f t="shared" si="132"/>
        <v>0</v>
      </c>
      <c r="AA557">
        <f t="shared" si="133"/>
        <v>1</v>
      </c>
    </row>
    <row r="558" spans="1:27" hidden="1" x14ac:dyDescent="0.3">
      <c r="A558" s="7">
        <v>13</v>
      </c>
      <c r="B558" s="7">
        <v>6</v>
      </c>
      <c r="C558" s="7">
        <v>187</v>
      </c>
      <c r="D558" s="7">
        <v>4</v>
      </c>
      <c r="E558" s="7">
        <v>1</v>
      </c>
      <c r="F558">
        <v>1295</v>
      </c>
      <c r="G558">
        <v>0</v>
      </c>
      <c r="H558" s="1">
        <v>1652264246282</v>
      </c>
      <c r="I558" s="1">
        <v>1652264266312</v>
      </c>
      <c r="J558">
        <v>0</v>
      </c>
      <c r="K558" s="1">
        <f t="shared" si="120"/>
        <v>1652264246.2820001</v>
      </c>
      <c r="L558" s="3">
        <f t="shared" si="121"/>
        <v>44692.428776412038</v>
      </c>
      <c r="M558" s="2">
        <f t="shared" si="122"/>
        <v>44692.428776412038</v>
      </c>
      <c r="N558" s="1">
        <f t="shared" si="123"/>
        <v>1652264266.312</v>
      </c>
      <c r="O558" s="2">
        <f t="shared" si="124"/>
        <v>44692.429008240739</v>
      </c>
      <c r="P558" s="1">
        <f t="shared" si="125"/>
        <v>20.029999971389771</v>
      </c>
      <c r="Q558">
        <f>VLOOKUP(C558,houses!A$1:E$201,2,TRUE)</f>
        <v>1550</v>
      </c>
      <c r="R558">
        <f>VLOOKUP(C558,houses!A$1:E$201,3,TRUE)</f>
        <v>1304</v>
      </c>
      <c r="S558">
        <f t="shared" si="126"/>
        <v>246</v>
      </c>
      <c r="T558" s="4">
        <f t="shared" si="127"/>
        <v>0.15870967741935485</v>
      </c>
      <c r="U558" t="str">
        <f t="shared" si="128"/>
        <v>Positive</v>
      </c>
      <c r="V558" t="str">
        <f t="shared" si="129"/>
        <v>-</v>
      </c>
      <c r="W558" s="4" t="str">
        <f t="shared" si="130"/>
        <v>-</v>
      </c>
      <c r="X558" t="e">
        <f t="shared" si="131"/>
        <v>#VALUE!</v>
      </c>
      <c r="Y558" s="4" t="e">
        <f t="shared" si="131"/>
        <v>#VALUE!</v>
      </c>
      <c r="Z558">
        <f t="shared" si="132"/>
        <v>0</v>
      </c>
      <c r="AA558">
        <f t="shared" si="133"/>
        <v>1</v>
      </c>
    </row>
    <row r="559" spans="1:27" hidden="1" x14ac:dyDescent="0.3">
      <c r="A559" s="7">
        <v>13</v>
      </c>
      <c r="B559" s="7">
        <v>7</v>
      </c>
      <c r="C559" s="7">
        <v>46</v>
      </c>
      <c r="D559" s="7">
        <v>4</v>
      </c>
      <c r="E559" s="7">
        <v>1</v>
      </c>
      <c r="F559">
        <v>510</v>
      </c>
      <c r="G559">
        <v>0</v>
      </c>
      <c r="H559" s="1">
        <v>1652264266322</v>
      </c>
      <c r="I559" s="1">
        <v>1652264277496</v>
      </c>
      <c r="J559">
        <v>0</v>
      </c>
      <c r="K559" s="1">
        <f t="shared" si="120"/>
        <v>1652264266.322</v>
      </c>
      <c r="L559" s="3">
        <f t="shared" si="121"/>
        <v>44692.429008356485</v>
      </c>
      <c r="M559" s="2">
        <f t="shared" si="122"/>
        <v>44692.429008356485</v>
      </c>
      <c r="N559" s="1">
        <f t="shared" si="123"/>
        <v>1652264277.4960001</v>
      </c>
      <c r="O559" s="2">
        <f t="shared" si="124"/>
        <v>44692.429137685191</v>
      </c>
      <c r="P559" s="1">
        <f t="shared" si="125"/>
        <v>11.174000024795532</v>
      </c>
      <c r="Q559">
        <f>VLOOKUP(C559,houses!A$1:E$201,2,TRUE)</f>
        <v>480</v>
      </c>
      <c r="R559">
        <f>VLOOKUP(C559,houses!A$1:E$201,3,TRUE)</f>
        <v>542</v>
      </c>
      <c r="S559">
        <f t="shared" si="126"/>
        <v>62</v>
      </c>
      <c r="T559" s="4">
        <f t="shared" si="127"/>
        <v>0.12916666666666668</v>
      </c>
      <c r="U559" t="str">
        <f t="shared" si="128"/>
        <v>Negative</v>
      </c>
      <c r="V559" t="str">
        <f t="shared" si="129"/>
        <v>-</v>
      </c>
      <c r="W559" s="4" t="str">
        <f t="shared" si="130"/>
        <v>-</v>
      </c>
      <c r="X559" t="e">
        <f t="shared" si="131"/>
        <v>#VALUE!</v>
      </c>
      <c r="Y559" s="4" t="e">
        <f t="shared" si="131"/>
        <v>#VALUE!</v>
      </c>
      <c r="Z559">
        <f t="shared" si="132"/>
        <v>0</v>
      </c>
      <c r="AA559">
        <f t="shared" si="133"/>
        <v>1</v>
      </c>
    </row>
    <row r="560" spans="1:27" hidden="1" x14ac:dyDescent="0.3">
      <c r="A560" s="7">
        <v>13</v>
      </c>
      <c r="B560" s="7">
        <v>8</v>
      </c>
      <c r="C560" s="7">
        <v>66</v>
      </c>
      <c r="D560" s="7">
        <v>4</v>
      </c>
      <c r="E560" s="7">
        <v>1</v>
      </c>
      <c r="F560">
        <v>670</v>
      </c>
      <c r="G560">
        <v>0</v>
      </c>
      <c r="H560" s="1">
        <v>1652264277519</v>
      </c>
      <c r="I560" s="1">
        <v>1652264289962</v>
      </c>
      <c r="J560">
        <v>0</v>
      </c>
      <c r="K560" s="1">
        <f t="shared" si="120"/>
        <v>1652264277.5190001</v>
      </c>
      <c r="L560" s="3">
        <f t="shared" si="121"/>
        <v>44692.429137951389</v>
      </c>
      <c r="M560" s="2">
        <f t="shared" si="122"/>
        <v>44692.429137951389</v>
      </c>
      <c r="N560" s="1">
        <f t="shared" si="123"/>
        <v>1652264289.9619999</v>
      </c>
      <c r="O560" s="2">
        <f t="shared" si="124"/>
        <v>44692.42928196759</v>
      </c>
      <c r="P560" s="1">
        <f t="shared" si="125"/>
        <v>12.442999839782715</v>
      </c>
      <c r="Q560">
        <f>VLOOKUP(C560,houses!A$1:E$201,2,TRUE)</f>
        <v>590</v>
      </c>
      <c r="R560">
        <f>VLOOKUP(C560,houses!A$1:E$201,3,TRUE)</f>
        <v>587</v>
      </c>
      <c r="S560">
        <f t="shared" si="126"/>
        <v>3</v>
      </c>
      <c r="T560" s="4">
        <f t="shared" si="127"/>
        <v>5.084745762711864E-3</v>
      </c>
      <c r="U560" t="str">
        <f t="shared" si="128"/>
        <v>Positive</v>
      </c>
      <c r="V560" t="str">
        <f t="shared" si="129"/>
        <v>-</v>
      </c>
      <c r="W560" s="4" t="str">
        <f t="shared" si="130"/>
        <v>-</v>
      </c>
      <c r="X560" t="e">
        <f t="shared" si="131"/>
        <v>#VALUE!</v>
      </c>
      <c r="Y560" s="4" t="e">
        <f t="shared" si="131"/>
        <v>#VALUE!</v>
      </c>
      <c r="Z560">
        <f t="shared" si="132"/>
        <v>0</v>
      </c>
      <c r="AA560">
        <f t="shared" si="133"/>
        <v>1</v>
      </c>
    </row>
    <row r="561" spans="1:27" hidden="1" x14ac:dyDescent="0.3">
      <c r="A561" s="7">
        <v>13</v>
      </c>
      <c r="B561" s="7">
        <v>9</v>
      </c>
      <c r="C561" s="7">
        <v>102</v>
      </c>
      <c r="D561" s="7">
        <v>4</v>
      </c>
      <c r="E561" s="7">
        <v>1</v>
      </c>
      <c r="F561">
        <v>465</v>
      </c>
      <c r="G561">
        <v>0</v>
      </c>
      <c r="H561" s="1">
        <v>1652264289975</v>
      </c>
      <c r="I561" s="1">
        <v>1652264301998</v>
      </c>
      <c r="J561">
        <v>0</v>
      </c>
      <c r="K561" s="1">
        <f t="shared" si="120"/>
        <v>1652264289.9749999</v>
      </c>
      <c r="L561" s="3">
        <f t="shared" si="121"/>
        <v>44692.429282118057</v>
      </c>
      <c r="M561" s="2">
        <f t="shared" si="122"/>
        <v>44692.429282118057</v>
      </c>
      <c r="N561" s="1">
        <f t="shared" si="123"/>
        <v>1652264301.9979999</v>
      </c>
      <c r="O561" s="2">
        <f t="shared" si="124"/>
        <v>44692.429421273147</v>
      </c>
      <c r="P561" s="1">
        <f t="shared" si="125"/>
        <v>12.023000001907349</v>
      </c>
      <c r="Q561">
        <f>VLOOKUP(C561,houses!A$1:E$201,2,TRUE)</f>
        <v>435</v>
      </c>
      <c r="R561">
        <f>VLOOKUP(C561,houses!A$1:E$201,3,TRUE)</f>
        <v>540</v>
      </c>
      <c r="S561">
        <f t="shared" si="126"/>
        <v>105</v>
      </c>
      <c r="T561" s="4">
        <f t="shared" si="127"/>
        <v>0.2413793103448276</v>
      </c>
      <c r="U561" t="str">
        <f t="shared" si="128"/>
        <v>Negative</v>
      </c>
      <c r="V561" t="str">
        <f t="shared" si="129"/>
        <v>-</v>
      </c>
      <c r="W561" s="4" t="str">
        <f t="shared" si="130"/>
        <v>-</v>
      </c>
      <c r="X561" t="e">
        <f t="shared" si="131"/>
        <v>#VALUE!</v>
      </c>
      <c r="Y561" s="4" t="e">
        <f t="shared" si="131"/>
        <v>#VALUE!</v>
      </c>
      <c r="Z561">
        <f t="shared" si="132"/>
        <v>0</v>
      </c>
      <c r="AA561">
        <f t="shared" si="133"/>
        <v>1</v>
      </c>
    </row>
    <row r="562" spans="1:27" hidden="1" x14ac:dyDescent="0.3">
      <c r="A562" s="7">
        <v>13</v>
      </c>
      <c r="B562" s="7">
        <v>10</v>
      </c>
      <c r="C562" s="7">
        <v>175</v>
      </c>
      <c r="D562" s="7">
        <v>4</v>
      </c>
      <c r="E562" s="7">
        <v>1</v>
      </c>
      <c r="F562">
        <v>505</v>
      </c>
      <c r="G562">
        <v>0</v>
      </c>
      <c r="H562" s="1">
        <v>1652264302022</v>
      </c>
      <c r="I562" s="1">
        <v>1652264310277</v>
      </c>
      <c r="J562">
        <v>0</v>
      </c>
      <c r="K562" s="1">
        <f t="shared" si="120"/>
        <v>1652264302.0220001</v>
      </c>
      <c r="L562" s="3">
        <f t="shared" si="121"/>
        <v>44692.429421550929</v>
      </c>
      <c r="M562" s="2">
        <f t="shared" si="122"/>
        <v>44692.429421550929</v>
      </c>
      <c r="N562" s="1">
        <f t="shared" si="123"/>
        <v>1652264310.277</v>
      </c>
      <c r="O562" s="2">
        <f t="shared" si="124"/>
        <v>44692.429517094904</v>
      </c>
      <c r="P562" s="1">
        <f t="shared" si="125"/>
        <v>8.2549998760223389</v>
      </c>
      <c r="Q562">
        <f>VLOOKUP(C562,houses!A$1:E$201,2,TRUE)</f>
        <v>500</v>
      </c>
      <c r="R562">
        <f>VLOOKUP(C562,houses!A$1:E$201,3,TRUE)</f>
        <v>531</v>
      </c>
      <c r="S562">
        <f t="shared" si="126"/>
        <v>31</v>
      </c>
      <c r="T562" s="4">
        <f t="shared" si="127"/>
        <v>6.2E-2</v>
      </c>
      <c r="U562" t="str">
        <f t="shared" si="128"/>
        <v>Negative</v>
      </c>
      <c r="V562" t="str">
        <f t="shared" si="129"/>
        <v>-</v>
      </c>
      <c r="W562" s="4" t="str">
        <f t="shared" si="130"/>
        <v>-</v>
      </c>
      <c r="X562" t="e">
        <f t="shared" si="131"/>
        <v>#VALUE!</v>
      </c>
      <c r="Y562" s="4" t="e">
        <f t="shared" si="131"/>
        <v>#VALUE!</v>
      </c>
      <c r="Z562">
        <f t="shared" si="132"/>
        <v>0</v>
      </c>
      <c r="AA562">
        <f t="shared" si="133"/>
        <v>1</v>
      </c>
    </row>
    <row r="563" spans="1:27" hidden="1" x14ac:dyDescent="0.3">
      <c r="A563" s="7">
        <v>13</v>
      </c>
      <c r="B563" s="7">
        <v>11</v>
      </c>
      <c r="C563" s="7">
        <v>63</v>
      </c>
      <c r="D563" s="7">
        <v>4</v>
      </c>
      <c r="E563" s="7">
        <v>1</v>
      </c>
      <c r="F563">
        <v>1175</v>
      </c>
      <c r="G563">
        <v>0</v>
      </c>
      <c r="H563" s="1">
        <v>1652264310304</v>
      </c>
      <c r="I563" s="1">
        <v>1652264321711</v>
      </c>
      <c r="J563">
        <v>0</v>
      </c>
      <c r="K563" s="1">
        <f t="shared" si="120"/>
        <v>1652264310.3039999</v>
      </c>
      <c r="L563" s="3">
        <f t="shared" si="121"/>
        <v>44692.429517407407</v>
      </c>
      <c r="M563" s="2">
        <f t="shared" si="122"/>
        <v>44692.429517407407</v>
      </c>
      <c r="N563" s="1">
        <f t="shared" si="123"/>
        <v>1652264321.711</v>
      </c>
      <c r="O563" s="2">
        <f t="shared" si="124"/>
        <v>44692.429649432874</v>
      </c>
      <c r="P563" s="1">
        <f t="shared" si="125"/>
        <v>11.407000064849854</v>
      </c>
      <c r="Q563">
        <f>VLOOKUP(C563,houses!A$1:E$201,2,TRUE)</f>
        <v>1300</v>
      </c>
      <c r="R563">
        <f>VLOOKUP(C563,houses!A$1:E$201,3,TRUE)</f>
        <v>1147</v>
      </c>
      <c r="S563">
        <f t="shared" si="126"/>
        <v>153</v>
      </c>
      <c r="T563" s="4">
        <f t="shared" si="127"/>
        <v>0.11769230769230769</v>
      </c>
      <c r="U563" t="str">
        <f t="shared" si="128"/>
        <v>Positive</v>
      </c>
      <c r="V563" t="str">
        <f t="shared" si="129"/>
        <v>-</v>
      </c>
      <c r="W563" s="4" t="str">
        <f t="shared" si="130"/>
        <v>-</v>
      </c>
      <c r="X563" t="e">
        <f t="shared" si="131"/>
        <v>#VALUE!</v>
      </c>
      <c r="Y563" s="4" t="e">
        <f t="shared" si="131"/>
        <v>#VALUE!</v>
      </c>
      <c r="Z563">
        <f t="shared" si="132"/>
        <v>0</v>
      </c>
      <c r="AA563">
        <f t="shared" si="133"/>
        <v>1</v>
      </c>
    </row>
    <row r="564" spans="1:27" hidden="1" x14ac:dyDescent="0.3">
      <c r="A564" s="7">
        <v>13</v>
      </c>
      <c r="B564" s="7">
        <v>12</v>
      </c>
      <c r="C564" s="7">
        <v>31</v>
      </c>
      <c r="D564" s="7">
        <v>4</v>
      </c>
      <c r="E564" s="7">
        <v>1</v>
      </c>
      <c r="F564">
        <v>460</v>
      </c>
      <c r="G564">
        <v>0</v>
      </c>
      <c r="H564" s="1">
        <v>1652264321736</v>
      </c>
      <c r="I564" s="1">
        <v>1652264335930</v>
      </c>
      <c r="J564">
        <v>0</v>
      </c>
      <c r="K564" s="1">
        <f t="shared" si="120"/>
        <v>1652264321.7360001</v>
      </c>
      <c r="L564" s="3">
        <f t="shared" si="121"/>
        <v>44692.429649722224</v>
      </c>
      <c r="M564" s="2">
        <f t="shared" si="122"/>
        <v>44692.429649722224</v>
      </c>
      <c r="N564" s="1">
        <f t="shared" si="123"/>
        <v>1652264335.9300001</v>
      </c>
      <c r="O564" s="2">
        <f t="shared" si="124"/>
        <v>44692.42981400463</v>
      </c>
      <c r="P564" s="1">
        <f t="shared" si="125"/>
        <v>14.194000005722046</v>
      </c>
      <c r="Q564">
        <f>VLOOKUP(C564,houses!A$1:E$201,2,TRUE)</f>
        <v>550</v>
      </c>
      <c r="R564">
        <f>VLOOKUP(C564,houses!A$1:E$201,3,TRUE)</f>
        <v>539</v>
      </c>
      <c r="S564">
        <f t="shared" si="126"/>
        <v>11</v>
      </c>
      <c r="T564" s="4">
        <f t="shared" si="127"/>
        <v>0.02</v>
      </c>
      <c r="U564" t="str">
        <f t="shared" si="128"/>
        <v>Positive</v>
      </c>
      <c r="V564" t="str">
        <f t="shared" si="129"/>
        <v>-</v>
      </c>
      <c r="W564" s="4" t="str">
        <f t="shared" si="130"/>
        <v>-</v>
      </c>
      <c r="X564" t="e">
        <f t="shared" si="131"/>
        <v>#VALUE!</v>
      </c>
      <c r="Y564" s="4" t="e">
        <f t="shared" si="131"/>
        <v>#VALUE!</v>
      </c>
      <c r="Z564">
        <f t="shared" si="132"/>
        <v>0</v>
      </c>
      <c r="AA564">
        <f t="shared" si="133"/>
        <v>1</v>
      </c>
    </row>
    <row r="565" spans="1:27" hidden="1" x14ac:dyDescent="0.3">
      <c r="A565" s="7">
        <v>13</v>
      </c>
      <c r="B565" s="7">
        <v>13</v>
      </c>
      <c r="C565" s="7">
        <v>30</v>
      </c>
      <c r="D565" s="7">
        <v>4</v>
      </c>
      <c r="E565" s="7">
        <v>1</v>
      </c>
      <c r="F565">
        <v>405</v>
      </c>
      <c r="G565">
        <v>0</v>
      </c>
      <c r="H565" s="1">
        <v>1652264335947</v>
      </c>
      <c r="I565" s="1">
        <v>1652264342955</v>
      </c>
      <c r="J565">
        <v>0</v>
      </c>
      <c r="K565" s="1">
        <f t="shared" si="120"/>
        <v>1652264335.947</v>
      </c>
      <c r="L565" s="3">
        <f t="shared" si="121"/>
        <v>44692.429814201387</v>
      </c>
      <c r="M565" s="2">
        <f t="shared" si="122"/>
        <v>44692.429814201387</v>
      </c>
      <c r="N565" s="1">
        <f t="shared" si="123"/>
        <v>1652264342.9549999</v>
      </c>
      <c r="O565" s="2">
        <f t="shared" si="124"/>
        <v>44692.429895312496</v>
      </c>
      <c r="P565" s="1">
        <f t="shared" si="125"/>
        <v>7.0079998970031738</v>
      </c>
      <c r="Q565">
        <f>VLOOKUP(C565,houses!A$1:E$201,2,TRUE)</f>
        <v>450</v>
      </c>
      <c r="R565">
        <f>VLOOKUP(C565,houses!A$1:E$201,3,TRUE)</f>
        <v>424</v>
      </c>
      <c r="S565">
        <f t="shared" si="126"/>
        <v>26</v>
      </c>
      <c r="T565" s="4">
        <f t="shared" si="127"/>
        <v>5.7777777777777775E-2</v>
      </c>
      <c r="U565" t="str">
        <f t="shared" si="128"/>
        <v>Positive</v>
      </c>
      <c r="V565" t="str">
        <f t="shared" si="129"/>
        <v>-</v>
      </c>
      <c r="W565" s="4" t="str">
        <f t="shared" si="130"/>
        <v>-</v>
      </c>
      <c r="X565" t="e">
        <f t="shared" si="131"/>
        <v>#VALUE!</v>
      </c>
      <c r="Y565" s="4" t="e">
        <f t="shared" si="131"/>
        <v>#VALUE!</v>
      </c>
      <c r="Z565">
        <f t="shared" si="132"/>
        <v>0</v>
      </c>
      <c r="AA565">
        <f t="shared" si="133"/>
        <v>1</v>
      </c>
    </row>
    <row r="566" spans="1:27" hidden="1" x14ac:dyDescent="0.3">
      <c r="A566" s="7">
        <v>13</v>
      </c>
      <c r="B566" s="7">
        <v>14</v>
      </c>
      <c r="C566" s="7">
        <v>80</v>
      </c>
      <c r="D566" s="7">
        <v>4</v>
      </c>
      <c r="E566" s="7">
        <v>1</v>
      </c>
      <c r="F566">
        <v>440</v>
      </c>
      <c r="G566">
        <v>0</v>
      </c>
      <c r="H566" s="1">
        <v>1652264342970</v>
      </c>
      <c r="I566" s="1">
        <v>1652264355866</v>
      </c>
      <c r="J566">
        <v>0</v>
      </c>
      <c r="K566" s="1">
        <f t="shared" si="120"/>
        <v>1652264342.97</v>
      </c>
      <c r="L566" s="3">
        <f t="shared" si="121"/>
        <v>44692.429895486115</v>
      </c>
      <c r="M566" s="2">
        <f t="shared" si="122"/>
        <v>44692.429895486115</v>
      </c>
      <c r="N566" s="1">
        <f t="shared" si="123"/>
        <v>1652264355.8659999</v>
      </c>
      <c r="O566" s="2">
        <f t="shared" si="124"/>
        <v>44692.430044745372</v>
      </c>
      <c r="P566" s="1">
        <f t="shared" si="125"/>
        <v>12.895999908447266</v>
      </c>
      <c r="Q566">
        <f>VLOOKUP(C566,houses!A$1:E$201,2,TRUE)</f>
        <v>340</v>
      </c>
      <c r="R566">
        <f>VLOOKUP(C566,houses!A$1:E$201,3,TRUE)</f>
        <v>497</v>
      </c>
      <c r="S566">
        <f t="shared" si="126"/>
        <v>157</v>
      </c>
      <c r="T566" s="4">
        <f t="shared" si="127"/>
        <v>0.46176470588235297</v>
      </c>
      <c r="U566" t="str">
        <f t="shared" si="128"/>
        <v>Negative</v>
      </c>
      <c r="V566" t="str">
        <f t="shared" si="129"/>
        <v>-</v>
      </c>
      <c r="W566" s="4" t="str">
        <f t="shared" si="130"/>
        <v>-</v>
      </c>
      <c r="X566" t="e">
        <f t="shared" si="131"/>
        <v>#VALUE!</v>
      </c>
      <c r="Y566" s="4" t="e">
        <f t="shared" si="131"/>
        <v>#VALUE!</v>
      </c>
      <c r="Z566">
        <f t="shared" si="132"/>
        <v>0</v>
      </c>
      <c r="AA566">
        <f t="shared" si="133"/>
        <v>1</v>
      </c>
    </row>
    <row r="567" spans="1:27" x14ac:dyDescent="0.3">
      <c r="A567" s="7">
        <v>13</v>
      </c>
      <c r="B567" s="7">
        <v>0</v>
      </c>
      <c r="C567" s="7">
        <v>112</v>
      </c>
      <c r="D567" s="7">
        <v>4</v>
      </c>
      <c r="E567" s="7">
        <v>2</v>
      </c>
      <c r="F567">
        <v>820</v>
      </c>
      <c r="G567">
        <v>780</v>
      </c>
      <c r="H567" s="1">
        <v>1652264383121</v>
      </c>
      <c r="I567" s="1">
        <v>1652264607475</v>
      </c>
      <c r="J567">
        <v>0</v>
      </c>
      <c r="K567" s="1">
        <f t="shared" si="120"/>
        <v>1652264383.1210001</v>
      </c>
      <c r="L567" s="3">
        <f t="shared" si="121"/>
        <v>44692.430360196762</v>
      </c>
      <c r="M567" s="2">
        <f t="shared" si="122"/>
        <v>44692.430360196762</v>
      </c>
      <c r="N567" s="1">
        <f t="shared" si="123"/>
        <v>1652264607.4749999</v>
      </c>
      <c r="O567" s="2">
        <f t="shared" si="124"/>
        <v>44692.432956886572</v>
      </c>
      <c r="P567" s="1">
        <f t="shared" si="125"/>
        <v>224.35399985313416</v>
      </c>
      <c r="Q567">
        <f>VLOOKUP(C567,houses!A$1:E$201,2,TRUE)</f>
        <v>820</v>
      </c>
      <c r="R567">
        <f>VLOOKUP(C567,houses!A$1:E$201,3,TRUE)</f>
        <v>847</v>
      </c>
      <c r="S567">
        <f t="shared" si="126"/>
        <v>27</v>
      </c>
      <c r="T567" s="4">
        <f t="shared" si="127"/>
        <v>3.2926829268292684E-2</v>
      </c>
      <c r="U567" t="str">
        <f t="shared" si="128"/>
        <v>Negative</v>
      </c>
      <c r="V567">
        <f t="shared" si="129"/>
        <v>-40</v>
      </c>
      <c r="W567" s="4">
        <f t="shared" si="130"/>
        <v>-4.878048780487805E-2</v>
      </c>
      <c r="X567">
        <f t="shared" si="131"/>
        <v>40</v>
      </c>
      <c r="Y567" s="4">
        <f t="shared" si="131"/>
        <v>4.878048780487805E-2</v>
      </c>
      <c r="Z567">
        <f t="shared" si="132"/>
        <v>0</v>
      </c>
      <c r="AA567">
        <f t="shared" si="133"/>
        <v>1</v>
      </c>
    </row>
    <row r="568" spans="1:27" x14ac:dyDescent="0.3">
      <c r="A568" s="7">
        <v>13</v>
      </c>
      <c r="B568" s="7">
        <v>1</v>
      </c>
      <c r="C568" s="7">
        <v>81</v>
      </c>
      <c r="D568" s="7">
        <v>4</v>
      </c>
      <c r="E568" s="7">
        <v>2</v>
      </c>
      <c r="F568">
        <v>715</v>
      </c>
      <c r="G568">
        <v>810</v>
      </c>
      <c r="H568" s="1">
        <v>1652264607949</v>
      </c>
      <c r="I568" s="1">
        <v>1652264627015</v>
      </c>
      <c r="J568">
        <v>0</v>
      </c>
      <c r="K568" s="1">
        <f t="shared" si="120"/>
        <v>1652264607.9489999</v>
      </c>
      <c r="L568" s="3">
        <f t="shared" si="121"/>
        <v>44692.432962372681</v>
      </c>
      <c r="M568" s="2">
        <f t="shared" si="122"/>
        <v>44692.432962372681</v>
      </c>
      <c r="N568" s="1">
        <f t="shared" si="123"/>
        <v>1652264627.0150001</v>
      </c>
      <c r="O568" s="2">
        <f t="shared" si="124"/>
        <v>44692.433183043984</v>
      </c>
      <c r="P568" s="1">
        <f t="shared" si="125"/>
        <v>19.06600022315979</v>
      </c>
      <c r="Q568">
        <f>VLOOKUP(C568,houses!A$1:E$201,2,TRUE)</f>
        <v>715</v>
      </c>
      <c r="R568">
        <f>VLOOKUP(C568,houses!A$1:E$201,3,TRUE)</f>
        <v>787</v>
      </c>
      <c r="S568">
        <f t="shared" si="126"/>
        <v>72</v>
      </c>
      <c r="T568" s="4">
        <f t="shared" si="127"/>
        <v>0.10069930069930071</v>
      </c>
      <c r="U568" t="str">
        <f t="shared" si="128"/>
        <v>Negative</v>
      </c>
      <c r="V568">
        <f t="shared" si="129"/>
        <v>95</v>
      </c>
      <c r="W568" s="4">
        <f t="shared" si="130"/>
        <v>0.13286713286713286</v>
      </c>
      <c r="X568">
        <f t="shared" si="131"/>
        <v>95</v>
      </c>
      <c r="Y568" s="4">
        <f t="shared" si="131"/>
        <v>0.13286713286713286</v>
      </c>
      <c r="Z568">
        <f t="shared" si="132"/>
        <v>0</v>
      </c>
      <c r="AA568">
        <f t="shared" si="133"/>
        <v>1</v>
      </c>
    </row>
    <row r="569" spans="1:27" x14ac:dyDescent="0.3">
      <c r="A569" s="7">
        <v>13</v>
      </c>
      <c r="B569" s="7">
        <v>2</v>
      </c>
      <c r="C569" s="7">
        <v>93</v>
      </c>
      <c r="D569" s="7">
        <v>4</v>
      </c>
      <c r="E569" s="7">
        <v>2</v>
      </c>
      <c r="F569">
        <v>850</v>
      </c>
      <c r="G569">
        <v>735</v>
      </c>
      <c r="H569" s="1">
        <v>1652264627043</v>
      </c>
      <c r="I569" s="1">
        <v>1652264652639</v>
      </c>
      <c r="J569">
        <v>0</v>
      </c>
      <c r="K569" s="1">
        <f t="shared" si="120"/>
        <v>1652264627.043</v>
      </c>
      <c r="L569" s="3">
        <f t="shared" si="121"/>
        <v>44692.433183368055</v>
      </c>
      <c r="M569" s="2">
        <f t="shared" si="122"/>
        <v>44692.433183368055</v>
      </c>
      <c r="N569" s="1">
        <f t="shared" si="123"/>
        <v>1652264652.6389999</v>
      </c>
      <c r="O569" s="2">
        <f t="shared" si="124"/>
        <v>44692.433479618056</v>
      </c>
      <c r="P569" s="1">
        <f t="shared" si="125"/>
        <v>25.595999956130981</v>
      </c>
      <c r="Q569">
        <f>VLOOKUP(C569,houses!A$1:E$201,2,TRUE)</f>
        <v>850</v>
      </c>
      <c r="R569">
        <f>VLOOKUP(C569,houses!A$1:E$201,3,TRUE)</f>
        <v>725</v>
      </c>
      <c r="S569">
        <f t="shared" si="126"/>
        <v>125</v>
      </c>
      <c r="T569" s="4">
        <f t="shared" si="127"/>
        <v>0.14705882352941177</v>
      </c>
      <c r="U569" t="str">
        <f t="shared" si="128"/>
        <v>Positive</v>
      </c>
      <c r="V569">
        <f t="shared" si="129"/>
        <v>-115</v>
      </c>
      <c r="W569" s="4">
        <f t="shared" si="130"/>
        <v>-0.13529411764705881</v>
      </c>
      <c r="X569">
        <f t="shared" si="131"/>
        <v>115</v>
      </c>
      <c r="Y569" s="4">
        <f t="shared" si="131"/>
        <v>0.13529411764705881</v>
      </c>
      <c r="Z569">
        <f t="shared" si="132"/>
        <v>0</v>
      </c>
      <c r="AA569">
        <f t="shared" si="133"/>
        <v>1</v>
      </c>
    </row>
    <row r="570" spans="1:27" x14ac:dyDescent="0.3">
      <c r="A570" s="7">
        <v>13</v>
      </c>
      <c r="B570" s="7">
        <v>3</v>
      </c>
      <c r="C570" s="7">
        <v>125</v>
      </c>
      <c r="D570" s="7">
        <v>4</v>
      </c>
      <c r="E570" s="7">
        <v>2</v>
      </c>
      <c r="F570">
        <v>820</v>
      </c>
      <c r="G570">
        <v>840</v>
      </c>
      <c r="H570" s="1">
        <v>1652264652661</v>
      </c>
      <c r="I570" s="1">
        <v>1652264663475</v>
      </c>
      <c r="J570">
        <v>0</v>
      </c>
      <c r="K570" s="1">
        <f t="shared" si="120"/>
        <v>1652264652.661</v>
      </c>
      <c r="L570" s="3">
        <f t="shared" si="121"/>
        <v>44692.433479872685</v>
      </c>
      <c r="M570" s="2">
        <f t="shared" si="122"/>
        <v>44692.433479872685</v>
      </c>
      <c r="N570" s="1">
        <f t="shared" si="123"/>
        <v>1652264663.4749999</v>
      </c>
      <c r="O570" s="2">
        <f t="shared" si="124"/>
        <v>44692.433605034719</v>
      </c>
      <c r="P570" s="1">
        <f t="shared" si="125"/>
        <v>10.813999891281128</v>
      </c>
      <c r="Q570">
        <f>VLOOKUP(C570,houses!A$1:E$201,2,TRUE)</f>
        <v>820</v>
      </c>
      <c r="R570">
        <f>VLOOKUP(C570,houses!A$1:E$201,3,TRUE)</f>
        <v>812</v>
      </c>
      <c r="S570">
        <f t="shared" si="126"/>
        <v>8</v>
      </c>
      <c r="T570" s="4">
        <f t="shared" si="127"/>
        <v>9.7560975609756097E-3</v>
      </c>
      <c r="U570" t="str">
        <f t="shared" si="128"/>
        <v>Positive</v>
      </c>
      <c r="V570">
        <f t="shared" si="129"/>
        <v>20</v>
      </c>
      <c r="W570" s="4">
        <f t="shared" si="130"/>
        <v>2.4390243902439025E-2</v>
      </c>
      <c r="X570">
        <f t="shared" si="131"/>
        <v>20</v>
      </c>
      <c r="Y570" s="4">
        <f t="shared" si="131"/>
        <v>2.4390243902439025E-2</v>
      </c>
      <c r="Z570">
        <f t="shared" si="132"/>
        <v>0</v>
      </c>
      <c r="AA570">
        <f t="shared" si="133"/>
        <v>1</v>
      </c>
    </row>
    <row r="571" spans="1:27" x14ac:dyDescent="0.3">
      <c r="A571" s="7">
        <v>13</v>
      </c>
      <c r="B571" s="7">
        <v>4</v>
      </c>
      <c r="C571" s="7">
        <v>182</v>
      </c>
      <c r="D571" s="7">
        <v>4</v>
      </c>
      <c r="E571" s="7">
        <v>2</v>
      </c>
      <c r="F571">
        <v>545</v>
      </c>
      <c r="G571">
        <v>750</v>
      </c>
      <c r="H571" s="1">
        <v>1652264663508</v>
      </c>
      <c r="I571" s="1">
        <v>1652264678996</v>
      </c>
      <c r="J571">
        <v>0</v>
      </c>
      <c r="K571" s="1">
        <f t="shared" si="120"/>
        <v>1652264663.5079999</v>
      </c>
      <c r="L571" s="3">
        <f t="shared" si="121"/>
        <v>44692.433605416663</v>
      </c>
      <c r="M571" s="2">
        <f t="shared" si="122"/>
        <v>44692.433605416663</v>
      </c>
      <c r="N571" s="1">
        <f t="shared" si="123"/>
        <v>1652264678.9960001</v>
      </c>
      <c r="O571" s="2">
        <f t="shared" si="124"/>
        <v>44692.43378467593</v>
      </c>
      <c r="P571" s="1">
        <f t="shared" si="125"/>
        <v>15.488000154495239</v>
      </c>
      <c r="Q571">
        <f>VLOOKUP(C571,houses!A$1:E$201,2,TRUE)</f>
        <v>545</v>
      </c>
      <c r="R571">
        <f>VLOOKUP(C571,houses!A$1:E$201,3,TRUE)</f>
        <v>645</v>
      </c>
      <c r="S571">
        <f t="shared" si="126"/>
        <v>100</v>
      </c>
      <c r="T571" s="4">
        <f t="shared" si="127"/>
        <v>0.1834862385321101</v>
      </c>
      <c r="U571" t="str">
        <f t="shared" si="128"/>
        <v>Negative</v>
      </c>
      <c r="V571">
        <f t="shared" si="129"/>
        <v>205</v>
      </c>
      <c r="W571" s="4">
        <f t="shared" si="130"/>
        <v>0.37614678899082571</v>
      </c>
      <c r="X571">
        <f t="shared" si="131"/>
        <v>205</v>
      </c>
      <c r="Y571" s="4">
        <f t="shared" si="131"/>
        <v>0.37614678899082571</v>
      </c>
      <c r="Z571">
        <f t="shared" si="132"/>
        <v>0</v>
      </c>
      <c r="AA571">
        <f t="shared" si="133"/>
        <v>1</v>
      </c>
    </row>
    <row r="572" spans="1:27" x14ac:dyDescent="0.3">
      <c r="A572" s="7">
        <v>13</v>
      </c>
      <c r="B572" s="7">
        <v>5</v>
      </c>
      <c r="C572" s="7">
        <v>135</v>
      </c>
      <c r="D572" s="7">
        <v>4</v>
      </c>
      <c r="E572" s="7">
        <v>2</v>
      </c>
      <c r="F572">
        <v>1085</v>
      </c>
      <c r="G572">
        <v>840</v>
      </c>
      <c r="H572" s="1">
        <v>1652264679024</v>
      </c>
      <c r="I572" s="1">
        <v>1652264717020</v>
      </c>
      <c r="J572">
        <v>0</v>
      </c>
      <c r="K572" s="1">
        <f t="shared" si="120"/>
        <v>1652264679.0239999</v>
      </c>
      <c r="L572" s="3">
        <f t="shared" si="121"/>
        <v>44692.433785000001</v>
      </c>
      <c r="M572" s="2">
        <f t="shared" si="122"/>
        <v>44692.433785000001</v>
      </c>
      <c r="N572" s="1">
        <f t="shared" si="123"/>
        <v>1652264717.02</v>
      </c>
      <c r="O572" s="2">
        <f t="shared" si="124"/>
        <v>44692.434224768513</v>
      </c>
      <c r="P572" s="1">
        <f t="shared" si="125"/>
        <v>37.996000051498413</v>
      </c>
      <c r="Q572">
        <f>VLOOKUP(C572,houses!A$1:E$201,2,TRUE)</f>
        <v>1085</v>
      </c>
      <c r="R572">
        <f>VLOOKUP(C572,houses!A$1:E$201,3,TRUE)</f>
        <v>995</v>
      </c>
      <c r="S572">
        <f t="shared" si="126"/>
        <v>90</v>
      </c>
      <c r="T572" s="4">
        <f t="shared" si="127"/>
        <v>8.294930875576037E-2</v>
      </c>
      <c r="U572" t="str">
        <f t="shared" si="128"/>
        <v>Positive</v>
      </c>
      <c r="V572">
        <f t="shared" si="129"/>
        <v>-245</v>
      </c>
      <c r="W572" s="4">
        <f t="shared" si="130"/>
        <v>-0.22580645161290322</v>
      </c>
      <c r="X572">
        <f t="shared" si="131"/>
        <v>245</v>
      </c>
      <c r="Y572" s="4">
        <f t="shared" si="131"/>
        <v>0.22580645161290322</v>
      </c>
      <c r="Z572">
        <f t="shared" si="132"/>
        <v>0</v>
      </c>
      <c r="AA572">
        <f t="shared" si="133"/>
        <v>1</v>
      </c>
    </row>
    <row r="573" spans="1:27" x14ac:dyDescent="0.3">
      <c r="A573" s="7">
        <v>13</v>
      </c>
      <c r="B573" s="7">
        <v>6</v>
      </c>
      <c r="C573" s="7">
        <v>0</v>
      </c>
      <c r="D573" s="7">
        <v>4</v>
      </c>
      <c r="E573" s="7">
        <v>2</v>
      </c>
      <c r="F573">
        <v>1600</v>
      </c>
      <c r="G573">
        <v>705</v>
      </c>
      <c r="H573" s="1">
        <v>1652264717042</v>
      </c>
      <c r="I573" s="1">
        <v>1652264733835</v>
      </c>
      <c r="J573">
        <v>0</v>
      </c>
      <c r="K573" s="1">
        <f t="shared" si="120"/>
        <v>1652264717.0420001</v>
      </c>
      <c r="L573" s="3">
        <f t="shared" si="121"/>
        <v>44692.434225023149</v>
      </c>
      <c r="M573" s="2">
        <f t="shared" si="122"/>
        <v>44692.434225023149</v>
      </c>
      <c r="N573" s="1">
        <f t="shared" si="123"/>
        <v>1652264733.835</v>
      </c>
      <c r="O573" s="2">
        <f t="shared" si="124"/>
        <v>44692.434419386576</v>
      </c>
      <c r="P573" s="1">
        <f t="shared" si="125"/>
        <v>16.792999982833862</v>
      </c>
      <c r="Q573">
        <f>VLOOKUP(C573,houses!A$1:E$201,2,TRUE)</f>
        <v>1600</v>
      </c>
      <c r="R573">
        <f>VLOOKUP(C573,houses!A$1:E$201,3,TRUE)</f>
        <v>773</v>
      </c>
      <c r="S573">
        <f t="shared" si="126"/>
        <v>827</v>
      </c>
      <c r="T573" s="4">
        <f t="shared" si="127"/>
        <v>0.51687499999999997</v>
      </c>
      <c r="U573" t="str">
        <f t="shared" si="128"/>
        <v>Positive</v>
      </c>
      <c r="V573">
        <f t="shared" si="129"/>
        <v>-895</v>
      </c>
      <c r="W573" s="4">
        <f t="shared" si="130"/>
        <v>-0.55937499999999996</v>
      </c>
      <c r="X573">
        <f t="shared" si="131"/>
        <v>895</v>
      </c>
      <c r="Y573" s="4">
        <f t="shared" si="131"/>
        <v>0.55937499999999996</v>
      </c>
      <c r="Z573">
        <f t="shared" si="132"/>
        <v>0</v>
      </c>
      <c r="AA573">
        <f t="shared" si="133"/>
        <v>1</v>
      </c>
    </row>
    <row r="574" spans="1:27" x14ac:dyDescent="0.3">
      <c r="A574" s="7">
        <v>13</v>
      </c>
      <c r="B574" s="7">
        <v>7</v>
      </c>
      <c r="C574" s="7">
        <v>197</v>
      </c>
      <c r="D574" s="7">
        <v>4</v>
      </c>
      <c r="E574" s="7">
        <v>2</v>
      </c>
      <c r="F574">
        <v>635</v>
      </c>
      <c r="G574">
        <v>710</v>
      </c>
      <c r="H574" s="1">
        <v>1652264733850</v>
      </c>
      <c r="I574" s="1">
        <v>1652264750062</v>
      </c>
      <c r="J574">
        <v>0</v>
      </c>
      <c r="K574" s="1">
        <f t="shared" si="120"/>
        <v>1652264733.8499999</v>
      </c>
      <c r="L574" s="3">
        <f t="shared" si="121"/>
        <v>44692.434419560188</v>
      </c>
      <c r="M574" s="2">
        <f t="shared" si="122"/>
        <v>44692.434419560188</v>
      </c>
      <c r="N574" s="1">
        <f t="shared" si="123"/>
        <v>1652264750.062</v>
      </c>
      <c r="O574" s="2">
        <f t="shared" si="124"/>
        <v>44692.434607199073</v>
      </c>
      <c r="P574" s="1">
        <f t="shared" si="125"/>
        <v>16.212000131607056</v>
      </c>
      <c r="Q574">
        <f>VLOOKUP(C574,houses!A$1:E$201,2,TRUE)</f>
        <v>635</v>
      </c>
      <c r="R574">
        <f>VLOOKUP(C574,houses!A$1:E$201,3,TRUE)</f>
        <v>621</v>
      </c>
      <c r="S574">
        <f t="shared" si="126"/>
        <v>14</v>
      </c>
      <c r="T574" s="4">
        <f t="shared" si="127"/>
        <v>2.2047244094488189E-2</v>
      </c>
      <c r="U574" t="str">
        <f t="shared" si="128"/>
        <v>Positive</v>
      </c>
      <c r="V574">
        <f t="shared" si="129"/>
        <v>75</v>
      </c>
      <c r="W574" s="4">
        <f t="shared" si="130"/>
        <v>0.11811023622047244</v>
      </c>
      <c r="X574">
        <f t="shared" si="131"/>
        <v>75</v>
      </c>
      <c r="Y574" s="4">
        <f t="shared" si="131"/>
        <v>0.11811023622047244</v>
      </c>
      <c r="Z574">
        <f t="shared" si="132"/>
        <v>0</v>
      </c>
      <c r="AA574">
        <f t="shared" si="133"/>
        <v>1</v>
      </c>
    </row>
    <row r="575" spans="1:27" x14ac:dyDescent="0.3">
      <c r="A575" s="7">
        <v>13</v>
      </c>
      <c r="B575" s="7">
        <v>8</v>
      </c>
      <c r="C575" s="7">
        <v>155</v>
      </c>
      <c r="D575" s="7">
        <v>4</v>
      </c>
      <c r="E575" s="7">
        <v>2</v>
      </c>
      <c r="F575">
        <v>450</v>
      </c>
      <c r="G575">
        <v>485</v>
      </c>
      <c r="H575" s="1">
        <v>1652264750082</v>
      </c>
      <c r="I575" s="1">
        <v>1652264758672</v>
      </c>
      <c r="J575">
        <v>0</v>
      </c>
      <c r="K575" s="1">
        <f t="shared" si="120"/>
        <v>1652264750.082</v>
      </c>
      <c r="L575" s="3">
        <f t="shared" si="121"/>
        <v>44692.43460743055</v>
      </c>
      <c r="M575" s="2">
        <f t="shared" si="122"/>
        <v>44692.43460743055</v>
      </c>
      <c r="N575" s="1">
        <f t="shared" si="123"/>
        <v>1652264758.6719999</v>
      </c>
      <c r="O575" s="2">
        <f t="shared" si="124"/>
        <v>44692.434706851855</v>
      </c>
      <c r="P575" s="1">
        <f t="shared" si="125"/>
        <v>8.5899999141693115</v>
      </c>
      <c r="Q575">
        <f>VLOOKUP(C575,houses!A$1:E$201,2,TRUE)</f>
        <v>450</v>
      </c>
      <c r="R575">
        <f>VLOOKUP(C575,houses!A$1:E$201,3,TRUE)</f>
        <v>471</v>
      </c>
      <c r="S575">
        <f t="shared" si="126"/>
        <v>21</v>
      </c>
      <c r="T575" s="4">
        <f t="shared" si="127"/>
        <v>4.6666666666666669E-2</v>
      </c>
      <c r="U575" t="str">
        <f t="shared" si="128"/>
        <v>Negative</v>
      </c>
      <c r="V575">
        <f t="shared" si="129"/>
        <v>35</v>
      </c>
      <c r="W575" s="4">
        <f t="shared" si="130"/>
        <v>7.7777777777777779E-2</v>
      </c>
      <c r="X575">
        <f t="shared" si="131"/>
        <v>35</v>
      </c>
      <c r="Y575" s="4">
        <f t="shared" si="131"/>
        <v>7.7777777777777779E-2</v>
      </c>
      <c r="Z575">
        <f t="shared" si="132"/>
        <v>0</v>
      </c>
      <c r="AA575">
        <f t="shared" si="133"/>
        <v>1</v>
      </c>
    </row>
    <row r="576" spans="1:27" x14ac:dyDescent="0.3">
      <c r="A576" s="7">
        <v>13</v>
      </c>
      <c r="B576" s="7">
        <v>9</v>
      </c>
      <c r="C576" s="7">
        <v>86</v>
      </c>
      <c r="D576" s="7">
        <v>4</v>
      </c>
      <c r="E576" s="7">
        <v>2</v>
      </c>
      <c r="F576">
        <v>850</v>
      </c>
      <c r="G576">
        <v>815</v>
      </c>
      <c r="H576" s="1">
        <v>1652264758693</v>
      </c>
      <c r="I576" s="1">
        <v>1652264768329</v>
      </c>
      <c r="J576">
        <v>0</v>
      </c>
      <c r="K576" s="1">
        <f t="shared" si="120"/>
        <v>1652264758.6930001</v>
      </c>
      <c r="L576" s="3">
        <f t="shared" si="121"/>
        <v>44692.434707094908</v>
      </c>
      <c r="M576" s="2">
        <f t="shared" si="122"/>
        <v>44692.434707094908</v>
      </c>
      <c r="N576" s="1">
        <f t="shared" si="123"/>
        <v>1652264768.329</v>
      </c>
      <c r="O576" s="2">
        <f t="shared" si="124"/>
        <v>44692.434818622685</v>
      </c>
      <c r="P576" s="1">
        <f t="shared" si="125"/>
        <v>9.6359999179840088</v>
      </c>
      <c r="Q576">
        <f>VLOOKUP(C576,houses!A$1:E$201,2,TRUE)</f>
        <v>850</v>
      </c>
      <c r="R576">
        <f>VLOOKUP(C576,houses!A$1:E$201,3,TRUE)</f>
        <v>936</v>
      </c>
      <c r="S576">
        <f t="shared" si="126"/>
        <v>86</v>
      </c>
      <c r="T576" s="4">
        <f t="shared" si="127"/>
        <v>0.1011764705882353</v>
      </c>
      <c r="U576" t="str">
        <f t="shared" si="128"/>
        <v>Negative</v>
      </c>
      <c r="V576">
        <f t="shared" si="129"/>
        <v>-35</v>
      </c>
      <c r="W576" s="4">
        <f t="shared" si="130"/>
        <v>-4.1176470588235294E-2</v>
      </c>
      <c r="X576">
        <f t="shared" si="131"/>
        <v>35</v>
      </c>
      <c r="Y576" s="4">
        <f t="shared" si="131"/>
        <v>4.1176470588235294E-2</v>
      </c>
      <c r="Z576">
        <f t="shared" si="132"/>
        <v>0</v>
      </c>
      <c r="AA576">
        <f t="shared" si="133"/>
        <v>1</v>
      </c>
    </row>
    <row r="577" spans="1:27" x14ac:dyDescent="0.3">
      <c r="A577" s="7">
        <v>13</v>
      </c>
      <c r="B577" s="7">
        <v>10</v>
      </c>
      <c r="C577" s="7">
        <v>110</v>
      </c>
      <c r="D577" s="7">
        <v>4</v>
      </c>
      <c r="E577" s="7">
        <v>2</v>
      </c>
      <c r="F577">
        <v>758</v>
      </c>
      <c r="G577">
        <v>805</v>
      </c>
      <c r="H577" s="1">
        <v>1652264768343</v>
      </c>
      <c r="I577" s="1">
        <v>1652264782410</v>
      </c>
      <c r="J577">
        <v>0</v>
      </c>
      <c r="K577" s="1">
        <f t="shared" si="120"/>
        <v>1652264768.3429999</v>
      </c>
      <c r="L577" s="3">
        <f t="shared" si="121"/>
        <v>44692.434818784721</v>
      </c>
      <c r="M577" s="2">
        <f t="shared" si="122"/>
        <v>44692.434818784721</v>
      </c>
      <c r="N577" s="1">
        <f t="shared" si="123"/>
        <v>1652264782.4100001</v>
      </c>
      <c r="O577" s="2">
        <f t="shared" si="124"/>
        <v>44692.434981597224</v>
      </c>
      <c r="P577" s="1">
        <f t="shared" si="125"/>
        <v>14.067000150680542</v>
      </c>
      <c r="Q577">
        <f>VLOOKUP(C577,houses!A$1:E$201,2,TRUE)</f>
        <v>758</v>
      </c>
      <c r="R577">
        <f>VLOOKUP(C577,houses!A$1:E$201,3,TRUE)</f>
        <v>784</v>
      </c>
      <c r="S577">
        <f t="shared" si="126"/>
        <v>26</v>
      </c>
      <c r="T577" s="4">
        <f t="shared" si="127"/>
        <v>3.430079155672823E-2</v>
      </c>
      <c r="U577" t="str">
        <f t="shared" si="128"/>
        <v>Negative</v>
      </c>
      <c r="V577">
        <f t="shared" si="129"/>
        <v>47</v>
      </c>
      <c r="W577" s="4">
        <f t="shared" si="130"/>
        <v>6.2005277044854881E-2</v>
      </c>
      <c r="X577">
        <f t="shared" si="131"/>
        <v>47</v>
      </c>
      <c r="Y577" s="4">
        <f t="shared" si="131"/>
        <v>6.2005277044854881E-2</v>
      </c>
      <c r="Z577">
        <f t="shared" si="132"/>
        <v>0</v>
      </c>
      <c r="AA577">
        <f t="shared" si="133"/>
        <v>1</v>
      </c>
    </row>
    <row r="578" spans="1:27" x14ac:dyDescent="0.3">
      <c r="A578" s="7">
        <v>13</v>
      </c>
      <c r="B578" s="7">
        <v>11</v>
      </c>
      <c r="C578" s="7">
        <v>190</v>
      </c>
      <c r="D578" s="7">
        <v>4</v>
      </c>
      <c r="E578" s="7">
        <v>2</v>
      </c>
      <c r="F578">
        <v>750</v>
      </c>
      <c r="G578">
        <v>820</v>
      </c>
      <c r="H578" s="1">
        <v>1652264782423</v>
      </c>
      <c r="I578" s="1">
        <v>1652264795795</v>
      </c>
      <c r="J578">
        <v>0</v>
      </c>
      <c r="K578" s="1">
        <f t="shared" si="120"/>
        <v>1652264782.4230001</v>
      </c>
      <c r="L578" s="3">
        <f t="shared" si="121"/>
        <v>44692.43498174769</v>
      </c>
      <c r="M578" s="2">
        <f t="shared" si="122"/>
        <v>44692.43498174769</v>
      </c>
      <c r="N578" s="1">
        <f t="shared" si="123"/>
        <v>1652264795.7950001</v>
      </c>
      <c r="O578" s="2">
        <f t="shared" si="124"/>
        <v>44692.4351365162</v>
      </c>
      <c r="P578" s="1">
        <f t="shared" si="125"/>
        <v>13.371999979019165</v>
      </c>
      <c r="Q578">
        <f>VLOOKUP(C578,houses!A$1:E$201,2,TRUE)</f>
        <v>750</v>
      </c>
      <c r="R578">
        <f>VLOOKUP(C578,houses!A$1:E$201,3,TRUE)</f>
        <v>871</v>
      </c>
      <c r="S578">
        <f t="shared" si="126"/>
        <v>121</v>
      </c>
      <c r="T578" s="4">
        <f t="shared" si="127"/>
        <v>0.16133333333333333</v>
      </c>
      <c r="U578" t="str">
        <f t="shared" si="128"/>
        <v>Negative</v>
      </c>
      <c r="V578">
        <f t="shared" si="129"/>
        <v>70</v>
      </c>
      <c r="W578" s="4">
        <f t="shared" si="130"/>
        <v>9.3333333333333338E-2</v>
      </c>
      <c r="X578">
        <f t="shared" si="131"/>
        <v>70</v>
      </c>
      <c r="Y578" s="4">
        <f t="shared" si="131"/>
        <v>9.3333333333333338E-2</v>
      </c>
      <c r="Z578">
        <f t="shared" si="132"/>
        <v>0</v>
      </c>
      <c r="AA578">
        <f t="shared" si="133"/>
        <v>1</v>
      </c>
    </row>
    <row r="579" spans="1:27" x14ac:dyDescent="0.3">
      <c r="A579" s="7">
        <v>13</v>
      </c>
      <c r="B579" s="7">
        <v>12</v>
      </c>
      <c r="C579" s="7">
        <v>120</v>
      </c>
      <c r="D579" s="7">
        <v>4</v>
      </c>
      <c r="E579" s="7">
        <v>2</v>
      </c>
      <c r="F579">
        <v>522</v>
      </c>
      <c r="G579">
        <v>530</v>
      </c>
      <c r="H579" s="1">
        <v>1652264795808</v>
      </c>
      <c r="I579" s="1">
        <v>1652264805086</v>
      </c>
      <c r="J579">
        <v>0</v>
      </c>
      <c r="K579" s="1">
        <f t="shared" ref="K579:K642" si="134">H579/1000</f>
        <v>1652264795.8080001</v>
      </c>
      <c r="L579" s="3">
        <f t="shared" ref="L579:L642" si="135">(((K579/60)/60)/24)+DATE(1970,1,1)</f>
        <v>44692.435136666667</v>
      </c>
      <c r="M579" s="2">
        <f t="shared" ref="M579:M642" si="136">(((K579/60)/60)/24)+DATE(1970,1,1)</f>
        <v>44692.435136666667</v>
      </c>
      <c r="N579" s="1">
        <f t="shared" ref="N579:N642" si="137">I579/1000</f>
        <v>1652264805.086</v>
      </c>
      <c r="O579" s="2">
        <f t="shared" ref="O579:O642" si="138">(((N579/60)/60)/24)+DATE(1970,1,1)</f>
        <v>44692.435244050925</v>
      </c>
      <c r="P579" s="1">
        <f t="shared" ref="P579:P642" si="139">N579-K579</f>
        <v>9.2779998779296875</v>
      </c>
      <c r="Q579">
        <f>VLOOKUP(C579,houses!A$1:E$201,2,TRUE)</f>
        <v>522</v>
      </c>
      <c r="R579">
        <f>VLOOKUP(C579,houses!A$1:E$201,3,TRUE)</f>
        <v>553</v>
      </c>
      <c r="S579">
        <f t="shared" ref="S579:S642" si="140">ABS(Q579-R579)</f>
        <v>31</v>
      </c>
      <c r="T579" s="4">
        <f t="shared" ref="T579:T642" si="141">S579/Q579</f>
        <v>5.938697318007663E-2</v>
      </c>
      <c r="U579" t="str">
        <f t="shared" ref="U579:U642" si="142">IF((Q579-R579)&gt;0, "Positive", "Negative")</f>
        <v>Negative</v>
      </c>
      <c r="V579">
        <f t="shared" ref="V579:V642" si="143">IF(G579=0, "-", G579-F579)</f>
        <v>8</v>
      </c>
      <c r="W579" s="4">
        <f t="shared" ref="W579:W642" si="144">IF(G579=0, "-", V579/F579)</f>
        <v>1.532567049808429E-2</v>
      </c>
      <c r="X579">
        <f t="shared" ref="X579:Y642" si="145">ABS(V579)</f>
        <v>8</v>
      </c>
      <c r="Y579" s="4">
        <f t="shared" si="145"/>
        <v>1.532567049808429E-2</v>
      </c>
      <c r="Z579">
        <f t="shared" ref="Z579:Z642" si="146">IF(J579=7,1,IF(J579=6,2,IF(J579=5,3,IF(J579=4,4,IF(J579=3,5,IF(J579=2,6,IF(J579=1,7,0)))))))</f>
        <v>0</v>
      </c>
      <c r="AA579">
        <f t="shared" ref="AA579:AA642" si="147">3^Z579</f>
        <v>1</v>
      </c>
    </row>
    <row r="580" spans="1:27" x14ac:dyDescent="0.3">
      <c r="A580" s="7">
        <v>13</v>
      </c>
      <c r="B580" s="7">
        <v>13</v>
      </c>
      <c r="C580" s="7">
        <v>164</v>
      </c>
      <c r="D580" s="7">
        <v>4</v>
      </c>
      <c r="E580" s="7">
        <v>2</v>
      </c>
      <c r="F580">
        <v>1150</v>
      </c>
      <c r="G580">
        <v>1370</v>
      </c>
      <c r="H580" s="1">
        <v>1652264805104</v>
      </c>
      <c r="I580" s="1">
        <v>1652264815686</v>
      </c>
      <c r="J580">
        <v>0</v>
      </c>
      <c r="K580" s="1">
        <f t="shared" si="134"/>
        <v>1652264805.1040001</v>
      </c>
      <c r="L580" s="3">
        <f t="shared" si="135"/>
        <v>44692.435244259264</v>
      </c>
      <c r="M580" s="2">
        <f t="shared" si="136"/>
        <v>44692.435244259264</v>
      </c>
      <c r="N580" s="1">
        <f t="shared" si="137"/>
        <v>1652264815.6860001</v>
      </c>
      <c r="O580" s="2">
        <f t="shared" si="138"/>
        <v>44692.435366736114</v>
      </c>
      <c r="P580" s="1">
        <f t="shared" si="139"/>
        <v>10.582000017166138</v>
      </c>
      <c r="Q580">
        <f>VLOOKUP(C580,houses!A$1:E$201,2,TRUE)</f>
        <v>1150</v>
      </c>
      <c r="R580">
        <f>VLOOKUP(C580,houses!A$1:E$201,3,TRUE)</f>
        <v>1414</v>
      </c>
      <c r="S580">
        <f t="shared" si="140"/>
        <v>264</v>
      </c>
      <c r="T580" s="4">
        <f t="shared" si="141"/>
        <v>0.22956521739130434</v>
      </c>
      <c r="U580" t="str">
        <f t="shared" si="142"/>
        <v>Negative</v>
      </c>
      <c r="V580">
        <f t="shared" si="143"/>
        <v>220</v>
      </c>
      <c r="W580" s="4">
        <f t="shared" si="144"/>
        <v>0.19130434782608696</v>
      </c>
      <c r="X580">
        <f t="shared" si="145"/>
        <v>220</v>
      </c>
      <c r="Y580" s="4">
        <f t="shared" si="145"/>
        <v>0.19130434782608696</v>
      </c>
      <c r="Z580">
        <f t="shared" si="146"/>
        <v>0</v>
      </c>
      <c r="AA580">
        <f t="shared" si="147"/>
        <v>1</v>
      </c>
    </row>
    <row r="581" spans="1:27" x14ac:dyDescent="0.3">
      <c r="A581" s="7">
        <v>13</v>
      </c>
      <c r="B581" s="7">
        <v>14</v>
      </c>
      <c r="C581" s="7">
        <v>165</v>
      </c>
      <c r="D581" s="7">
        <v>4</v>
      </c>
      <c r="E581" s="7">
        <v>2</v>
      </c>
      <c r="F581">
        <v>605</v>
      </c>
      <c r="G581">
        <v>535</v>
      </c>
      <c r="H581" s="1">
        <v>1652264815701</v>
      </c>
      <c r="I581" s="1">
        <v>1652264824465</v>
      </c>
      <c r="J581">
        <v>0</v>
      </c>
      <c r="K581" s="1">
        <f t="shared" si="134"/>
        <v>1652264815.701</v>
      </c>
      <c r="L581" s="3">
        <f t="shared" si="135"/>
        <v>44692.435366909718</v>
      </c>
      <c r="M581" s="2">
        <f t="shared" si="136"/>
        <v>44692.435366909718</v>
      </c>
      <c r="N581" s="1">
        <f t="shared" si="137"/>
        <v>1652264824.4649999</v>
      </c>
      <c r="O581" s="2">
        <f t="shared" si="138"/>
        <v>44692.435468344906</v>
      </c>
      <c r="P581" s="1">
        <f t="shared" si="139"/>
        <v>8.7639999389648438</v>
      </c>
      <c r="Q581">
        <f>VLOOKUP(C581,houses!A$1:E$201,2,TRUE)</f>
        <v>605</v>
      </c>
      <c r="R581">
        <f>VLOOKUP(C581,houses!A$1:E$201,3,TRUE)</f>
        <v>544</v>
      </c>
      <c r="S581">
        <f t="shared" si="140"/>
        <v>61</v>
      </c>
      <c r="T581" s="4">
        <f t="shared" si="141"/>
        <v>0.10082644628099173</v>
      </c>
      <c r="U581" t="str">
        <f t="shared" si="142"/>
        <v>Positive</v>
      </c>
      <c r="V581">
        <f t="shared" si="143"/>
        <v>-70</v>
      </c>
      <c r="W581" s="4">
        <f t="shared" si="144"/>
        <v>-0.11570247933884298</v>
      </c>
      <c r="X581">
        <f t="shared" si="145"/>
        <v>70</v>
      </c>
      <c r="Y581" s="4">
        <f t="shared" si="145"/>
        <v>0.11570247933884298</v>
      </c>
      <c r="Z581">
        <f t="shared" si="146"/>
        <v>0</v>
      </c>
      <c r="AA581">
        <f t="shared" si="147"/>
        <v>1</v>
      </c>
    </row>
    <row r="582" spans="1:27" x14ac:dyDescent="0.3">
      <c r="A582" s="7">
        <v>13</v>
      </c>
      <c r="B582" s="7">
        <v>15</v>
      </c>
      <c r="C582" s="7">
        <v>11</v>
      </c>
      <c r="D582" s="7">
        <v>4</v>
      </c>
      <c r="E582" s="7">
        <v>2</v>
      </c>
      <c r="F582">
        <v>2000</v>
      </c>
      <c r="G582">
        <v>1750</v>
      </c>
      <c r="H582" s="1">
        <v>1652264824480</v>
      </c>
      <c r="I582" s="1">
        <v>1652264835209</v>
      </c>
      <c r="J582">
        <v>0</v>
      </c>
      <c r="K582" s="1">
        <f t="shared" si="134"/>
        <v>1652264824.48</v>
      </c>
      <c r="L582" s="3">
        <f t="shared" si="135"/>
        <v>44692.435468518524</v>
      </c>
      <c r="M582" s="2">
        <f t="shared" si="136"/>
        <v>44692.435468518524</v>
      </c>
      <c r="N582" s="1">
        <f t="shared" si="137"/>
        <v>1652264835.2090001</v>
      </c>
      <c r="O582" s="2">
        <f t="shared" si="138"/>
        <v>44692.435592696762</v>
      </c>
      <c r="P582" s="1">
        <f t="shared" si="139"/>
        <v>10.729000091552734</v>
      </c>
      <c r="Q582">
        <f>VLOOKUP(C582,houses!A$1:E$201,2,TRUE)</f>
        <v>2000</v>
      </c>
      <c r="R582">
        <f>VLOOKUP(C582,houses!A$1:E$201,3,TRUE)</f>
        <v>1486</v>
      </c>
      <c r="S582">
        <f t="shared" si="140"/>
        <v>514</v>
      </c>
      <c r="T582" s="4">
        <f t="shared" si="141"/>
        <v>0.25700000000000001</v>
      </c>
      <c r="U582" t="str">
        <f t="shared" si="142"/>
        <v>Positive</v>
      </c>
      <c r="V582">
        <f t="shared" si="143"/>
        <v>-250</v>
      </c>
      <c r="W582" s="4">
        <f t="shared" si="144"/>
        <v>-0.125</v>
      </c>
      <c r="X582">
        <f t="shared" si="145"/>
        <v>250</v>
      </c>
      <c r="Y582" s="4">
        <f t="shared" si="145"/>
        <v>0.125</v>
      </c>
      <c r="Z582">
        <f t="shared" si="146"/>
        <v>0</v>
      </c>
      <c r="AA582">
        <f t="shared" si="147"/>
        <v>1</v>
      </c>
    </row>
    <row r="583" spans="1:27" x14ac:dyDescent="0.3">
      <c r="A583" s="7">
        <v>13</v>
      </c>
      <c r="B583" s="7">
        <v>16</v>
      </c>
      <c r="C583" s="7">
        <v>42</v>
      </c>
      <c r="D583" s="7">
        <v>4</v>
      </c>
      <c r="E583" s="7">
        <v>2</v>
      </c>
      <c r="F583">
        <v>700</v>
      </c>
      <c r="G583">
        <v>800</v>
      </c>
      <c r="H583" s="1">
        <v>1652264835228</v>
      </c>
      <c r="I583" s="1">
        <v>1652264845533</v>
      </c>
      <c r="J583">
        <v>0</v>
      </c>
      <c r="K583" s="1">
        <f t="shared" si="134"/>
        <v>1652264835.2279999</v>
      </c>
      <c r="L583" s="3">
        <f t="shared" si="135"/>
        <v>44692.435592916663</v>
      </c>
      <c r="M583" s="2">
        <f t="shared" si="136"/>
        <v>44692.435592916663</v>
      </c>
      <c r="N583" s="1">
        <f t="shared" si="137"/>
        <v>1652264845.533</v>
      </c>
      <c r="O583" s="2">
        <f t="shared" si="138"/>
        <v>44692.4357121875</v>
      </c>
      <c r="P583" s="1">
        <f t="shared" si="139"/>
        <v>10.305000066757202</v>
      </c>
      <c r="Q583">
        <f>VLOOKUP(C583,houses!A$1:E$201,2,TRUE)</f>
        <v>700</v>
      </c>
      <c r="R583">
        <f>VLOOKUP(C583,houses!A$1:E$201,3,TRUE)</f>
        <v>795</v>
      </c>
      <c r="S583">
        <f t="shared" si="140"/>
        <v>95</v>
      </c>
      <c r="T583" s="4">
        <f t="shared" si="141"/>
        <v>0.1357142857142857</v>
      </c>
      <c r="U583" t="str">
        <f t="shared" si="142"/>
        <v>Negative</v>
      </c>
      <c r="V583">
        <f t="shared" si="143"/>
        <v>100</v>
      </c>
      <c r="W583" s="4">
        <f t="shared" si="144"/>
        <v>0.14285714285714285</v>
      </c>
      <c r="X583">
        <f t="shared" si="145"/>
        <v>100</v>
      </c>
      <c r="Y583" s="4">
        <f t="shared" si="145"/>
        <v>0.14285714285714285</v>
      </c>
      <c r="Z583">
        <f t="shared" si="146"/>
        <v>0</v>
      </c>
      <c r="AA583">
        <f t="shared" si="147"/>
        <v>1</v>
      </c>
    </row>
    <row r="584" spans="1:27" x14ac:dyDescent="0.3">
      <c r="A584" s="7">
        <v>13</v>
      </c>
      <c r="B584" s="7">
        <v>17</v>
      </c>
      <c r="C584" s="7">
        <v>54</v>
      </c>
      <c r="D584" s="7">
        <v>4</v>
      </c>
      <c r="E584" s="7">
        <v>2</v>
      </c>
      <c r="F584">
        <v>901</v>
      </c>
      <c r="G584">
        <v>1150</v>
      </c>
      <c r="H584" s="1">
        <v>1652264845547</v>
      </c>
      <c r="I584" s="1">
        <v>1652264853855</v>
      </c>
      <c r="J584">
        <v>0</v>
      </c>
      <c r="K584" s="1">
        <f t="shared" si="134"/>
        <v>1652264845.5469999</v>
      </c>
      <c r="L584" s="3">
        <f t="shared" si="135"/>
        <v>44692.435712349536</v>
      </c>
      <c r="M584" s="2">
        <f t="shared" si="136"/>
        <v>44692.435712349536</v>
      </c>
      <c r="N584" s="1">
        <f t="shared" si="137"/>
        <v>1652264853.855</v>
      </c>
      <c r="O584" s="2">
        <f t="shared" si="138"/>
        <v>44692.43580850694</v>
      </c>
      <c r="P584" s="1">
        <f t="shared" si="139"/>
        <v>8.3080000877380371</v>
      </c>
      <c r="Q584">
        <f>VLOOKUP(C584,houses!A$1:E$201,2,TRUE)</f>
        <v>901</v>
      </c>
      <c r="R584">
        <f>VLOOKUP(C584,houses!A$1:E$201,3,TRUE)</f>
        <v>1167</v>
      </c>
      <c r="S584">
        <f t="shared" si="140"/>
        <v>266</v>
      </c>
      <c r="T584" s="4">
        <f t="shared" si="141"/>
        <v>0.29522752497225307</v>
      </c>
      <c r="U584" t="str">
        <f t="shared" si="142"/>
        <v>Negative</v>
      </c>
      <c r="V584">
        <f t="shared" si="143"/>
        <v>249</v>
      </c>
      <c r="W584" s="4">
        <f t="shared" si="144"/>
        <v>0.27635960044395119</v>
      </c>
      <c r="X584">
        <f t="shared" si="145"/>
        <v>249</v>
      </c>
      <c r="Y584" s="4">
        <f t="shared" si="145"/>
        <v>0.27635960044395119</v>
      </c>
      <c r="Z584">
        <f t="shared" si="146"/>
        <v>0</v>
      </c>
      <c r="AA584">
        <f t="shared" si="147"/>
        <v>1</v>
      </c>
    </row>
    <row r="585" spans="1:27" x14ac:dyDescent="0.3">
      <c r="A585" s="7">
        <v>13</v>
      </c>
      <c r="B585" s="7">
        <v>18</v>
      </c>
      <c r="C585" s="7">
        <v>28</v>
      </c>
      <c r="D585" s="7">
        <v>4</v>
      </c>
      <c r="E585" s="7">
        <v>2</v>
      </c>
      <c r="F585">
        <v>846</v>
      </c>
      <c r="G585">
        <v>945</v>
      </c>
      <c r="H585" s="1">
        <v>1652264853871</v>
      </c>
      <c r="I585" s="1">
        <v>1652264861145</v>
      </c>
      <c r="J585">
        <v>0</v>
      </c>
      <c r="K585" s="1">
        <f t="shared" si="134"/>
        <v>1652264853.8710001</v>
      </c>
      <c r="L585" s="3">
        <f t="shared" si="135"/>
        <v>44692.435808692127</v>
      </c>
      <c r="M585" s="2">
        <f t="shared" si="136"/>
        <v>44692.435808692127</v>
      </c>
      <c r="N585" s="1">
        <f t="shared" si="137"/>
        <v>1652264861.145</v>
      </c>
      <c r="O585" s="2">
        <f t="shared" si="138"/>
        <v>44692.435892881942</v>
      </c>
      <c r="P585" s="1">
        <f t="shared" si="139"/>
        <v>7.2739999294281006</v>
      </c>
      <c r="Q585">
        <f>VLOOKUP(C585,houses!A$1:E$201,2,TRUE)</f>
        <v>846</v>
      </c>
      <c r="R585">
        <f>VLOOKUP(C585,houses!A$1:E$201,3,TRUE)</f>
        <v>905</v>
      </c>
      <c r="S585">
        <f t="shared" si="140"/>
        <v>59</v>
      </c>
      <c r="T585" s="4">
        <f t="shared" si="141"/>
        <v>6.9739952718676126E-2</v>
      </c>
      <c r="U585" t="str">
        <f t="shared" si="142"/>
        <v>Negative</v>
      </c>
      <c r="V585">
        <f t="shared" si="143"/>
        <v>99</v>
      </c>
      <c r="W585" s="4">
        <f t="shared" si="144"/>
        <v>0.11702127659574468</v>
      </c>
      <c r="X585">
        <f t="shared" si="145"/>
        <v>99</v>
      </c>
      <c r="Y585" s="4">
        <f t="shared" si="145"/>
        <v>0.11702127659574468</v>
      </c>
      <c r="Z585">
        <f t="shared" si="146"/>
        <v>0</v>
      </c>
      <c r="AA585">
        <f t="shared" si="147"/>
        <v>1</v>
      </c>
    </row>
    <row r="586" spans="1:27" x14ac:dyDescent="0.3">
      <c r="A586" s="7">
        <v>13</v>
      </c>
      <c r="B586" s="7">
        <v>19</v>
      </c>
      <c r="C586" s="7">
        <v>133</v>
      </c>
      <c r="D586" s="7">
        <v>4</v>
      </c>
      <c r="E586" s="7">
        <v>2</v>
      </c>
      <c r="F586">
        <v>470</v>
      </c>
      <c r="G586">
        <v>450</v>
      </c>
      <c r="H586" s="1">
        <v>1652264861164</v>
      </c>
      <c r="I586" s="1">
        <v>1652264872948</v>
      </c>
      <c r="J586">
        <v>0</v>
      </c>
      <c r="K586" s="1">
        <f t="shared" si="134"/>
        <v>1652264861.164</v>
      </c>
      <c r="L586" s="3">
        <f t="shared" si="135"/>
        <v>44692.435893101851</v>
      </c>
      <c r="M586" s="2">
        <f t="shared" si="136"/>
        <v>44692.435893101851</v>
      </c>
      <c r="N586" s="1">
        <f t="shared" si="137"/>
        <v>1652264872.948</v>
      </c>
      <c r="O586" s="2">
        <f t="shared" si="138"/>
        <v>44692.436029490738</v>
      </c>
      <c r="P586" s="1">
        <f t="shared" si="139"/>
        <v>11.783999919891357</v>
      </c>
      <c r="Q586">
        <f>VLOOKUP(C586,houses!A$1:E$201,2,TRUE)</f>
        <v>470</v>
      </c>
      <c r="R586">
        <f>VLOOKUP(C586,houses!A$1:E$201,3,TRUE)</f>
        <v>703</v>
      </c>
      <c r="S586">
        <f t="shared" si="140"/>
        <v>233</v>
      </c>
      <c r="T586" s="4">
        <f t="shared" si="141"/>
        <v>0.49574468085106382</v>
      </c>
      <c r="U586" t="str">
        <f t="shared" si="142"/>
        <v>Negative</v>
      </c>
      <c r="V586">
        <f t="shared" si="143"/>
        <v>-20</v>
      </c>
      <c r="W586" s="4">
        <f t="shared" si="144"/>
        <v>-4.2553191489361701E-2</v>
      </c>
      <c r="X586">
        <f t="shared" si="145"/>
        <v>20</v>
      </c>
      <c r="Y586" s="4">
        <f t="shared" si="145"/>
        <v>4.2553191489361701E-2</v>
      </c>
      <c r="Z586">
        <f t="shared" si="146"/>
        <v>0</v>
      </c>
      <c r="AA586">
        <f t="shared" si="147"/>
        <v>1</v>
      </c>
    </row>
    <row r="587" spans="1:27" x14ac:dyDescent="0.3">
      <c r="A587" s="7">
        <v>13</v>
      </c>
      <c r="B587" s="7">
        <v>0</v>
      </c>
      <c r="C587" s="7">
        <v>94</v>
      </c>
      <c r="D587" s="7">
        <v>4</v>
      </c>
      <c r="E587" s="7">
        <v>3</v>
      </c>
      <c r="F587">
        <v>530</v>
      </c>
      <c r="G587">
        <v>530</v>
      </c>
      <c r="H587" s="1">
        <v>1652264894747</v>
      </c>
      <c r="I587" s="1">
        <v>1652264938636</v>
      </c>
      <c r="J587">
        <v>7</v>
      </c>
      <c r="K587" s="1">
        <f t="shared" si="134"/>
        <v>1652264894.747</v>
      </c>
      <c r="L587" s="3">
        <f t="shared" si="135"/>
        <v>44692.436281793984</v>
      </c>
      <c r="M587" s="2">
        <f t="shared" si="136"/>
        <v>44692.436281793984</v>
      </c>
      <c r="N587" s="1">
        <f t="shared" si="137"/>
        <v>1652264938.6359999</v>
      </c>
      <c r="O587" s="2">
        <f t="shared" si="138"/>
        <v>44692.436789768515</v>
      </c>
      <c r="P587" s="1">
        <f t="shared" si="139"/>
        <v>43.888999938964844</v>
      </c>
      <c r="Q587">
        <f>VLOOKUP(C587,houses!A$1:E$201,2,TRUE)</f>
        <v>500</v>
      </c>
      <c r="R587">
        <f>VLOOKUP(C587,houses!A$1:E$201,3,TRUE)</f>
        <v>582</v>
      </c>
      <c r="S587">
        <f t="shared" si="140"/>
        <v>82</v>
      </c>
      <c r="T587" s="4">
        <f t="shared" si="141"/>
        <v>0.16400000000000001</v>
      </c>
      <c r="U587" t="str">
        <f t="shared" si="142"/>
        <v>Negative</v>
      </c>
      <c r="V587">
        <f t="shared" si="143"/>
        <v>0</v>
      </c>
      <c r="W587" s="4">
        <f t="shared" si="144"/>
        <v>0</v>
      </c>
      <c r="X587">
        <f t="shared" si="145"/>
        <v>0</v>
      </c>
      <c r="Y587" s="4">
        <f t="shared" si="145"/>
        <v>0</v>
      </c>
      <c r="Z587">
        <f t="shared" si="146"/>
        <v>1</v>
      </c>
      <c r="AA587">
        <f t="shared" si="147"/>
        <v>3</v>
      </c>
    </row>
    <row r="588" spans="1:27" x14ac:dyDescent="0.3">
      <c r="A588" s="7">
        <v>13</v>
      </c>
      <c r="B588" s="7">
        <v>1</v>
      </c>
      <c r="C588" s="7">
        <v>13</v>
      </c>
      <c r="D588" s="7">
        <v>4</v>
      </c>
      <c r="E588" s="7">
        <v>3</v>
      </c>
      <c r="F588">
        <v>335</v>
      </c>
      <c r="G588">
        <v>385</v>
      </c>
      <c r="H588" s="1">
        <v>1652264938652</v>
      </c>
      <c r="I588" s="1">
        <v>1652264960251</v>
      </c>
      <c r="J588">
        <v>5</v>
      </c>
      <c r="K588" s="1">
        <f t="shared" si="134"/>
        <v>1652264938.652</v>
      </c>
      <c r="L588" s="3">
        <f t="shared" si="135"/>
        <v>44692.436789953703</v>
      </c>
      <c r="M588" s="2">
        <f t="shared" si="136"/>
        <v>44692.436789953703</v>
      </c>
      <c r="N588" s="1">
        <f t="shared" si="137"/>
        <v>1652264960.2509999</v>
      </c>
      <c r="O588" s="2">
        <f t="shared" si="138"/>
        <v>44692.437039942131</v>
      </c>
      <c r="P588" s="1">
        <f t="shared" si="139"/>
        <v>21.598999977111816</v>
      </c>
      <c r="Q588">
        <f>VLOOKUP(C588,houses!A$1:E$201,2,TRUE)</f>
        <v>285</v>
      </c>
      <c r="R588">
        <f>VLOOKUP(C588,houses!A$1:E$201,3,TRUE)</f>
        <v>70</v>
      </c>
      <c r="S588">
        <f t="shared" si="140"/>
        <v>215</v>
      </c>
      <c r="T588" s="4">
        <f t="shared" si="141"/>
        <v>0.75438596491228072</v>
      </c>
      <c r="U588" t="str">
        <f t="shared" si="142"/>
        <v>Positive</v>
      </c>
      <c r="V588">
        <f t="shared" si="143"/>
        <v>50</v>
      </c>
      <c r="W588" s="4">
        <f t="shared" si="144"/>
        <v>0.14925373134328357</v>
      </c>
      <c r="X588">
        <f t="shared" si="145"/>
        <v>50</v>
      </c>
      <c r="Y588" s="4">
        <f t="shared" si="145"/>
        <v>0.14925373134328357</v>
      </c>
      <c r="Z588">
        <f t="shared" si="146"/>
        <v>3</v>
      </c>
      <c r="AA588">
        <f t="shared" si="147"/>
        <v>27</v>
      </c>
    </row>
    <row r="589" spans="1:27" x14ac:dyDescent="0.3">
      <c r="A589" s="7">
        <v>13</v>
      </c>
      <c r="B589" s="7">
        <v>2</v>
      </c>
      <c r="C589" s="7">
        <v>76</v>
      </c>
      <c r="D589" s="7">
        <v>4</v>
      </c>
      <c r="E589" s="7">
        <v>3</v>
      </c>
      <c r="F589">
        <v>780</v>
      </c>
      <c r="G589">
        <v>780</v>
      </c>
      <c r="H589" s="1">
        <v>1652264960284</v>
      </c>
      <c r="I589" s="1">
        <v>1652265066243</v>
      </c>
      <c r="J589">
        <v>7</v>
      </c>
      <c r="K589" s="1">
        <f t="shared" si="134"/>
        <v>1652264960.2839999</v>
      </c>
      <c r="L589" s="3">
        <f t="shared" si="135"/>
        <v>44692.437040324075</v>
      </c>
      <c r="M589" s="2">
        <f t="shared" si="136"/>
        <v>44692.437040324075</v>
      </c>
      <c r="N589" s="1">
        <f t="shared" si="137"/>
        <v>1652265066.243</v>
      </c>
      <c r="O589" s="2">
        <f t="shared" si="138"/>
        <v>44692.438266701385</v>
      </c>
      <c r="P589" s="1">
        <f t="shared" si="139"/>
        <v>105.95900011062622</v>
      </c>
      <c r="Q589">
        <f>VLOOKUP(C589,houses!A$1:E$201,2,TRUE)</f>
        <v>495</v>
      </c>
      <c r="R589">
        <f>VLOOKUP(C589,houses!A$1:E$201,3,TRUE)</f>
        <v>596</v>
      </c>
      <c r="S589">
        <f t="shared" si="140"/>
        <v>101</v>
      </c>
      <c r="T589" s="4">
        <f t="shared" si="141"/>
        <v>0.20404040404040405</v>
      </c>
      <c r="U589" t="str">
        <f t="shared" si="142"/>
        <v>Negative</v>
      </c>
      <c r="V589">
        <f t="shared" si="143"/>
        <v>0</v>
      </c>
      <c r="W589" s="4">
        <f t="shared" si="144"/>
        <v>0</v>
      </c>
      <c r="X589">
        <f t="shared" si="145"/>
        <v>0</v>
      </c>
      <c r="Y589" s="4">
        <f t="shared" si="145"/>
        <v>0</v>
      </c>
      <c r="Z589">
        <f t="shared" si="146"/>
        <v>1</v>
      </c>
      <c r="AA589">
        <f t="shared" si="147"/>
        <v>3</v>
      </c>
    </row>
    <row r="590" spans="1:27" x14ac:dyDescent="0.3">
      <c r="A590" s="7">
        <v>13</v>
      </c>
      <c r="B590" s="7">
        <v>3</v>
      </c>
      <c r="C590" s="7">
        <v>169</v>
      </c>
      <c r="D590" s="7">
        <v>4</v>
      </c>
      <c r="E590" s="7">
        <v>3</v>
      </c>
      <c r="F590">
        <v>530</v>
      </c>
      <c r="G590">
        <v>680</v>
      </c>
      <c r="H590" s="1">
        <v>1652265066401</v>
      </c>
      <c r="I590" s="1">
        <v>1652265091020</v>
      </c>
      <c r="J590">
        <v>3</v>
      </c>
      <c r="K590" s="1">
        <f t="shared" si="134"/>
        <v>1652265066.401</v>
      </c>
      <c r="L590" s="3">
        <f t="shared" si="135"/>
        <v>44692.438268530095</v>
      </c>
      <c r="M590" s="2">
        <f t="shared" si="136"/>
        <v>44692.438268530095</v>
      </c>
      <c r="N590" s="1">
        <f t="shared" si="137"/>
        <v>1652265091.02</v>
      </c>
      <c r="O590" s="2">
        <f t="shared" si="138"/>
        <v>44692.438553472224</v>
      </c>
      <c r="P590" s="1">
        <f t="shared" si="139"/>
        <v>24.61899995803833</v>
      </c>
      <c r="Q590">
        <f>VLOOKUP(C590,houses!A$1:E$201,2,TRUE)</f>
        <v>675</v>
      </c>
      <c r="R590">
        <f>VLOOKUP(C590,houses!A$1:E$201,3,TRUE)</f>
        <v>592</v>
      </c>
      <c r="S590">
        <f t="shared" si="140"/>
        <v>83</v>
      </c>
      <c r="T590" s="4">
        <f t="shared" si="141"/>
        <v>0.12296296296296297</v>
      </c>
      <c r="U590" t="str">
        <f t="shared" si="142"/>
        <v>Positive</v>
      </c>
      <c r="V590">
        <f t="shared" si="143"/>
        <v>150</v>
      </c>
      <c r="W590" s="4">
        <f t="shared" si="144"/>
        <v>0.28301886792452829</v>
      </c>
      <c r="X590">
        <f t="shared" si="145"/>
        <v>150</v>
      </c>
      <c r="Y590" s="4">
        <f t="shared" si="145"/>
        <v>0.28301886792452829</v>
      </c>
      <c r="Z590">
        <f t="shared" si="146"/>
        <v>5</v>
      </c>
      <c r="AA590">
        <f t="shared" si="147"/>
        <v>243</v>
      </c>
    </row>
    <row r="591" spans="1:27" x14ac:dyDescent="0.3">
      <c r="A591" s="7">
        <v>13</v>
      </c>
      <c r="B591" s="7">
        <v>4</v>
      </c>
      <c r="C591" s="7">
        <v>172</v>
      </c>
      <c r="D591" s="7">
        <v>4</v>
      </c>
      <c r="E591" s="7">
        <v>3</v>
      </c>
      <c r="F591">
        <v>565</v>
      </c>
      <c r="G591">
        <v>585</v>
      </c>
      <c r="H591" s="1">
        <v>1652265091043</v>
      </c>
      <c r="I591" s="1">
        <v>1652265108281</v>
      </c>
      <c r="J591">
        <v>6</v>
      </c>
      <c r="K591" s="1">
        <f t="shared" si="134"/>
        <v>1652265091.043</v>
      </c>
      <c r="L591" s="3">
        <f t="shared" si="135"/>
        <v>44692.438553738422</v>
      </c>
      <c r="M591" s="2">
        <f t="shared" si="136"/>
        <v>44692.438553738422</v>
      </c>
      <c r="N591" s="1">
        <f t="shared" si="137"/>
        <v>1652265108.2809999</v>
      </c>
      <c r="O591" s="2">
        <f t="shared" si="138"/>
        <v>44692.438753252311</v>
      </c>
      <c r="P591" s="1">
        <f t="shared" si="139"/>
        <v>17.23799991607666</v>
      </c>
      <c r="Q591">
        <f>VLOOKUP(C591,houses!A$1:E$201,2,TRUE)</f>
        <v>550</v>
      </c>
      <c r="R591">
        <f>VLOOKUP(C591,houses!A$1:E$201,3,TRUE)</f>
        <v>642</v>
      </c>
      <c r="S591">
        <f t="shared" si="140"/>
        <v>92</v>
      </c>
      <c r="T591" s="4">
        <f t="shared" si="141"/>
        <v>0.16727272727272727</v>
      </c>
      <c r="U591" t="str">
        <f t="shared" si="142"/>
        <v>Negative</v>
      </c>
      <c r="V591">
        <f t="shared" si="143"/>
        <v>20</v>
      </c>
      <c r="W591" s="4">
        <f t="shared" si="144"/>
        <v>3.5398230088495575E-2</v>
      </c>
      <c r="X591">
        <f t="shared" si="145"/>
        <v>20</v>
      </c>
      <c r="Y591" s="4">
        <f t="shared" si="145"/>
        <v>3.5398230088495575E-2</v>
      </c>
      <c r="Z591">
        <f t="shared" si="146"/>
        <v>2</v>
      </c>
      <c r="AA591">
        <f t="shared" si="147"/>
        <v>9</v>
      </c>
    </row>
    <row r="592" spans="1:27" x14ac:dyDescent="0.3">
      <c r="A592" s="7">
        <v>13</v>
      </c>
      <c r="B592" s="7">
        <v>5</v>
      </c>
      <c r="C592" s="7">
        <v>177</v>
      </c>
      <c r="D592" s="7">
        <v>4</v>
      </c>
      <c r="E592" s="7">
        <v>3</v>
      </c>
      <c r="F592">
        <v>400</v>
      </c>
      <c r="G592">
        <v>435</v>
      </c>
      <c r="H592" s="1">
        <v>1652265108300</v>
      </c>
      <c r="I592" s="1">
        <v>1652265127359</v>
      </c>
      <c r="J592">
        <v>6</v>
      </c>
      <c r="K592" s="1">
        <f t="shared" si="134"/>
        <v>1652265108.3</v>
      </c>
      <c r="L592" s="3">
        <f t="shared" si="135"/>
        <v>44692.438753472219</v>
      </c>
      <c r="M592" s="2">
        <f t="shared" si="136"/>
        <v>44692.438753472219</v>
      </c>
      <c r="N592" s="1">
        <f t="shared" si="137"/>
        <v>1652265127.359</v>
      </c>
      <c r="O592" s="2">
        <f t="shared" si="138"/>
        <v>44692.438974062505</v>
      </c>
      <c r="P592" s="1">
        <f t="shared" si="139"/>
        <v>19.059000015258789</v>
      </c>
      <c r="Q592">
        <f>VLOOKUP(C592,houses!A$1:E$201,2,TRUE)</f>
        <v>405</v>
      </c>
      <c r="R592">
        <f>VLOOKUP(C592,houses!A$1:E$201,3,TRUE)</f>
        <v>415</v>
      </c>
      <c r="S592">
        <f t="shared" si="140"/>
        <v>10</v>
      </c>
      <c r="T592" s="4">
        <f t="shared" si="141"/>
        <v>2.4691358024691357E-2</v>
      </c>
      <c r="U592" t="str">
        <f t="shared" si="142"/>
        <v>Negative</v>
      </c>
      <c r="V592">
        <f t="shared" si="143"/>
        <v>35</v>
      </c>
      <c r="W592" s="4">
        <f t="shared" si="144"/>
        <v>8.7499999999999994E-2</v>
      </c>
      <c r="X592">
        <f t="shared" si="145"/>
        <v>35</v>
      </c>
      <c r="Y592" s="4">
        <f t="shared" si="145"/>
        <v>8.7499999999999994E-2</v>
      </c>
      <c r="Z592">
        <f t="shared" si="146"/>
        <v>2</v>
      </c>
      <c r="AA592">
        <f t="shared" si="147"/>
        <v>9</v>
      </c>
    </row>
    <row r="593" spans="1:27" x14ac:dyDescent="0.3">
      <c r="A593" s="7">
        <v>13</v>
      </c>
      <c r="B593" s="7">
        <v>6</v>
      </c>
      <c r="C593" s="7">
        <v>44</v>
      </c>
      <c r="D593" s="7">
        <v>4</v>
      </c>
      <c r="E593" s="7">
        <v>3</v>
      </c>
      <c r="F593">
        <v>745</v>
      </c>
      <c r="G593">
        <v>805</v>
      </c>
      <c r="H593" s="1">
        <v>1652265127374</v>
      </c>
      <c r="I593" s="1">
        <v>1652265144055</v>
      </c>
      <c r="J593">
        <v>5</v>
      </c>
      <c r="K593" s="1">
        <f t="shared" si="134"/>
        <v>1652265127.3740001</v>
      </c>
      <c r="L593" s="3">
        <f t="shared" si="135"/>
        <v>44692.438974236109</v>
      </c>
      <c r="M593" s="2">
        <f t="shared" si="136"/>
        <v>44692.438974236109</v>
      </c>
      <c r="N593" s="1">
        <f t="shared" si="137"/>
        <v>1652265144.0550001</v>
      </c>
      <c r="O593" s="2">
        <f t="shared" si="138"/>
        <v>44692.439167303237</v>
      </c>
      <c r="P593" s="1">
        <f t="shared" si="139"/>
        <v>16.680999994277954</v>
      </c>
      <c r="Q593">
        <f>VLOOKUP(C593,houses!A$1:E$201,2,TRUE)</f>
        <v>750</v>
      </c>
      <c r="R593">
        <f>VLOOKUP(C593,houses!A$1:E$201,3,TRUE)</f>
        <v>776</v>
      </c>
      <c r="S593">
        <f t="shared" si="140"/>
        <v>26</v>
      </c>
      <c r="T593" s="4">
        <f t="shared" si="141"/>
        <v>3.4666666666666665E-2</v>
      </c>
      <c r="U593" t="str">
        <f t="shared" si="142"/>
        <v>Negative</v>
      </c>
      <c r="V593">
        <f t="shared" si="143"/>
        <v>60</v>
      </c>
      <c r="W593" s="4">
        <f t="shared" si="144"/>
        <v>8.0536912751677847E-2</v>
      </c>
      <c r="X593">
        <f t="shared" si="145"/>
        <v>60</v>
      </c>
      <c r="Y593" s="4">
        <f t="shared" si="145"/>
        <v>8.0536912751677847E-2</v>
      </c>
      <c r="Z593">
        <f t="shared" si="146"/>
        <v>3</v>
      </c>
      <c r="AA593">
        <f t="shared" si="147"/>
        <v>27</v>
      </c>
    </row>
    <row r="594" spans="1:27" x14ac:dyDescent="0.3">
      <c r="A594" s="7">
        <v>13</v>
      </c>
      <c r="B594" s="7">
        <v>7</v>
      </c>
      <c r="C594" s="7">
        <v>10</v>
      </c>
      <c r="D594" s="7">
        <v>4</v>
      </c>
      <c r="E594" s="7">
        <v>3</v>
      </c>
      <c r="F594">
        <v>660</v>
      </c>
      <c r="G594">
        <v>750</v>
      </c>
      <c r="H594" s="1">
        <v>1652265144068</v>
      </c>
      <c r="I594" s="1">
        <v>1652265162778</v>
      </c>
      <c r="J594">
        <v>4</v>
      </c>
      <c r="K594" s="1">
        <f t="shared" si="134"/>
        <v>1652265144.0680001</v>
      </c>
      <c r="L594" s="3">
        <f t="shared" si="135"/>
        <v>44692.439167453704</v>
      </c>
      <c r="M594" s="2">
        <f t="shared" si="136"/>
        <v>44692.439167453704</v>
      </c>
      <c r="N594" s="1">
        <f t="shared" si="137"/>
        <v>1652265162.7780001</v>
      </c>
      <c r="O594" s="2">
        <f t="shared" si="138"/>
        <v>44692.439384004632</v>
      </c>
      <c r="P594" s="1">
        <f t="shared" si="139"/>
        <v>18.710000038146973</v>
      </c>
      <c r="Q594">
        <f>VLOOKUP(C594,houses!A$1:E$201,2,TRUE)</f>
        <v>700</v>
      </c>
      <c r="R594">
        <f>VLOOKUP(C594,houses!A$1:E$201,3,TRUE)</f>
        <v>631</v>
      </c>
      <c r="S594">
        <f t="shared" si="140"/>
        <v>69</v>
      </c>
      <c r="T594" s="4">
        <f t="shared" si="141"/>
        <v>9.8571428571428574E-2</v>
      </c>
      <c r="U594" t="str">
        <f t="shared" si="142"/>
        <v>Positive</v>
      </c>
      <c r="V594">
        <f t="shared" si="143"/>
        <v>90</v>
      </c>
      <c r="W594" s="4">
        <f t="shared" si="144"/>
        <v>0.13636363636363635</v>
      </c>
      <c r="X594">
        <f t="shared" si="145"/>
        <v>90</v>
      </c>
      <c r="Y594" s="4">
        <f t="shared" si="145"/>
        <v>0.13636363636363635</v>
      </c>
      <c r="Z594">
        <f t="shared" si="146"/>
        <v>4</v>
      </c>
      <c r="AA594">
        <f t="shared" si="147"/>
        <v>81</v>
      </c>
    </row>
    <row r="595" spans="1:27" x14ac:dyDescent="0.3">
      <c r="A595" s="7">
        <v>13</v>
      </c>
      <c r="B595" s="7">
        <v>8</v>
      </c>
      <c r="C595" s="7">
        <v>85</v>
      </c>
      <c r="D595" s="7">
        <v>4</v>
      </c>
      <c r="E595" s="7">
        <v>3</v>
      </c>
      <c r="F595">
        <v>320</v>
      </c>
      <c r="G595">
        <v>385</v>
      </c>
      <c r="H595" s="1">
        <v>1652265162796</v>
      </c>
      <c r="I595" s="1">
        <v>1652265178151</v>
      </c>
      <c r="J595">
        <v>5</v>
      </c>
      <c r="K595" s="1">
        <f t="shared" si="134"/>
        <v>1652265162.796</v>
      </c>
      <c r="L595" s="3">
        <f t="shared" si="135"/>
        <v>44692.439384212965</v>
      </c>
      <c r="M595" s="2">
        <f t="shared" si="136"/>
        <v>44692.439384212965</v>
      </c>
      <c r="N595" s="1">
        <f t="shared" si="137"/>
        <v>1652265178.151</v>
      </c>
      <c r="O595" s="2">
        <f t="shared" si="138"/>
        <v>44692.439561932872</v>
      </c>
      <c r="P595" s="1">
        <f t="shared" si="139"/>
        <v>15.355000019073486</v>
      </c>
      <c r="Q595">
        <f>VLOOKUP(C595,houses!A$1:E$201,2,TRUE)</f>
        <v>380</v>
      </c>
      <c r="R595">
        <f>VLOOKUP(C595,houses!A$1:E$201,3,TRUE)</f>
        <v>137</v>
      </c>
      <c r="S595">
        <f t="shared" si="140"/>
        <v>243</v>
      </c>
      <c r="T595" s="4">
        <f t="shared" si="141"/>
        <v>0.63947368421052631</v>
      </c>
      <c r="U595" t="str">
        <f t="shared" si="142"/>
        <v>Positive</v>
      </c>
      <c r="V595">
        <f t="shared" si="143"/>
        <v>65</v>
      </c>
      <c r="W595" s="4">
        <f t="shared" si="144"/>
        <v>0.203125</v>
      </c>
      <c r="X595">
        <f t="shared" si="145"/>
        <v>65</v>
      </c>
      <c r="Y595" s="4">
        <f t="shared" si="145"/>
        <v>0.203125</v>
      </c>
      <c r="Z595">
        <f t="shared" si="146"/>
        <v>3</v>
      </c>
      <c r="AA595">
        <f t="shared" si="147"/>
        <v>27</v>
      </c>
    </row>
    <row r="596" spans="1:27" x14ac:dyDescent="0.3">
      <c r="A596" s="7">
        <v>13</v>
      </c>
      <c r="B596" s="7">
        <v>9</v>
      </c>
      <c r="C596" s="7">
        <v>84</v>
      </c>
      <c r="D596" s="7">
        <v>4</v>
      </c>
      <c r="E596" s="7">
        <v>3</v>
      </c>
      <c r="F596">
        <v>910</v>
      </c>
      <c r="G596">
        <v>920</v>
      </c>
      <c r="H596" s="1">
        <v>1652265178164</v>
      </c>
      <c r="I596" s="1">
        <v>1652265199908</v>
      </c>
      <c r="J596">
        <v>7</v>
      </c>
      <c r="K596" s="1">
        <f t="shared" si="134"/>
        <v>1652265178.164</v>
      </c>
      <c r="L596" s="3">
        <f t="shared" si="135"/>
        <v>44692.439562083338</v>
      </c>
      <c r="M596" s="2">
        <f t="shared" si="136"/>
        <v>44692.439562083338</v>
      </c>
      <c r="N596" s="1">
        <f t="shared" si="137"/>
        <v>1652265199.908</v>
      </c>
      <c r="O596" s="2">
        <f t="shared" si="138"/>
        <v>44692.439813749996</v>
      </c>
      <c r="P596" s="1">
        <f t="shared" si="139"/>
        <v>21.74399995803833</v>
      </c>
      <c r="Q596">
        <f>VLOOKUP(C596,houses!A$1:E$201,2,TRUE)</f>
        <v>1385</v>
      </c>
      <c r="R596">
        <f>VLOOKUP(C596,houses!A$1:E$201,3,TRUE)</f>
        <v>1031</v>
      </c>
      <c r="S596">
        <f t="shared" si="140"/>
        <v>354</v>
      </c>
      <c r="T596" s="4">
        <f t="shared" si="141"/>
        <v>0.25559566787003613</v>
      </c>
      <c r="U596" t="str">
        <f t="shared" si="142"/>
        <v>Positive</v>
      </c>
      <c r="V596">
        <f t="shared" si="143"/>
        <v>10</v>
      </c>
      <c r="W596" s="4">
        <f t="shared" si="144"/>
        <v>1.098901098901099E-2</v>
      </c>
      <c r="X596">
        <f t="shared" si="145"/>
        <v>10</v>
      </c>
      <c r="Y596" s="4">
        <f t="shared" si="145"/>
        <v>1.098901098901099E-2</v>
      </c>
      <c r="Z596">
        <f t="shared" si="146"/>
        <v>1</v>
      </c>
      <c r="AA596">
        <f t="shared" si="147"/>
        <v>3</v>
      </c>
    </row>
    <row r="597" spans="1:27" x14ac:dyDescent="0.3">
      <c r="A597" s="7">
        <v>13</v>
      </c>
      <c r="B597" s="7">
        <v>10</v>
      </c>
      <c r="C597" s="7">
        <v>129</v>
      </c>
      <c r="D597" s="7">
        <v>4</v>
      </c>
      <c r="E597" s="7">
        <v>3</v>
      </c>
      <c r="F597">
        <v>755</v>
      </c>
      <c r="G597">
        <v>630</v>
      </c>
      <c r="H597" s="1">
        <v>1652265199928</v>
      </c>
      <c r="I597" s="1">
        <v>1652265220527</v>
      </c>
      <c r="J597">
        <v>3</v>
      </c>
      <c r="K597" s="1">
        <f t="shared" si="134"/>
        <v>1652265199.928</v>
      </c>
      <c r="L597" s="3">
        <f t="shared" si="135"/>
        <v>44692.439813981488</v>
      </c>
      <c r="M597" s="2">
        <f t="shared" si="136"/>
        <v>44692.439813981488</v>
      </c>
      <c r="N597" s="1">
        <f t="shared" si="137"/>
        <v>1652265220.527</v>
      </c>
      <c r="O597" s="2">
        <f t="shared" si="138"/>
        <v>44692.440052395832</v>
      </c>
      <c r="P597" s="1">
        <f t="shared" si="139"/>
        <v>20.598999977111816</v>
      </c>
      <c r="Q597">
        <f>VLOOKUP(C597,houses!A$1:E$201,2,TRUE)</f>
        <v>605</v>
      </c>
      <c r="R597">
        <f>VLOOKUP(C597,houses!A$1:E$201,3,TRUE)</f>
        <v>685</v>
      </c>
      <c r="S597">
        <f t="shared" si="140"/>
        <v>80</v>
      </c>
      <c r="T597" s="4">
        <f t="shared" si="141"/>
        <v>0.13223140495867769</v>
      </c>
      <c r="U597" t="str">
        <f t="shared" si="142"/>
        <v>Negative</v>
      </c>
      <c r="V597">
        <f t="shared" si="143"/>
        <v>-125</v>
      </c>
      <c r="W597" s="4">
        <f t="shared" si="144"/>
        <v>-0.16556291390728478</v>
      </c>
      <c r="X597">
        <f t="shared" si="145"/>
        <v>125</v>
      </c>
      <c r="Y597" s="4">
        <f t="shared" si="145"/>
        <v>0.16556291390728478</v>
      </c>
      <c r="Z597">
        <f t="shared" si="146"/>
        <v>5</v>
      </c>
      <c r="AA597">
        <f t="shared" si="147"/>
        <v>243</v>
      </c>
    </row>
    <row r="598" spans="1:27" x14ac:dyDescent="0.3">
      <c r="A598" s="7">
        <v>13</v>
      </c>
      <c r="B598" s="7">
        <v>11</v>
      </c>
      <c r="C598" s="7">
        <v>64</v>
      </c>
      <c r="D598" s="7">
        <v>4</v>
      </c>
      <c r="E598" s="7">
        <v>3</v>
      </c>
      <c r="F598">
        <v>1030</v>
      </c>
      <c r="G598">
        <v>940</v>
      </c>
      <c r="H598" s="1">
        <v>1652265220547</v>
      </c>
      <c r="I598" s="1">
        <v>1652265231581</v>
      </c>
      <c r="J598">
        <v>5</v>
      </c>
      <c r="K598" s="1">
        <f t="shared" si="134"/>
        <v>1652265220.5469999</v>
      </c>
      <c r="L598" s="3">
        <f t="shared" si="135"/>
        <v>44692.440052627309</v>
      </c>
      <c r="M598" s="2">
        <f t="shared" si="136"/>
        <v>44692.440052627309</v>
      </c>
      <c r="N598" s="1">
        <f t="shared" si="137"/>
        <v>1652265231.5810001</v>
      </c>
      <c r="O598" s="2">
        <f t="shared" si="138"/>
        <v>44692.440180335645</v>
      </c>
      <c r="P598" s="1">
        <f t="shared" si="139"/>
        <v>11.034000158309937</v>
      </c>
      <c r="Q598">
        <f>VLOOKUP(C598,houses!A$1:E$201,2,TRUE)</f>
        <v>930</v>
      </c>
      <c r="R598">
        <f>VLOOKUP(C598,houses!A$1:E$201,3,TRUE)</f>
        <v>1076</v>
      </c>
      <c r="S598">
        <f t="shared" si="140"/>
        <v>146</v>
      </c>
      <c r="T598" s="4">
        <f t="shared" si="141"/>
        <v>0.15698924731182795</v>
      </c>
      <c r="U598" t="str">
        <f t="shared" si="142"/>
        <v>Negative</v>
      </c>
      <c r="V598">
        <f t="shared" si="143"/>
        <v>-90</v>
      </c>
      <c r="W598" s="4">
        <f t="shared" si="144"/>
        <v>-8.7378640776699032E-2</v>
      </c>
      <c r="X598">
        <f t="shared" si="145"/>
        <v>90</v>
      </c>
      <c r="Y598" s="4">
        <f t="shared" si="145"/>
        <v>8.7378640776699032E-2</v>
      </c>
      <c r="Z598">
        <f t="shared" si="146"/>
        <v>3</v>
      </c>
      <c r="AA598">
        <f t="shared" si="147"/>
        <v>27</v>
      </c>
    </row>
    <row r="599" spans="1:27" x14ac:dyDescent="0.3">
      <c r="A599" s="7">
        <v>13</v>
      </c>
      <c r="B599" s="7">
        <v>12</v>
      </c>
      <c r="C599" s="7">
        <v>6</v>
      </c>
      <c r="D599" s="7">
        <v>4</v>
      </c>
      <c r="E599" s="7">
        <v>3</v>
      </c>
      <c r="F599">
        <v>485</v>
      </c>
      <c r="G599">
        <v>625</v>
      </c>
      <c r="H599" s="1">
        <v>1652265231605</v>
      </c>
      <c r="I599" s="1">
        <v>1652265250525</v>
      </c>
      <c r="J599">
        <v>3</v>
      </c>
      <c r="K599" s="1">
        <f t="shared" si="134"/>
        <v>1652265231.605</v>
      </c>
      <c r="L599" s="3">
        <f t="shared" si="135"/>
        <v>44692.440180613426</v>
      </c>
      <c r="M599" s="2">
        <f t="shared" si="136"/>
        <v>44692.440180613426</v>
      </c>
      <c r="N599" s="1">
        <f t="shared" si="137"/>
        <v>1652265250.5250001</v>
      </c>
      <c r="O599" s="2">
        <f t="shared" si="138"/>
        <v>44692.440399594911</v>
      </c>
      <c r="P599" s="1">
        <f t="shared" si="139"/>
        <v>18.920000076293945</v>
      </c>
      <c r="Q599">
        <f>VLOOKUP(C599,houses!A$1:E$201,2,TRUE)</f>
        <v>450</v>
      </c>
      <c r="R599">
        <f>VLOOKUP(C599,houses!A$1:E$201,3,TRUE)</f>
        <v>445</v>
      </c>
      <c r="S599">
        <f t="shared" si="140"/>
        <v>5</v>
      </c>
      <c r="T599" s="4">
        <f t="shared" si="141"/>
        <v>1.1111111111111112E-2</v>
      </c>
      <c r="U599" t="str">
        <f t="shared" si="142"/>
        <v>Positive</v>
      </c>
      <c r="V599">
        <f t="shared" si="143"/>
        <v>140</v>
      </c>
      <c r="W599" s="4">
        <f t="shared" si="144"/>
        <v>0.28865979381443296</v>
      </c>
      <c r="X599">
        <f t="shared" si="145"/>
        <v>140</v>
      </c>
      <c r="Y599" s="4">
        <f t="shared" si="145"/>
        <v>0.28865979381443296</v>
      </c>
      <c r="Z599">
        <f t="shared" si="146"/>
        <v>5</v>
      </c>
      <c r="AA599">
        <f t="shared" si="147"/>
        <v>243</v>
      </c>
    </row>
    <row r="600" spans="1:27" x14ac:dyDescent="0.3">
      <c r="A600" s="7">
        <v>13</v>
      </c>
      <c r="B600" s="7">
        <v>13</v>
      </c>
      <c r="C600" s="7">
        <v>38</v>
      </c>
      <c r="D600" s="7">
        <v>4</v>
      </c>
      <c r="E600" s="7">
        <v>3</v>
      </c>
      <c r="F600">
        <v>665</v>
      </c>
      <c r="G600">
        <v>730</v>
      </c>
      <c r="H600" s="1">
        <v>1652265250549</v>
      </c>
      <c r="I600" s="1">
        <v>1652265272230</v>
      </c>
      <c r="J600">
        <v>5</v>
      </c>
      <c r="K600" s="1">
        <f t="shared" si="134"/>
        <v>1652265250.549</v>
      </c>
      <c r="L600" s="3">
        <f t="shared" si="135"/>
        <v>44692.440399872685</v>
      </c>
      <c r="M600" s="2">
        <f t="shared" si="136"/>
        <v>44692.440399872685</v>
      </c>
      <c r="N600" s="1">
        <f t="shared" si="137"/>
        <v>1652265272.23</v>
      </c>
      <c r="O600" s="2">
        <f t="shared" si="138"/>
        <v>44692.440650810182</v>
      </c>
      <c r="P600" s="1">
        <f t="shared" si="139"/>
        <v>21.680999994277954</v>
      </c>
      <c r="Q600">
        <f>VLOOKUP(C600,houses!A$1:E$201,2,TRUE)</f>
        <v>960</v>
      </c>
      <c r="R600">
        <f>VLOOKUP(C600,houses!A$1:E$201,3,TRUE)</f>
        <v>746</v>
      </c>
      <c r="S600">
        <f t="shared" si="140"/>
        <v>214</v>
      </c>
      <c r="T600" s="4">
        <f t="shared" si="141"/>
        <v>0.22291666666666668</v>
      </c>
      <c r="U600" t="str">
        <f t="shared" si="142"/>
        <v>Positive</v>
      </c>
      <c r="V600">
        <f t="shared" si="143"/>
        <v>65</v>
      </c>
      <c r="W600" s="4">
        <f t="shared" si="144"/>
        <v>9.7744360902255634E-2</v>
      </c>
      <c r="X600">
        <f t="shared" si="145"/>
        <v>65</v>
      </c>
      <c r="Y600" s="4">
        <f t="shared" si="145"/>
        <v>9.7744360902255634E-2</v>
      </c>
      <c r="Z600">
        <f t="shared" si="146"/>
        <v>3</v>
      </c>
      <c r="AA600">
        <f t="shared" si="147"/>
        <v>27</v>
      </c>
    </row>
    <row r="601" spans="1:27" x14ac:dyDescent="0.3">
      <c r="A601" s="7">
        <v>13</v>
      </c>
      <c r="B601" s="7">
        <v>14</v>
      </c>
      <c r="C601" s="7">
        <v>50</v>
      </c>
      <c r="D601" s="7">
        <v>4</v>
      </c>
      <c r="E601" s="7">
        <v>3</v>
      </c>
      <c r="F601">
        <v>300</v>
      </c>
      <c r="G601">
        <v>305</v>
      </c>
      <c r="H601" s="1">
        <v>1652265272249</v>
      </c>
      <c r="I601" s="1">
        <v>1652265294473</v>
      </c>
      <c r="J601">
        <v>7</v>
      </c>
      <c r="K601" s="1">
        <f t="shared" si="134"/>
        <v>1652265272.2490001</v>
      </c>
      <c r="L601" s="3">
        <f t="shared" si="135"/>
        <v>44692.440651030091</v>
      </c>
      <c r="M601" s="2">
        <f t="shared" si="136"/>
        <v>44692.440651030091</v>
      </c>
      <c r="N601" s="1">
        <f t="shared" si="137"/>
        <v>1652265294.473</v>
      </c>
      <c r="O601" s="2">
        <f t="shared" si="138"/>
        <v>44692.44090825232</v>
      </c>
      <c r="P601" s="1">
        <f t="shared" si="139"/>
        <v>22.223999977111816</v>
      </c>
      <c r="Q601">
        <f>VLOOKUP(C601,houses!A$1:E$201,2,TRUE)</f>
        <v>320</v>
      </c>
      <c r="R601">
        <f>VLOOKUP(C601,houses!A$1:E$201,3,TRUE)</f>
        <v>178</v>
      </c>
      <c r="S601">
        <f t="shared" si="140"/>
        <v>142</v>
      </c>
      <c r="T601" s="4">
        <f t="shared" si="141"/>
        <v>0.44374999999999998</v>
      </c>
      <c r="U601" t="str">
        <f t="shared" si="142"/>
        <v>Positive</v>
      </c>
      <c r="V601">
        <f t="shared" si="143"/>
        <v>5</v>
      </c>
      <c r="W601" s="4">
        <f t="shared" si="144"/>
        <v>1.6666666666666666E-2</v>
      </c>
      <c r="X601">
        <f t="shared" si="145"/>
        <v>5</v>
      </c>
      <c r="Y601" s="4">
        <f t="shared" si="145"/>
        <v>1.6666666666666666E-2</v>
      </c>
      <c r="Z601">
        <f t="shared" si="146"/>
        <v>1</v>
      </c>
      <c r="AA601">
        <f t="shared" si="147"/>
        <v>3</v>
      </c>
    </row>
    <row r="602" spans="1:27" x14ac:dyDescent="0.3">
      <c r="A602" s="7">
        <v>13</v>
      </c>
      <c r="B602" s="7">
        <v>15</v>
      </c>
      <c r="C602" s="7">
        <v>72</v>
      </c>
      <c r="D602" s="7">
        <v>4</v>
      </c>
      <c r="E602" s="7">
        <v>3</v>
      </c>
      <c r="F602">
        <v>750</v>
      </c>
      <c r="G602">
        <v>680</v>
      </c>
      <c r="H602" s="1">
        <v>1652265294486</v>
      </c>
      <c r="I602" s="1">
        <v>1652265307218</v>
      </c>
      <c r="J602">
        <v>6</v>
      </c>
      <c r="K602" s="1">
        <f t="shared" si="134"/>
        <v>1652265294.4860001</v>
      </c>
      <c r="L602" s="3">
        <f t="shared" si="135"/>
        <v>44692.440908402779</v>
      </c>
      <c r="M602" s="2">
        <f t="shared" si="136"/>
        <v>44692.440908402779</v>
      </c>
      <c r="N602" s="1">
        <f t="shared" si="137"/>
        <v>1652265307.2179999</v>
      </c>
      <c r="O602" s="2">
        <f t="shared" si="138"/>
        <v>44692.441055763891</v>
      </c>
      <c r="P602" s="1">
        <f t="shared" si="139"/>
        <v>12.73199987411499</v>
      </c>
      <c r="Q602">
        <f>VLOOKUP(C602,houses!A$1:E$201,2,TRUE)</f>
        <v>806</v>
      </c>
      <c r="R602">
        <f>VLOOKUP(C602,houses!A$1:E$201,3,TRUE)</f>
        <v>887</v>
      </c>
      <c r="S602">
        <f t="shared" si="140"/>
        <v>81</v>
      </c>
      <c r="T602" s="4">
        <f t="shared" si="141"/>
        <v>0.10049627791563276</v>
      </c>
      <c r="U602" t="str">
        <f t="shared" si="142"/>
        <v>Negative</v>
      </c>
      <c r="V602">
        <f t="shared" si="143"/>
        <v>-70</v>
      </c>
      <c r="W602" s="4">
        <f t="shared" si="144"/>
        <v>-9.3333333333333338E-2</v>
      </c>
      <c r="X602">
        <f t="shared" si="145"/>
        <v>70</v>
      </c>
      <c r="Y602" s="4">
        <f t="shared" si="145"/>
        <v>9.3333333333333338E-2</v>
      </c>
      <c r="Z602">
        <f t="shared" si="146"/>
        <v>2</v>
      </c>
      <c r="AA602">
        <f t="shared" si="147"/>
        <v>9</v>
      </c>
    </row>
    <row r="603" spans="1:27" x14ac:dyDescent="0.3">
      <c r="A603" s="7">
        <v>13</v>
      </c>
      <c r="B603" s="7">
        <v>16</v>
      </c>
      <c r="C603" s="7">
        <v>139</v>
      </c>
      <c r="D603" s="7">
        <v>4</v>
      </c>
      <c r="E603" s="7">
        <v>3</v>
      </c>
      <c r="F603">
        <v>455</v>
      </c>
      <c r="G603">
        <v>500</v>
      </c>
      <c r="H603" s="1">
        <v>1652265307241</v>
      </c>
      <c r="I603" s="1">
        <v>1652265326384</v>
      </c>
      <c r="J603">
        <v>5</v>
      </c>
      <c r="K603" s="1">
        <f t="shared" si="134"/>
        <v>1652265307.2409999</v>
      </c>
      <c r="L603" s="3">
        <f t="shared" si="135"/>
        <v>44692.441056030089</v>
      </c>
      <c r="M603" s="2">
        <f t="shared" si="136"/>
        <v>44692.441056030089</v>
      </c>
      <c r="N603" s="1">
        <f t="shared" si="137"/>
        <v>1652265326.3840001</v>
      </c>
      <c r="O603" s="2">
        <f t="shared" si="138"/>
        <v>44692.441277592588</v>
      </c>
      <c r="P603" s="1">
        <f t="shared" si="139"/>
        <v>19.14300012588501</v>
      </c>
      <c r="Q603">
        <f>VLOOKUP(C603,houses!A$1:E$201,2,TRUE)</f>
        <v>490</v>
      </c>
      <c r="R603">
        <f>VLOOKUP(C603,houses!A$1:E$201,3,TRUE)</f>
        <v>535</v>
      </c>
      <c r="S603">
        <f t="shared" si="140"/>
        <v>45</v>
      </c>
      <c r="T603" s="4">
        <f t="shared" si="141"/>
        <v>9.1836734693877556E-2</v>
      </c>
      <c r="U603" t="str">
        <f t="shared" si="142"/>
        <v>Negative</v>
      </c>
      <c r="V603">
        <f t="shared" si="143"/>
        <v>45</v>
      </c>
      <c r="W603" s="4">
        <f t="shared" si="144"/>
        <v>9.8901098901098897E-2</v>
      </c>
      <c r="X603">
        <f t="shared" si="145"/>
        <v>45</v>
      </c>
      <c r="Y603" s="4">
        <f t="shared" si="145"/>
        <v>9.8901098901098897E-2</v>
      </c>
      <c r="Z603">
        <f t="shared" si="146"/>
        <v>3</v>
      </c>
      <c r="AA603">
        <f t="shared" si="147"/>
        <v>27</v>
      </c>
    </row>
    <row r="604" spans="1:27" x14ac:dyDescent="0.3">
      <c r="A604" s="7">
        <v>13</v>
      </c>
      <c r="B604" s="7">
        <v>17</v>
      </c>
      <c r="C604" s="7">
        <v>27</v>
      </c>
      <c r="D604" s="7">
        <v>4</v>
      </c>
      <c r="E604" s="7">
        <v>3</v>
      </c>
      <c r="F604">
        <v>580</v>
      </c>
      <c r="G604">
        <v>635</v>
      </c>
      <c r="H604" s="1">
        <v>1652265326400</v>
      </c>
      <c r="I604" s="1">
        <v>1652265340671</v>
      </c>
      <c r="J604">
        <v>5</v>
      </c>
      <c r="K604" s="1">
        <f t="shared" si="134"/>
        <v>1652265326.4000001</v>
      </c>
      <c r="L604" s="3">
        <f t="shared" si="135"/>
        <v>44692.441277777776</v>
      </c>
      <c r="M604" s="2">
        <f t="shared" si="136"/>
        <v>44692.441277777776</v>
      </c>
      <c r="N604" s="1">
        <f t="shared" si="137"/>
        <v>1652265340.671</v>
      </c>
      <c r="O604" s="2">
        <f t="shared" si="138"/>
        <v>44692.441442951385</v>
      </c>
      <c r="P604" s="1">
        <f t="shared" si="139"/>
        <v>14.270999908447266</v>
      </c>
      <c r="Q604">
        <f>VLOOKUP(C604,houses!A$1:E$201,2,TRUE)</f>
        <v>528</v>
      </c>
      <c r="R604">
        <f>VLOOKUP(C604,houses!A$1:E$201,3,TRUE)</f>
        <v>412</v>
      </c>
      <c r="S604">
        <f t="shared" si="140"/>
        <v>116</v>
      </c>
      <c r="T604" s="4">
        <f t="shared" si="141"/>
        <v>0.2196969696969697</v>
      </c>
      <c r="U604" t="str">
        <f t="shared" si="142"/>
        <v>Positive</v>
      </c>
      <c r="V604">
        <f t="shared" si="143"/>
        <v>55</v>
      </c>
      <c r="W604" s="4">
        <f t="shared" si="144"/>
        <v>9.4827586206896547E-2</v>
      </c>
      <c r="X604">
        <f t="shared" si="145"/>
        <v>55</v>
      </c>
      <c r="Y604" s="4">
        <f t="shared" si="145"/>
        <v>9.4827586206896547E-2</v>
      </c>
      <c r="Z604">
        <f t="shared" si="146"/>
        <v>3</v>
      </c>
      <c r="AA604">
        <f t="shared" si="147"/>
        <v>27</v>
      </c>
    </row>
    <row r="605" spans="1:27" x14ac:dyDescent="0.3">
      <c r="A605" s="7">
        <v>13</v>
      </c>
      <c r="B605" s="7">
        <v>18</v>
      </c>
      <c r="C605" s="7">
        <v>149</v>
      </c>
      <c r="D605" s="7">
        <v>4</v>
      </c>
      <c r="E605" s="7">
        <v>3</v>
      </c>
      <c r="F605">
        <v>440</v>
      </c>
      <c r="G605">
        <v>450</v>
      </c>
      <c r="H605" s="1">
        <v>1652265340688</v>
      </c>
      <c r="I605" s="1">
        <v>1652265360517</v>
      </c>
      <c r="J605">
        <v>7</v>
      </c>
      <c r="K605" s="1">
        <f t="shared" si="134"/>
        <v>1652265340.688</v>
      </c>
      <c r="L605" s="3">
        <f t="shared" si="135"/>
        <v>44692.441443148142</v>
      </c>
      <c r="M605" s="2">
        <f t="shared" si="136"/>
        <v>44692.441443148142</v>
      </c>
      <c r="N605" s="1">
        <f t="shared" si="137"/>
        <v>1652265360.517</v>
      </c>
      <c r="O605" s="2">
        <f t="shared" si="138"/>
        <v>44692.441672650464</v>
      </c>
      <c r="P605" s="1">
        <f t="shared" si="139"/>
        <v>19.828999996185303</v>
      </c>
      <c r="Q605">
        <f>VLOOKUP(C605,houses!A$1:E$201,2,TRUE)</f>
        <v>430</v>
      </c>
      <c r="R605">
        <f>VLOOKUP(C605,houses!A$1:E$201,3,TRUE)</f>
        <v>362</v>
      </c>
      <c r="S605">
        <f t="shared" si="140"/>
        <v>68</v>
      </c>
      <c r="T605" s="4">
        <f t="shared" si="141"/>
        <v>0.15813953488372093</v>
      </c>
      <c r="U605" t="str">
        <f t="shared" si="142"/>
        <v>Positive</v>
      </c>
      <c r="V605">
        <f t="shared" si="143"/>
        <v>10</v>
      </c>
      <c r="W605" s="4">
        <f t="shared" si="144"/>
        <v>2.2727272727272728E-2</v>
      </c>
      <c r="X605">
        <f t="shared" si="145"/>
        <v>10</v>
      </c>
      <c r="Y605" s="4">
        <f t="shared" si="145"/>
        <v>2.2727272727272728E-2</v>
      </c>
      <c r="Z605">
        <f t="shared" si="146"/>
        <v>1</v>
      </c>
      <c r="AA605">
        <f t="shared" si="147"/>
        <v>3</v>
      </c>
    </row>
    <row r="606" spans="1:27" x14ac:dyDescent="0.3">
      <c r="A606" s="7">
        <v>13</v>
      </c>
      <c r="B606" s="7">
        <v>19</v>
      </c>
      <c r="C606" s="7">
        <v>45</v>
      </c>
      <c r="D606" s="7">
        <v>4</v>
      </c>
      <c r="E606" s="7">
        <v>3</v>
      </c>
      <c r="F606">
        <v>870</v>
      </c>
      <c r="G606">
        <v>805</v>
      </c>
      <c r="H606" s="1">
        <v>1652265360533</v>
      </c>
      <c r="I606" s="1">
        <v>1652265372306</v>
      </c>
      <c r="J606">
        <v>5</v>
      </c>
      <c r="K606" s="1">
        <f t="shared" si="134"/>
        <v>1652265360.533</v>
      </c>
      <c r="L606" s="3">
        <f t="shared" si="135"/>
        <v>44692.441672835645</v>
      </c>
      <c r="M606" s="2">
        <f t="shared" si="136"/>
        <v>44692.441672835645</v>
      </c>
      <c r="N606" s="1">
        <f t="shared" si="137"/>
        <v>1652265372.306</v>
      </c>
      <c r="O606" s="2">
        <f t="shared" si="138"/>
        <v>44692.441809097218</v>
      </c>
      <c r="P606" s="1">
        <f t="shared" si="139"/>
        <v>11.773000001907349</v>
      </c>
      <c r="Q606">
        <f>VLOOKUP(C606,houses!A$1:E$201,2,TRUE)</f>
        <v>870</v>
      </c>
      <c r="R606">
        <f>VLOOKUP(C606,houses!A$1:E$201,3,TRUE)</f>
        <v>906</v>
      </c>
      <c r="S606">
        <f t="shared" si="140"/>
        <v>36</v>
      </c>
      <c r="T606" s="4">
        <f t="shared" si="141"/>
        <v>4.1379310344827586E-2</v>
      </c>
      <c r="U606" t="str">
        <f t="shared" si="142"/>
        <v>Negative</v>
      </c>
      <c r="V606">
        <f t="shared" si="143"/>
        <v>-65</v>
      </c>
      <c r="W606" s="4">
        <f t="shared" si="144"/>
        <v>-7.4712643678160925E-2</v>
      </c>
      <c r="X606">
        <f t="shared" si="145"/>
        <v>65</v>
      </c>
      <c r="Y606" s="4">
        <f t="shared" si="145"/>
        <v>7.4712643678160925E-2</v>
      </c>
      <c r="Z606">
        <f t="shared" si="146"/>
        <v>3</v>
      </c>
      <c r="AA606">
        <f t="shared" si="147"/>
        <v>27</v>
      </c>
    </row>
    <row r="607" spans="1:27" hidden="1" x14ac:dyDescent="0.3">
      <c r="A607" s="7">
        <v>14</v>
      </c>
      <c r="B607" s="7">
        <v>0</v>
      </c>
      <c r="C607" s="7">
        <v>179</v>
      </c>
      <c r="D607" s="7">
        <v>4</v>
      </c>
      <c r="E607" s="7">
        <v>1</v>
      </c>
      <c r="F607">
        <v>590</v>
      </c>
      <c r="G607">
        <v>0</v>
      </c>
      <c r="H607" s="1">
        <v>1652264346069</v>
      </c>
      <c r="I607" s="1">
        <v>1652264366648</v>
      </c>
      <c r="J607">
        <v>0</v>
      </c>
      <c r="K607" s="1">
        <f t="shared" si="134"/>
        <v>1652264346.069</v>
      </c>
      <c r="L607" s="3">
        <f t="shared" si="135"/>
        <v>44692.429931354171</v>
      </c>
      <c r="M607" s="2">
        <f t="shared" si="136"/>
        <v>44692.429931354171</v>
      </c>
      <c r="N607" s="1">
        <f t="shared" si="137"/>
        <v>1652264366.648</v>
      </c>
      <c r="O607" s="2">
        <f t="shared" si="138"/>
        <v>44692.430169537038</v>
      </c>
      <c r="P607" s="1">
        <f t="shared" si="139"/>
        <v>20.578999996185303</v>
      </c>
      <c r="Q607">
        <f>VLOOKUP(C607,houses!A$1:E$201,2,TRUE)</f>
        <v>417</v>
      </c>
      <c r="R607">
        <f>VLOOKUP(C607,houses!A$1:E$201,3,TRUE)</f>
        <v>571</v>
      </c>
      <c r="S607">
        <f t="shared" si="140"/>
        <v>154</v>
      </c>
      <c r="T607" s="4">
        <f t="shared" si="141"/>
        <v>0.36930455635491605</v>
      </c>
      <c r="U607" t="str">
        <f t="shared" si="142"/>
        <v>Negative</v>
      </c>
      <c r="V607" t="str">
        <f t="shared" si="143"/>
        <v>-</v>
      </c>
      <c r="W607" s="4" t="str">
        <f t="shared" si="144"/>
        <v>-</v>
      </c>
      <c r="X607" t="e">
        <f t="shared" si="145"/>
        <v>#VALUE!</v>
      </c>
      <c r="Y607" s="4" t="e">
        <f t="shared" si="145"/>
        <v>#VALUE!</v>
      </c>
      <c r="Z607">
        <f t="shared" si="146"/>
        <v>0</v>
      </c>
      <c r="AA607">
        <f t="shared" si="147"/>
        <v>1</v>
      </c>
    </row>
    <row r="608" spans="1:27" hidden="1" x14ac:dyDescent="0.3">
      <c r="A608" s="7">
        <v>14</v>
      </c>
      <c r="B608" s="7">
        <v>1</v>
      </c>
      <c r="C608" s="7">
        <v>73</v>
      </c>
      <c r="D608" s="7">
        <v>4</v>
      </c>
      <c r="E608" s="7">
        <v>1</v>
      </c>
      <c r="F608">
        <v>750</v>
      </c>
      <c r="G608">
        <v>0</v>
      </c>
      <c r="H608" s="1">
        <v>1652264366658</v>
      </c>
      <c r="I608" s="1">
        <v>1652264383788</v>
      </c>
      <c r="J608">
        <v>0</v>
      </c>
      <c r="K608" s="1">
        <f t="shared" si="134"/>
        <v>1652264366.658</v>
      </c>
      <c r="L608" s="3">
        <f t="shared" si="135"/>
        <v>44692.430169652776</v>
      </c>
      <c r="M608" s="2">
        <f t="shared" si="136"/>
        <v>44692.430169652776</v>
      </c>
      <c r="N608" s="1">
        <f t="shared" si="137"/>
        <v>1652264383.7880001</v>
      </c>
      <c r="O608" s="2">
        <f t="shared" si="138"/>
        <v>44692.430367916662</v>
      </c>
      <c r="P608" s="1">
        <f t="shared" si="139"/>
        <v>17.130000114440918</v>
      </c>
      <c r="Q608">
        <f>VLOOKUP(C608,houses!A$1:E$201,2,TRUE)</f>
        <v>630</v>
      </c>
      <c r="R608">
        <f>VLOOKUP(C608,houses!A$1:E$201,3,TRUE)</f>
        <v>871</v>
      </c>
      <c r="S608">
        <f t="shared" si="140"/>
        <v>241</v>
      </c>
      <c r="T608" s="4">
        <f t="shared" si="141"/>
        <v>0.38253968253968251</v>
      </c>
      <c r="U608" t="str">
        <f t="shared" si="142"/>
        <v>Negative</v>
      </c>
      <c r="V608" t="str">
        <f t="shared" si="143"/>
        <v>-</v>
      </c>
      <c r="W608" s="4" t="str">
        <f t="shared" si="144"/>
        <v>-</v>
      </c>
      <c r="X608" t="e">
        <f t="shared" si="145"/>
        <v>#VALUE!</v>
      </c>
      <c r="Y608" s="4" t="e">
        <f t="shared" si="145"/>
        <v>#VALUE!</v>
      </c>
      <c r="Z608">
        <f t="shared" si="146"/>
        <v>0</v>
      </c>
      <c r="AA608">
        <f t="shared" si="147"/>
        <v>1</v>
      </c>
    </row>
    <row r="609" spans="1:27" hidden="1" x14ac:dyDescent="0.3">
      <c r="A609" s="7">
        <v>14</v>
      </c>
      <c r="B609" s="7">
        <v>2</v>
      </c>
      <c r="C609" s="7">
        <v>153</v>
      </c>
      <c r="D609" s="7">
        <v>4</v>
      </c>
      <c r="E609" s="7">
        <v>1</v>
      </c>
      <c r="F609">
        <v>485</v>
      </c>
      <c r="G609">
        <v>0</v>
      </c>
      <c r="H609" s="1">
        <v>1652264383798</v>
      </c>
      <c r="I609" s="1">
        <v>1652264408712</v>
      </c>
      <c r="J609">
        <v>0</v>
      </c>
      <c r="K609" s="1">
        <f t="shared" si="134"/>
        <v>1652264383.7980001</v>
      </c>
      <c r="L609" s="3">
        <f t="shared" si="135"/>
        <v>44692.430368032408</v>
      </c>
      <c r="M609" s="2">
        <f t="shared" si="136"/>
        <v>44692.430368032408</v>
      </c>
      <c r="N609" s="1">
        <f t="shared" si="137"/>
        <v>1652264408.7119999</v>
      </c>
      <c r="O609" s="2">
        <f t="shared" si="138"/>
        <v>44692.430656388889</v>
      </c>
      <c r="P609" s="1">
        <f t="shared" si="139"/>
        <v>24.913999795913696</v>
      </c>
      <c r="Q609">
        <f>VLOOKUP(C609,houses!A$1:E$201,2,TRUE)</f>
        <v>570</v>
      </c>
      <c r="R609">
        <f>VLOOKUP(C609,houses!A$1:E$201,3,TRUE)</f>
        <v>607</v>
      </c>
      <c r="S609">
        <f t="shared" si="140"/>
        <v>37</v>
      </c>
      <c r="T609" s="4">
        <f t="shared" si="141"/>
        <v>6.491228070175438E-2</v>
      </c>
      <c r="U609" t="str">
        <f t="shared" si="142"/>
        <v>Negative</v>
      </c>
      <c r="V609" t="str">
        <f t="shared" si="143"/>
        <v>-</v>
      </c>
      <c r="W609" s="4" t="str">
        <f t="shared" si="144"/>
        <v>-</v>
      </c>
      <c r="X609" t="e">
        <f t="shared" si="145"/>
        <v>#VALUE!</v>
      </c>
      <c r="Y609" s="4" t="e">
        <f t="shared" si="145"/>
        <v>#VALUE!</v>
      </c>
      <c r="Z609">
        <f t="shared" si="146"/>
        <v>0</v>
      </c>
      <c r="AA609">
        <f t="shared" si="147"/>
        <v>1</v>
      </c>
    </row>
    <row r="610" spans="1:27" hidden="1" x14ac:dyDescent="0.3">
      <c r="A610" s="7">
        <v>14</v>
      </c>
      <c r="B610" s="7">
        <v>3</v>
      </c>
      <c r="C610" s="7">
        <v>158</v>
      </c>
      <c r="D610" s="7">
        <v>4</v>
      </c>
      <c r="E610" s="7">
        <v>1</v>
      </c>
      <c r="F610">
        <v>820</v>
      </c>
      <c r="G610">
        <v>0</v>
      </c>
      <c r="H610" s="1">
        <v>1652264408722</v>
      </c>
      <c r="I610" s="1">
        <v>1652264427962</v>
      </c>
      <c r="J610">
        <v>0</v>
      </c>
      <c r="K610" s="1">
        <f t="shared" si="134"/>
        <v>1652264408.7219999</v>
      </c>
      <c r="L610" s="3">
        <f t="shared" si="135"/>
        <v>44692.430656504628</v>
      </c>
      <c r="M610" s="2">
        <f t="shared" si="136"/>
        <v>44692.430656504628</v>
      </c>
      <c r="N610" s="1">
        <f t="shared" si="137"/>
        <v>1652264427.9619999</v>
      </c>
      <c r="O610" s="2">
        <f t="shared" si="138"/>
        <v>44692.430879189815</v>
      </c>
      <c r="P610" s="1">
        <f t="shared" si="139"/>
        <v>19.240000009536743</v>
      </c>
      <c r="Q610">
        <f>VLOOKUP(C610,houses!A$1:E$201,2,TRUE)</f>
        <v>985</v>
      </c>
      <c r="R610">
        <f>VLOOKUP(C610,houses!A$1:E$201,3,TRUE)</f>
        <v>917</v>
      </c>
      <c r="S610">
        <f t="shared" si="140"/>
        <v>68</v>
      </c>
      <c r="T610" s="4">
        <f t="shared" si="141"/>
        <v>6.9035532994923862E-2</v>
      </c>
      <c r="U610" t="str">
        <f t="shared" si="142"/>
        <v>Positive</v>
      </c>
      <c r="V610" t="str">
        <f t="shared" si="143"/>
        <v>-</v>
      </c>
      <c r="W610" s="4" t="str">
        <f t="shared" si="144"/>
        <v>-</v>
      </c>
      <c r="X610" t="e">
        <f t="shared" si="145"/>
        <v>#VALUE!</v>
      </c>
      <c r="Y610" s="4" t="e">
        <f t="shared" si="145"/>
        <v>#VALUE!</v>
      </c>
      <c r="Z610">
        <f t="shared" si="146"/>
        <v>0</v>
      </c>
      <c r="AA610">
        <f t="shared" si="147"/>
        <v>1</v>
      </c>
    </row>
    <row r="611" spans="1:27" hidden="1" x14ac:dyDescent="0.3">
      <c r="A611" s="7">
        <v>14</v>
      </c>
      <c r="B611" s="7">
        <v>4</v>
      </c>
      <c r="C611" s="7">
        <v>32</v>
      </c>
      <c r="D611" s="7">
        <v>4</v>
      </c>
      <c r="E611" s="7">
        <v>1</v>
      </c>
      <c r="F611">
        <v>1005</v>
      </c>
      <c r="G611">
        <v>0</v>
      </c>
      <c r="H611" s="1">
        <v>1652264427972</v>
      </c>
      <c r="I611" s="1">
        <v>1652264447848</v>
      </c>
      <c r="J611">
        <v>0</v>
      </c>
      <c r="K611" s="1">
        <f t="shared" si="134"/>
        <v>1652264427.9719999</v>
      </c>
      <c r="L611" s="3">
        <f t="shared" si="135"/>
        <v>44692.430879305553</v>
      </c>
      <c r="M611" s="2">
        <f t="shared" si="136"/>
        <v>44692.430879305553</v>
      </c>
      <c r="N611" s="1">
        <f t="shared" si="137"/>
        <v>1652264447.848</v>
      </c>
      <c r="O611" s="2">
        <f t="shared" si="138"/>
        <v>44692.431109351848</v>
      </c>
      <c r="P611" s="1">
        <f t="shared" si="139"/>
        <v>19.876000165939331</v>
      </c>
      <c r="Q611">
        <f>VLOOKUP(C611,houses!A$1:E$201,2,TRUE)</f>
        <v>895</v>
      </c>
      <c r="R611">
        <f>VLOOKUP(C611,houses!A$1:E$201,3,TRUE)</f>
        <v>888</v>
      </c>
      <c r="S611">
        <f t="shared" si="140"/>
        <v>7</v>
      </c>
      <c r="T611" s="4">
        <f t="shared" si="141"/>
        <v>7.82122905027933E-3</v>
      </c>
      <c r="U611" t="str">
        <f t="shared" si="142"/>
        <v>Positive</v>
      </c>
      <c r="V611" t="str">
        <f t="shared" si="143"/>
        <v>-</v>
      </c>
      <c r="W611" s="4" t="str">
        <f t="shared" si="144"/>
        <v>-</v>
      </c>
      <c r="X611" t="e">
        <f t="shared" si="145"/>
        <v>#VALUE!</v>
      </c>
      <c r="Y611" s="4" t="e">
        <f t="shared" si="145"/>
        <v>#VALUE!</v>
      </c>
      <c r="Z611">
        <f t="shared" si="146"/>
        <v>0</v>
      </c>
      <c r="AA611">
        <f t="shared" si="147"/>
        <v>1</v>
      </c>
    </row>
    <row r="612" spans="1:27" hidden="1" x14ac:dyDescent="0.3">
      <c r="A612" s="7">
        <v>14</v>
      </c>
      <c r="B612" s="7">
        <v>5</v>
      </c>
      <c r="C612" s="7">
        <v>174</v>
      </c>
      <c r="D612" s="7">
        <v>4</v>
      </c>
      <c r="E612" s="7">
        <v>1</v>
      </c>
      <c r="F612">
        <v>450</v>
      </c>
      <c r="G612">
        <v>0</v>
      </c>
      <c r="H612" s="1">
        <v>1652264447857</v>
      </c>
      <c r="I612" s="1">
        <v>1652264464062</v>
      </c>
      <c r="J612">
        <v>0</v>
      </c>
      <c r="K612" s="1">
        <f t="shared" si="134"/>
        <v>1652264447.8570001</v>
      </c>
      <c r="L612" s="3">
        <f t="shared" si="135"/>
        <v>44692.431109456025</v>
      </c>
      <c r="M612" s="2">
        <f t="shared" si="136"/>
        <v>44692.431109456025</v>
      </c>
      <c r="N612" s="1">
        <f t="shared" si="137"/>
        <v>1652264464.062</v>
      </c>
      <c r="O612" s="2">
        <f t="shared" si="138"/>
        <v>44692.431297013885</v>
      </c>
      <c r="P612" s="1">
        <f t="shared" si="139"/>
        <v>16.204999923706055</v>
      </c>
      <c r="Q612">
        <f>VLOOKUP(C612,houses!A$1:E$201,2,TRUE)</f>
        <v>600</v>
      </c>
      <c r="R612">
        <f>VLOOKUP(C612,houses!A$1:E$201,3,TRUE)</f>
        <v>550</v>
      </c>
      <c r="S612">
        <f t="shared" si="140"/>
        <v>50</v>
      </c>
      <c r="T612" s="4">
        <f t="shared" si="141"/>
        <v>8.3333333333333329E-2</v>
      </c>
      <c r="U612" t="str">
        <f t="shared" si="142"/>
        <v>Positive</v>
      </c>
      <c r="V612" t="str">
        <f t="shared" si="143"/>
        <v>-</v>
      </c>
      <c r="W612" s="4" t="str">
        <f t="shared" si="144"/>
        <v>-</v>
      </c>
      <c r="X612" t="e">
        <f t="shared" si="145"/>
        <v>#VALUE!</v>
      </c>
      <c r="Y612" s="4" t="e">
        <f t="shared" si="145"/>
        <v>#VALUE!</v>
      </c>
      <c r="Z612">
        <f t="shared" si="146"/>
        <v>0</v>
      </c>
      <c r="AA612">
        <f t="shared" si="147"/>
        <v>1</v>
      </c>
    </row>
    <row r="613" spans="1:27" hidden="1" x14ac:dyDescent="0.3">
      <c r="A613" s="7">
        <v>14</v>
      </c>
      <c r="B613" s="7">
        <v>6</v>
      </c>
      <c r="C613" s="7">
        <v>187</v>
      </c>
      <c r="D613" s="7">
        <v>4</v>
      </c>
      <c r="E613" s="7">
        <v>1</v>
      </c>
      <c r="F613">
        <v>1295</v>
      </c>
      <c r="G613">
        <v>0</v>
      </c>
      <c r="H613" s="1">
        <v>1652264464072</v>
      </c>
      <c r="I613" s="1">
        <v>1652264476178</v>
      </c>
      <c r="J613">
        <v>0</v>
      </c>
      <c r="K613" s="1">
        <f t="shared" si="134"/>
        <v>1652264464.072</v>
      </c>
      <c r="L613" s="3">
        <f t="shared" si="135"/>
        <v>44692.431297129631</v>
      </c>
      <c r="M613" s="2">
        <f t="shared" si="136"/>
        <v>44692.431297129631</v>
      </c>
      <c r="N613" s="1">
        <f t="shared" si="137"/>
        <v>1652264476.178</v>
      </c>
      <c r="O613" s="2">
        <f t="shared" si="138"/>
        <v>44692.431437245366</v>
      </c>
      <c r="P613" s="1">
        <f t="shared" si="139"/>
        <v>12.105999946594238</v>
      </c>
      <c r="Q613">
        <f>VLOOKUP(C613,houses!A$1:E$201,2,TRUE)</f>
        <v>1550</v>
      </c>
      <c r="R613">
        <f>VLOOKUP(C613,houses!A$1:E$201,3,TRUE)</f>
        <v>1304</v>
      </c>
      <c r="S613">
        <f t="shared" si="140"/>
        <v>246</v>
      </c>
      <c r="T613" s="4">
        <f t="shared" si="141"/>
        <v>0.15870967741935485</v>
      </c>
      <c r="U613" t="str">
        <f t="shared" si="142"/>
        <v>Positive</v>
      </c>
      <c r="V613" t="str">
        <f t="shared" si="143"/>
        <v>-</v>
      </c>
      <c r="W613" s="4" t="str">
        <f t="shared" si="144"/>
        <v>-</v>
      </c>
      <c r="X613" t="e">
        <f t="shared" si="145"/>
        <v>#VALUE!</v>
      </c>
      <c r="Y613" s="4" t="e">
        <f t="shared" si="145"/>
        <v>#VALUE!</v>
      </c>
      <c r="Z613">
        <f t="shared" si="146"/>
        <v>0</v>
      </c>
      <c r="AA613">
        <f t="shared" si="147"/>
        <v>1</v>
      </c>
    </row>
    <row r="614" spans="1:27" hidden="1" x14ac:dyDescent="0.3">
      <c r="A614" s="7">
        <v>14</v>
      </c>
      <c r="B614" s="7">
        <v>7</v>
      </c>
      <c r="C614" s="7">
        <v>46</v>
      </c>
      <c r="D614" s="7">
        <v>4</v>
      </c>
      <c r="E614" s="7">
        <v>1</v>
      </c>
      <c r="F614">
        <v>510</v>
      </c>
      <c r="G614">
        <v>0</v>
      </c>
      <c r="H614" s="1">
        <v>1652264476187</v>
      </c>
      <c r="I614" s="1">
        <v>1652264487688</v>
      </c>
      <c r="J614">
        <v>0</v>
      </c>
      <c r="K614" s="1">
        <f t="shared" si="134"/>
        <v>1652264476.187</v>
      </c>
      <c r="L614" s="3">
        <f t="shared" si="135"/>
        <v>44692.431437349536</v>
      </c>
      <c r="M614" s="2">
        <f t="shared" si="136"/>
        <v>44692.431437349536</v>
      </c>
      <c r="N614" s="1">
        <f t="shared" si="137"/>
        <v>1652264487.688</v>
      </c>
      <c r="O614" s="2">
        <f t="shared" si="138"/>
        <v>44692.431570462963</v>
      </c>
      <c r="P614" s="1">
        <f t="shared" si="139"/>
        <v>11.500999927520752</v>
      </c>
      <c r="Q614">
        <f>VLOOKUP(C614,houses!A$1:E$201,2,TRUE)</f>
        <v>480</v>
      </c>
      <c r="R614">
        <f>VLOOKUP(C614,houses!A$1:E$201,3,TRUE)</f>
        <v>542</v>
      </c>
      <c r="S614">
        <f t="shared" si="140"/>
        <v>62</v>
      </c>
      <c r="T614" s="4">
        <f t="shared" si="141"/>
        <v>0.12916666666666668</v>
      </c>
      <c r="U614" t="str">
        <f t="shared" si="142"/>
        <v>Negative</v>
      </c>
      <c r="V614" t="str">
        <f t="shared" si="143"/>
        <v>-</v>
      </c>
      <c r="W614" s="4" t="str">
        <f t="shared" si="144"/>
        <v>-</v>
      </c>
      <c r="X614" t="e">
        <f t="shared" si="145"/>
        <v>#VALUE!</v>
      </c>
      <c r="Y614" s="4" t="e">
        <f t="shared" si="145"/>
        <v>#VALUE!</v>
      </c>
      <c r="Z614">
        <f t="shared" si="146"/>
        <v>0</v>
      </c>
      <c r="AA614">
        <f t="shared" si="147"/>
        <v>1</v>
      </c>
    </row>
    <row r="615" spans="1:27" hidden="1" x14ac:dyDescent="0.3">
      <c r="A615" s="7">
        <v>14</v>
      </c>
      <c r="B615" s="7">
        <v>8</v>
      </c>
      <c r="C615" s="7">
        <v>66</v>
      </c>
      <c r="D615" s="7">
        <v>4</v>
      </c>
      <c r="E615" s="7">
        <v>1</v>
      </c>
      <c r="F615">
        <v>670</v>
      </c>
      <c r="G615">
        <v>0</v>
      </c>
      <c r="H615" s="1">
        <v>1652264487698</v>
      </c>
      <c r="I615" s="1">
        <v>1652264499568</v>
      </c>
      <c r="J615">
        <v>0</v>
      </c>
      <c r="K615" s="1">
        <f t="shared" si="134"/>
        <v>1652264487.698</v>
      </c>
      <c r="L615" s="3">
        <f t="shared" si="135"/>
        <v>44692.431570578701</v>
      </c>
      <c r="M615" s="2">
        <f t="shared" si="136"/>
        <v>44692.431570578701</v>
      </c>
      <c r="N615" s="1">
        <f t="shared" si="137"/>
        <v>1652264499.5680001</v>
      </c>
      <c r="O615" s="2">
        <f t="shared" si="138"/>
        <v>44692.431707962969</v>
      </c>
      <c r="P615" s="1">
        <f t="shared" si="139"/>
        <v>11.870000123977661</v>
      </c>
      <c r="Q615">
        <f>VLOOKUP(C615,houses!A$1:E$201,2,TRUE)</f>
        <v>590</v>
      </c>
      <c r="R615">
        <f>VLOOKUP(C615,houses!A$1:E$201,3,TRUE)</f>
        <v>587</v>
      </c>
      <c r="S615">
        <f t="shared" si="140"/>
        <v>3</v>
      </c>
      <c r="T615" s="4">
        <f t="shared" si="141"/>
        <v>5.084745762711864E-3</v>
      </c>
      <c r="U615" t="str">
        <f t="shared" si="142"/>
        <v>Positive</v>
      </c>
      <c r="V615" t="str">
        <f t="shared" si="143"/>
        <v>-</v>
      </c>
      <c r="W615" s="4" t="str">
        <f t="shared" si="144"/>
        <v>-</v>
      </c>
      <c r="X615" t="e">
        <f t="shared" si="145"/>
        <v>#VALUE!</v>
      </c>
      <c r="Y615" s="4" t="e">
        <f t="shared" si="145"/>
        <v>#VALUE!</v>
      </c>
      <c r="Z615">
        <f t="shared" si="146"/>
        <v>0</v>
      </c>
      <c r="AA615">
        <f t="shared" si="147"/>
        <v>1</v>
      </c>
    </row>
    <row r="616" spans="1:27" hidden="1" x14ac:dyDescent="0.3">
      <c r="A616" s="7">
        <v>14</v>
      </c>
      <c r="B616" s="7">
        <v>9</v>
      </c>
      <c r="C616" s="7">
        <v>102</v>
      </c>
      <c r="D616" s="7">
        <v>4</v>
      </c>
      <c r="E616" s="7">
        <v>1</v>
      </c>
      <c r="F616">
        <v>465</v>
      </c>
      <c r="G616">
        <v>0</v>
      </c>
      <c r="H616" s="1">
        <v>1652264499576</v>
      </c>
      <c r="I616" s="1">
        <v>1652264516074</v>
      </c>
      <c r="J616">
        <v>0</v>
      </c>
      <c r="K616" s="1">
        <f t="shared" si="134"/>
        <v>1652264499.576</v>
      </c>
      <c r="L616" s="3">
        <f t="shared" si="135"/>
        <v>44692.431708055556</v>
      </c>
      <c r="M616" s="2">
        <f t="shared" si="136"/>
        <v>44692.431708055556</v>
      </c>
      <c r="N616" s="1">
        <f t="shared" si="137"/>
        <v>1652264516.0739999</v>
      </c>
      <c r="O616" s="2">
        <f t="shared" si="138"/>
        <v>44692.43189900463</v>
      </c>
      <c r="P616" s="1">
        <f t="shared" si="139"/>
        <v>16.497999906539917</v>
      </c>
      <c r="Q616">
        <f>VLOOKUP(C616,houses!A$1:E$201,2,TRUE)</f>
        <v>435</v>
      </c>
      <c r="R616">
        <f>VLOOKUP(C616,houses!A$1:E$201,3,TRUE)</f>
        <v>540</v>
      </c>
      <c r="S616">
        <f t="shared" si="140"/>
        <v>105</v>
      </c>
      <c r="T616" s="4">
        <f t="shared" si="141"/>
        <v>0.2413793103448276</v>
      </c>
      <c r="U616" t="str">
        <f t="shared" si="142"/>
        <v>Negative</v>
      </c>
      <c r="V616" t="str">
        <f t="shared" si="143"/>
        <v>-</v>
      </c>
      <c r="W616" s="4" t="str">
        <f t="shared" si="144"/>
        <v>-</v>
      </c>
      <c r="X616" t="e">
        <f t="shared" si="145"/>
        <v>#VALUE!</v>
      </c>
      <c r="Y616" s="4" t="e">
        <f t="shared" si="145"/>
        <v>#VALUE!</v>
      </c>
      <c r="Z616">
        <f t="shared" si="146"/>
        <v>0</v>
      </c>
      <c r="AA616">
        <f t="shared" si="147"/>
        <v>1</v>
      </c>
    </row>
    <row r="617" spans="1:27" hidden="1" x14ac:dyDescent="0.3">
      <c r="A617" s="7">
        <v>14</v>
      </c>
      <c r="B617" s="7">
        <v>10</v>
      </c>
      <c r="C617" s="7">
        <v>175</v>
      </c>
      <c r="D617" s="7">
        <v>4</v>
      </c>
      <c r="E617" s="7">
        <v>1</v>
      </c>
      <c r="F617">
        <v>505</v>
      </c>
      <c r="G617">
        <v>0</v>
      </c>
      <c r="H617" s="1">
        <v>1652264516083</v>
      </c>
      <c r="I617" s="1">
        <v>1652264528038</v>
      </c>
      <c r="J617">
        <v>0</v>
      </c>
      <c r="K617" s="1">
        <f t="shared" si="134"/>
        <v>1652264516.0829999</v>
      </c>
      <c r="L617" s="3">
        <f t="shared" si="135"/>
        <v>44692.431899108793</v>
      </c>
      <c r="M617" s="2">
        <f t="shared" si="136"/>
        <v>44692.431899108793</v>
      </c>
      <c r="N617" s="1">
        <f t="shared" si="137"/>
        <v>1652264528.0380001</v>
      </c>
      <c r="O617" s="2">
        <f t="shared" si="138"/>
        <v>44692.432037476858</v>
      </c>
      <c r="P617" s="1">
        <f t="shared" si="139"/>
        <v>11.955000162124634</v>
      </c>
      <c r="Q617">
        <f>VLOOKUP(C617,houses!A$1:E$201,2,TRUE)</f>
        <v>500</v>
      </c>
      <c r="R617">
        <f>VLOOKUP(C617,houses!A$1:E$201,3,TRUE)</f>
        <v>531</v>
      </c>
      <c r="S617">
        <f t="shared" si="140"/>
        <v>31</v>
      </c>
      <c r="T617" s="4">
        <f t="shared" si="141"/>
        <v>6.2E-2</v>
      </c>
      <c r="U617" t="str">
        <f t="shared" si="142"/>
        <v>Negative</v>
      </c>
      <c r="V617" t="str">
        <f t="shared" si="143"/>
        <v>-</v>
      </c>
      <c r="W617" s="4" t="str">
        <f t="shared" si="144"/>
        <v>-</v>
      </c>
      <c r="X617" t="e">
        <f t="shared" si="145"/>
        <v>#VALUE!</v>
      </c>
      <c r="Y617" s="4" t="e">
        <f t="shared" si="145"/>
        <v>#VALUE!</v>
      </c>
      <c r="Z617">
        <f t="shared" si="146"/>
        <v>0</v>
      </c>
      <c r="AA617">
        <f t="shared" si="147"/>
        <v>1</v>
      </c>
    </row>
    <row r="618" spans="1:27" hidden="1" x14ac:dyDescent="0.3">
      <c r="A618" s="7">
        <v>14</v>
      </c>
      <c r="B618" s="7">
        <v>11</v>
      </c>
      <c r="C618" s="7">
        <v>63</v>
      </c>
      <c r="D618" s="7">
        <v>4</v>
      </c>
      <c r="E618" s="7">
        <v>1</v>
      </c>
      <c r="F618">
        <v>1175</v>
      </c>
      <c r="G618">
        <v>0</v>
      </c>
      <c r="H618" s="1">
        <v>1652264528047</v>
      </c>
      <c r="I618" s="1">
        <v>1652264544367</v>
      </c>
      <c r="J618">
        <v>0</v>
      </c>
      <c r="K618" s="1">
        <f t="shared" si="134"/>
        <v>1652264528.0469999</v>
      </c>
      <c r="L618" s="3">
        <f t="shared" si="135"/>
        <v>44692.43203758102</v>
      </c>
      <c r="M618" s="2">
        <f t="shared" si="136"/>
        <v>44692.43203758102</v>
      </c>
      <c r="N618" s="1">
        <f t="shared" si="137"/>
        <v>1652264544.3670001</v>
      </c>
      <c r="O618" s="2">
        <f t="shared" si="138"/>
        <v>44692.432226469908</v>
      </c>
      <c r="P618" s="1">
        <f t="shared" si="139"/>
        <v>16.320000171661377</v>
      </c>
      <c r="Q618">
        <f>VLOOKUP(C618,houses!A$1:E$201,2,TRUE)</f>
        <v>1300</v>
      </c>
      <c r="R618">
        <f>VLOOKUP(C618,houses!A$1:E$201,3,TRUE)</f>
        <v>1147</v>
      </c>
      <c r="S618">
        <f t="shared" si="140"/>
        <v>153</v>
      </c>
      <c r="T618" s="4">
        <f t="shared" si="141"/>
        <v>0.11769230769230769</v>
      </c>
      <c r="U618" t="str">
        <f t="shared" si="142"/>
        <v>Positive</v>
      </c>
      <c r="V618" t="str">
        <f t="shared" si="143"/>
        <v>-</v>
      </c>
      <c r="W618" s="4" t="str">
        <f t="shared" si="144"/>
        <v>-</v>
      </c>
      <c r="X618" t="e">
        <f t="shared" si="145"/>
        <v>#VALUE!</v>
      </c>
      <c r="Y618" s="4" t="e">
        <f t="shared" si="145"/>
        <v>#VALUE!</v>
      </c>
      <c r="Z618">
        <f t="shared" si="146"/>
        <v>0</v>
      </c>
      <c r="AA618">
        <f t="shared" si="147"/>
        <v>1</v>
      </c>
    </row>
    <row r="619" spans="1:27" hidden="1" x14ac:dyDescent="0.3">
      <c r="A619" s="7">
        <v>14</v>
      </c>
      <c r="B619" s="7">
        <v>12</v>
      </c>
      <c r="C619" s="7">
        <v>31</v>
      </c>
      <c r="D619" s="7">
        <v>4</v>
      </c>
      <c r="E619" s="7">
        <v>1</v>
      </c>
      <c r="F619">
        <v>460</v>
      </c>
      <c r="G619">
        <v>0</v>
      </c>
      <c r="H619" s="1">
        <v>1652264544376</v>
      </c>
      <c r="I619" s="1">
        <v>1652264555909</v>
      </c>
      <c r="J619">
        <v>0</v>
      </c>
      <c r="K619" s="1">
        <f t="shared" si="134"/>
        <v>1652264544.3759999</v>
      </c>
      <c r="L619" s="3">
        <f t="shared" si="135"/>
        <v>44692.432226574078</v>
      </c>
      <c r="M619" s="2">
        <f t="shared" si="136"/>
        <v>44692.432226574078</v>
      </c>
      <c r="N619" s="1">
        <f t="shared" si="137"/>
        <v>1652264555.9089999</v>
      </c>
      <c r="O619" s="2">
        <f t="shared" si="138"/>
        <v>44692.432360057865</v>
      </c>
      <c r="P619" s="1">
        <f t="shared" si="139"/>
        <v>11.532999992370605</v>
      </c>
      <c r="Q619">
        <f>VLOOKUP(C619,houses!A$1:E$201,2,TRUE)</f>
        <v>550</v>
      </c>
      <c r="R619">
        <f>VLOOKUP(C619,houses!A$1:E$201,3,TRUE)</f>
        <v>539</v>
      </c>
      <c r="S619">
        <f t="shared" si="140"/>
        <v>11</v>
      </c>
      <c r="T619" s="4">
        <f t="shared" si="141"/>
        <v>0.02</v>
      </c>
      <c r="U619" t="str">
        <f t="shared" si="142"/>
        <v>Positive</v>
      </c>
      <c r="V619" t="str">
        <f t="shared" si="143"/>
        <v>-</v>
      </c>
      <c r="W619" s="4" t="str">
        <f t="shared" si="144"/>
        <v>-</v>
      </c>
      <c r="X619" t="e">
        <f t="shared" si="145"/>
        <v>#VALUE!</v>
      </c>
      <c r="Y619" s="4" t="e">
        <f t="shared" si="145"/>
        <v>#VALUE!</v>
      </c>
      <c r="Z619">
        <f t="shared" si="146"/>
        <v>0</v>
      </c>
      <c r="AA619">
        <f t="shared" si="147"/>
        <v>1</v>
      </c>
    </row>
    <row r="620" spans="1:27" hidden="1" x14ac:dyDescent="0.3">
      <c r="A620" s="7">
        <v>14</v>
      </c>
      <c r="B620" s="7">
        <v>13</v>
      </c>
      <c r="C620" s="7">
        <v>30</v>
      </c>
      <c r="D620" s="7">
        <v>4</v>
      </c>
      <c r="E620" s="7">
        <v>1</v>
      </c>
      <c r="F620">
        <v>405</v>
      </c>
      <c r="G620">
        <v>0</v>
      </c>
      <c r="H620" s="1">
        <v>1652264555918</v>
      </c>
      <c r="I620" s="1">
        <v>1652264563960</v>
      </c>
      <c r="J620">
        <v>0</v>
      </c>
      <c r="K620" s="1">
        <f t="shared" si="134"/>
        <v>1652264555.918</v>
      </c>
      <c r="L620" s="3">
        <f t="shared" si="135"/>
        <v>44692.432360162042</v>
      </c>
      <c r="M620" s="2">
        <f t="shared" si="136"/>
        <v>44692.432360162042</v>
      </c>
      <c r="N620" s="1">
        <f t="shared" si="137"/>
        <v>1652264563.96</v>
      </c>
      <c r="O620" s="2">
        <f t="shared" si="138"/>
        <v>44692.432453240741</v>
      </c>
      <c r="P620" s="1">
        <f t="shared" si="139"/>
        <v>8.0420000553131104</v>
      </c>
      <c r="Q620">
        <f>VLOOKUP(C620,houses!A$1:E$201,2,TRUE)</f>
        <v>450</v>
      </c>
      <c r="R620">
        <f>VLOOKUP(C620,houses!A$1:E$201,3,TRUE)</f>
        <v>424</v>
      </c>
      <c r="S620">
        <f t="shared" si="140"/>
        <v>26</v>
      </c>
      <c r="T620" s="4">
        <f t="shared" si="141"/>
        <v>5.7777777777777775E-2</v>
      </c>
      <c r="U620" t="str">
        <f t="shared" si="142"/>
        <v>Positive</v>
      </c>
      <c r="V620" t="str">
        <f t="shared" si="143"/>
        <v>-</v>
      </c>
      <c r="W620" s="4" t="str">
        <f t="shared" si="144"/>
        <v>-</v>
      </c>
      <c r="X620" t="e">
        <f t="shared" si="145"/>
        <v>#VALUE!</v>
      </c>
      <c r="Y620" s="4" t="e">
        <f t="shared" si="145"/>
        <v>#VALUE!</v>
      </c>
      <c r="Z620">
        <f t="shared" si="146"/>
        <v>0</v>
      </c>
      <c r="AA620">
        <f t="shared" si="147"/>
        <v>1</v>
      </c>
    </row>
    <row r="621" spans="1:27" hidden="1" x14ac:dyDescent="0.3">
      <c r="A621" s="7">
        <v>14</v>
      </c>
      <c r="B621" s="7">
        <v>14</v>
      </c>
      <c r="C621" s="7">
        <v>80</v>
      </c>
      <c r="D621" s="7">
        <v>4</v>
      </c>
      <c r="E621" s="7">
        <v>1</v>
      </c>
      <c r="F621">
        <v>440</v>
      </c>
      <c r="G621">
        <v>0</v>
      </c>
      <c r="H621" s="1">
        <v>1652264563969</v>
      </c>
      <c r="I621" s="1">
        <v>1652264586439</v>
      </c>
      <c r="J621">
        <v>0</v>
      </c>
      <c r="K621" s="1">
        <f t="shared" si="134"/>
        <v>1652264563.9690001</v>
      </c>
      <c r="L621" s="3">
        <f t="shared" si="135"/>
        <v>44692.432453344911</v>
      </c>
      <c r="M621" s="2">
        <f t="shared" si="136"/>
        <v>44692.432453344911</v>
      </c>
      <c r="N621" s="1">
        <f t="shared" si="137"/>
        <v>1652264586.4389999</v>
      </c>
      <c r="O621" s="2">
        <f t="shared" si="138"/>
        <v>44692.432713414353</v>
      </c>
      <c r="P621" s="1">
        <f t="shared" si="139"/>
        <v>22.46999979019165</v>
      </c>
      <c r="Q621">
        <f>VLOOKUP(C621,houses!A$1:E$201,2,TRUE)</f>
        <v>340</v>
      </c>
      <c r="R621">
        <f>VLOOKUP(C621,houses!A$1:E$201,3,TRUE)</f>
        <v>497</v>
      </c>
      <c r="S621">
        <f t="shared" si="140"/>
        <v>157</v>
      </c>
      <c r="T621" s="4">
        <f t="shared" si="141"/>
        <v>0.46176470588235297</v>
      </c>
      <c r="U621" t="str">
        <f t="shared" si="142"/>
        <v>Negative</v>
      </c>
      <c r="V621" t="str">
        <f t="shared" si="143"/>
        <v>-</v>
      </c>
      <c r="W621" s="4" t="str">
        <f t="shared" si="144"/>
        <v>-</v>
      </c>
      <c r="X621" t="e">
        <f t="shared" si="145"/>
        <v>#VALUE!</v>
      </c>
      <c r="Y621" s="4" t="e">
        <f t="shared" si="145"/>
        <v>#VALUE!</v>
      </c>
      <c r="Z621">
        <f t="shared" si="146"/>
        <v>0</v>
      </c>
      <c r="AA621">
        <f t="shared" si="147"/>
        <v>1</v>
      </c>
    </row>
    <row r="622" spans="1:27" x14ac:dyDescent="0.3">
      <c r="A622" s="7">
        <v>14</v>
      </c>
      <c r="B622" s="7">
        <v>0</v>
      </c>
      <c r="C622" s="7">
        <v>112</v>
      </c>
      <c r="D622" s="7">
        <v>4</v>
      </c>
      <c r="E622" s="7">
        <v>2</v>
      </c>
      <c r="F622">
        <v>820</v>
      </c>
      <c r="G622">
        <v>895</v>
      </c>
      <c r="H622" s="1">
        <v>1652264599388</v>
      </c>
      <c r="I622" s="1">
        <v>1652264617028</v>
      </c>
      <c r="J622">
        <v>0</v>
      </c>
      <c r="K622" s="1">
        <f t="shared" si="134"/>
        <v>1652264599.388</v>
      </c>
      <c r="L622" s="3">
        <f t="shared" si="135"/>
        <v>44692.432863287038</v>
      </c>
      <c r="M622" s="2">
        <f t="shared" si="136"/>
        <v>44692.432863287038</v>
      </c>
      <c r="N622" s="1">
        <f t="shared" si="137"/>
        <v>1652264617.0280001</v>
      </c>
      <c r="O622" s="2">
        <f t="shared" si="138"/>
        <v>44692.433067453705</v>
      </c>
      <c r="P622" s="1">
        <f t="shared" si="139"/>
        <v>17.640000104904175</v>
      </c>
      <c r="Q622">
        <f>VLOOKUP(C622,houses!A$1:E$201,2,TRUE)</f>
        <v>820</v>
      </c>
      <c r="R622">
        <f>VLOOKUP(C622,houses!A$1:E$201,3,TRUE)</f>
        <v>847</v>
      </c>
      <c r="S622">
        <f t="shared" si="140"/>
        <v>27</v>
      </c>
      <c r="T622" s="4">
        <f t="shared" si="141"/>
        <v>3.2926829268292684E-2</v>
      </c>
      <c r="U622" t="str">
        <f t="shared" si="142"/>
        <v>Negative</v>
      </c>
      <c r="V622">
        <f t="shared" si="143"/>
        <v>75</v>
      </c>
      <c r="W622" s="4">
        <f t="shared" si="144"/>
        <v>9.1463414634146339E-2</v>
      </c>
      <c r="X622">
        <f t="shared" si="145"/>
        <v>75</v>
      </c>
      <c r="Y622" s="4">
        <f t="shared" si="145"/>
        <v>9.1463414634146339E-2</v>
      </c>
      <c r="Z622">
        <f t="shared" si="146"/>
        <v>0</v>
      </c>
      <c r="AA622">
        <f t="shared" si="147"/>
        <v>1</v>
      </c>
    </row>
    <row r="623" spans="1:27" x14ac:dyDescent="0.3">
      <c r="A623" s="7">
        <v>14</v>
      </c>
      <c r="B623" s="7">
        <v>1</v>
      </c>
      <c r="C623" s="7">
        <v>81</v>
      </c>
      <c r="D623" s="7">
        <v>4</v>
      </c>
      <c r="E623" s="7">
        <v>2</v>
      </c>
      <c r="F623">
        <v>715</v>
      </c>
      <c r="G623">
        <v>950</v>
      </c>
      <c r="H623" s="1">
        <v>1652264617037</v>
      </c>
      <c r="I623" s="1">
        <v>1652264636601</v>
      </c>
      <c r="J623">
        <v>0</v>
      </c>
      <c r="K623" s="1">
        <f t="shared" si="134"/>
        <v>1652264617.0369999</v>
      </c>
      <c r="L623" s="3">
        <f t="shared" si="135"/>
        <v>44692.433067557868</v>
      </c>
      <c r="M623" s="2">
        <f t="shared" si="136"/>
        <v>44692.433067557868</v>
      </c>
      <c r="N623" s="1">
        <f t="shared" si="137"/>
        <v>1652264636.6010001</v>
      </c>
      <c r="O623" s="2">
        <f t="shared" si="138"/>
        <v>44692.433293993061</v>
      </c>
      <c r="P623" s="1">
        <f t="shared" si="139"/>
        <v>19.564000129699707</v>
      </c>
      <c r="Q623">
        <f>VLOOKUP(C623,houses!A$1:E$201,2,TRUE)</f>
        <v>715</v>
      </c>
      <c r="R623">
        <f>VLOOKUP(C623,houses!A$1:E$201,3,TRUE)</f>
        <v>787</v>
      </c>
      <c r="S623">
        <f t="shared" si="140"/>
        <v>72</v>
      </c>
      <c r="T623" s="4">
        <f t="shared" si="141"/>
        <v>0.10069930069930071</v>
      </c>
      <c r="U623" t="str">
        <f t="shared" si="142"/>
        <v>Negative</v>
      </c>
      <c r="V623">
        <f t="shared" si="143"/>
        <v>235</v>
      </c>
      <c r="W623" s="4">
        <f t="shared" si="144"/>
        <v>0.32867132867132864</v>
      </c>
      <c r="X623">
        <f t="shared" si="145"/>
        <v>235</v>
      </c>
      <c r="Y623" s="4">
        <f t="shared" si="145"/>
        <v>0.32867132867132864</v>
      </c>
      <c r="Z623">
        <f t="shared" si="146"/>
        <v>0</v>
      </c>
      <c r="AA623">
        <f t="shared" si="147"/>
        <v>1</v>
      </c>
    </row>
    <row r="624" spans="1:27" x14ac:dyDescent="0.3">
      <c r="A624" s="7">
        <v>14</v>
      </c>
      <c r="B624" s="7">
        <v>2</v>
      </c>
      <c r="C624" s="7">
        <v>93</v>
      </c>
      <c r="D624" s="7">
        <v>4</v>
      </c>
      <c r="E624" s="7">
        <v>2</v>
      </c>
      <c r="F624">
        <v>850</v>
      </c>
      <c r="G624">
        <v>900</v>
      </c>
      <c r="H624" s="1">
        <v>1652264636610</v>
      </c>
      <c r="I624" s="1">
        <v>1652264660425</v>
      </c>
      <c r="J624">
        <v>0</v>
      </c>
      <c r="K624" s="1">
        <f t="shared" si="134"/>
        <v>1652264636.6099999</v>
      </c>
      <c r="L624" s="3">
        <f t="shared" si="135"/>
        <v>44692.433294097224</v>
      </c>
      <c r="M624" s="2">
        <f t="shared" si="136"/>
        <v>44692.433294097224</v>
      </c>
      <c r="N624" s="1">
        <f t="shared" si="137"/>
        <v>1652264660.425</v>
      </c>
      <c r="O624" s="2">
        <f t="shared" si="138"/>
        <v>44692.433569733796</v>
      </c>
      <c r="P624" s="1">
        <f t="shared" si="139"/>
        <v>23.815000057220459</v>
      </c>
      <c r="Q624">
        <f>VLOOKUP(C624,houses!A$1:E$201,2,TRUE)</f>
        <v>850</v>
      </c>
      <c r="R624">
        <f>VLOOKUP(C624,houses!A$1:E$201,3,TRUE)</f>
        <v>725</v>
      </c>
      <c r="S624">
        <f t="shared" si="140"/>
        <v>125</v>
      </c>
      <c r="T624" s="4">
        <f t="shared" si="141"/>
        <v>0.14705882352941177</v>
      </c>
      <c r="U624" t="str">
        <f t="shared" si="142"/>
        <v>Positive</v>
      </c>
      <c r="V624">
        <f t="shared" si="143"/>
        <v>50</v>
      </c>
      <c r="W624" s="4">
        <f t="shared" si="144"/>
        <v>5.8823529411764705E-2</v>
      </c>
      <c r="X624">
        <f t="shared" si="145"/>
        <v>50</v>
      </c>
      <c r="Y624" s="4">
        <f t="shared" si="145"/>
        <v>5.8823529411764705E-2</v>
      </c>
      <c r="Z624">
        <f t="shared" si="146"/>
        <v>0</v>
      </c>
      <c r="AA624">
        <f t="shared" si="147"/>
        <v>1</v>
      </c>
    </row>
    <row r="625" spans="1:27" x14ac:dyDescent="0.3">
      <c r="A625" s="7">
        <v>14</v>
      </c>
      <c r="B625" s="7">
        <v>3</v>
      </c>
      <c r="C625" s="7">
        <v>125</v>
      </c>
      <c r="D625" s="7">
        <v>4</v>
      </c>
      <c r="E625" s="7">
        <v>2</v>
      </c>
      <c r="F625">
        <v>820</v>
      </c>
      <c r="G625">
        <v>850</v>
      </c>
      <c r="H625" s="1">
        <v>1652264660435</v>
      </c>
      <c r="I625" s="1">
        <v>1652264678830</v>
      </c>
      <c r="J625">
        <v>0</v>
      </c>
      <c r="K625" s="1">
        <f t="shared" si="134"/>
        <v>1652264660.4349999</v>
      </c>
      <c r="L625" s="3">
        <f t="shared" si="135"/>
        <v>44692.433569849542</v>
      </c>
      <c r="M625" s="2">
        <f t="shared" si="136"/>
        <v>44692.433569849542</v>
      </c>
      <c r="N625" s="1">
        <f t="shared" si="137"/>
        <v>1652264678.8299999</v>
      </c>
      <c r="O625" s="2">
        <f t="shared" si="138"/>
        <v>44692.433782754626</v>
      </c>
      <c r="P625" s="1">
        <f t="shared" si="139"/>
        <v>18.394999980926514</v>
      </c>
      <c r="Q625">
        <f>VLOOKUP(C625,houses!A$1:E$201,2,TRUE)</f>
        <v>820</v>
      </c>
      <c r="R625">
        <f>VLOOKUP(C625,houses!A$1:E$201,3,TRUE)</f>
        <v>812</v>
      </c>
      <c r="S625">
        <f t="shared" si="140"/>
        <v>8</v>
      </c>
      <c r="T625" s="4">
        <f t="shared" si="141"/>
        <v>9.7560975609756097E-3</v>
      </c>
      <c r="U625" t="str">
        <f t="shared" si="142"/>
        <v>Positive</v>
      </c>
      <c r="V625">
        <f t="shared" si="143"/>
        <v>30</v>
      </c>
      <c r="W625" s="4">
        <f t="shared" si="144"/>
        <v>3.6585365853658534E-2</v>
      </c>
      <c r="X625">
        <f t="shared" si="145"/>
        <v>30</v>
      </c>
      <c r="Y625" s="4">
        <f t="shared" si="145"/>
        <v>3.6585365853658534E-2</v>
      </c>
      <c r="Z625">
        <f t="shared" si="146"/>
        <v>0</v>
      </c>
      <c r="AA625">
        <f t="shared" si="147"/>
        <v>1</v>
      </c>
    </row>
    <row r="626" spans="1:27" x14ac:dyDescent="0.3">
      <c r="A626" s="7">
        <v>14</v>
      </c>
      <c r="B626" s="7">
        <v>4</v>
      </c>
      <c r="C626" s="7">
        <v>182</v>
      </c>
      <c r="D626" s="7">
        <v>4</v>
      </c>
      <c r="E626" s="7">
        <v>2</v>
      </c>
      <c r="F626">
        <v>545</v>
      </c>
      <c r="G626">
        <v>789</v>
      </c>
      <c r="H626" s="1">
        <v>1652264678839</v>
      </c>
      <c r="I626" s="1">
        <v>1652264689546</v>
      </c>
      <c r="J626">
        <v>0</v>
      </c>
      <c r="K626" s="1">
        <f t="shared" si="134"/>
        <v>1652264678.839</v>
      </c>
      <c r="L626" s="3">
        <f t="shared" si="135"/>
        <v>44692.433782858803</v>
      </c>
      <c r="M626" s="2">
        <f t="shared" si="136"/>
        <v>44692.433782858803</v>
      </c>
      <c r="N626" s="1">
        <f t="shared" si="137"/>
        <v>1652264689.546</v>
      </c>
      <c r="O626" s="2">
        <f t="shared" si="138"/>
        <v>44692.433906782404</v>
      </c>
      <c r="P626" s="1">
        <f t="shared" si="139"/>
        <v>10.707000017166138</v>
      </c>
      <c r="Q626">
        <f>VLOOKUP(C626,houses!A$1:E$201,2,TRUE)</f>
        <v>545</v>
      </c>
      <c r="R626">
        <f>VLOOKUP(C626,houses!A$1:E$201,3,TRUE)</f>
        <v>645</v>
      </c>
      <c r="S626">
        <f t="shared" si="140"/>
        <v>100</v>
      </c>
      <c r="T626" s="4">
        <f t="shared" si="141"/>
        <v>0.1834862385321101</v>
      </c>
      <c r="U626" t="str">
        <f t="shared" si="142"/>
        <v>Negative</v>
      </c>
      <c r="V626">
        <f t="shared" si="143"/>
        <v>244</v>
      </c>
      <c r="W626" s="4">
        <f t="shared" si="144"/>
        <v>0.44770642201834865</v>
      </c>
      <c r="X626">
        <f t="shared" si="145"/>
        <v>244</v>
      </c>
      <c r="Y626" s="4">
        <f t="shared" si="145"/>
        <v>0.44770642201834865</v>
      </c>
      <c r="Z626">
        <f t="shared" si="146"/>
        <v>0</v>
      </c>
      <c r="AA626">
        <f t="shared" si="147"/>
        <v>1</v>
      </c>
    </row>
    <row r="627" spans="1:27" x14ac:dyDescent="0.3">
      <c r="A627" s="7">
        <v>14</v>
      </c>
      <c r="B627" s="7">
        <v>5</v>
      </c>
      <c r="C627" s="7">
        <v>135</v>
      </c>
      <c r="D627" s="7">
        <v>4</v>
      </c>
      <c r="E627" s="7">
        <v>2</v>
      </c>
      <c r="F627">
        <v>1085</v>
      </c>
      <c r="G627">
        <v>1150</v>
      </c>
      <c r="H627" s="1">
        <v>1652264689555</v>
      </c>
      <c r="I627" s="1">
        <v>1652264700878</v>
      </c>
      <c r="J627">
        <v>0</v>
      </c>
      <c r="K627" s="1">
        <f t="shared" si="134"/>
        <v>1652264689.5550001</v>
      </c>
      <c r="L627" s="3">
        <f t="shared" si="135"/>
        <v>44692.433906886574</v>
      </c>
      <c r="M627" s="2">
        <f t="shared" si="136"/>
        <v>44692.433906886574</v>
      </c>
      <c r="N627" s="1">
        <f t="shared" si="137"/>
        <v>1652264700.878</v>
      </c>
      <c r="O627" s="2">
        <f t="shared" si="138"/>
        <v>44692.43403793982</v>
      </c>
      <c r="P627" s="1">
        <f t="shared" si="139"/>
        <v>11.322999954223633</v>
      </c>
      <c r="Q627">
        <f>VLOOKUP(C627,houses!A$1:E$201,2,TRUE)</f>
        <v>1085</v>
      </c>
      <c r="R627">
        <f>VLOOKUP(C627,houses!A$1:E$201,3,TRUE)</f>
        <v>995</v>
      </c>
      <c r="S627">
        <f t="shared" si="140"/>
        <v>90</v>
      </c>
      <c r="T627" s="4">
        <f t="shared" si="141"/>
        <v>8.294930875576037E-2</v>
      </c>
      <c r="U627" t="str">
        <f t="shared" si="142"/>
        <v>Positive</v>
      </c>
      <c r="V627">
        <f t="shared" si="143"/>
        <v>65</v>
      </c>
      <c r="W627" s="4">
        <f t="shared" si="144"/>
        <v>5.9907834101382486E-2</v>
      </c>
      <c r="X627">
        <f t="shared" si="145"/>
        <v>65</v>
      </c>
      <c r="Y627" s="4">
        <f t="shared" si="145"/>
        <v>5.9907834101382486E-2</v>
      </c>
      <c r="Z627">
        <f t="shared" si="146"/>
        <v>0</v>
      </c>
      <c r="AA627">
        <f t="shared" si="147"/>
        <v>1</v>
      </c>
    </row>
    <row r="628" spans="1:27" x14ac:dyDescent="0.3">
      <c r="A628" s="7">
        <v>14</v>
      </c>
      <c r="B628" s="7">
        <v>6</v>
      </c>
      <c r="C628" s="7">
        <v>0</v>
      </c>
      <c r="D628" s="7">
        <v>4</v>
      </c>
      <c r="E628" s="7">
        <v>2</v>
      </c>
      <c r="F628">
        <v>1600</v>
      </c>
      <c r="G628">
        <v>690</v>
      </c>
      <c r="H628" s="1">
        <v>1652264700886</v>
      </c>
      <c r="I628" s="1">
        <v>1652264728098</v>
      </c>
      <c r="J628">
        <v>0</v>
      </c>
      <c r="K628" s="1">
        <f t="shared" si="134"/>
        <v>1652264700.8859999</v>
      </c>
      <c r="L628" s="3">
        <f t="shared" si="135"/>
        <v>44692.434038032407</v>
      </c>
      <c r="M628" s="2">
        <f t="shared" si="136"/>
        <v>44692.434038032407</v>
      </c>
      <c r="N628" s="1">
        <f t="shared" si="137"/>
        <v>1652264728.098</v>
      </c>
      <c r="O628" s="2">
        <f t="shared" si="138"/>
        <v>44692.434352986107</v>
      </c>
      <c r="P628" s="1">
        <f t="shared" si="139"/>
        <v>27.212000131607056</v>
      </c>
      <c r="Q628">
        <f>VLOOKUP(C628,houses!A$1:E$201,2,TRUE)</f>
        <v>1600</v>
      </c>
      <c r="R628">
        <f>VLOOKUP(C628,houses!A$1:E$201,3,TRUE)</f>
        <v>773</v>
      </c>
      <c r="S628">
        <f t="shared" si="140"/>
        <v>827</v>
      </c>
      <c r="T628" s="4">
        <f t="shared" si="141"/>
        <v>0.51687499999999997</v>
      </c>
      <c r="U628" t="str">
        <f t="shared" si="142"/>
        <v>Positive</v>
      </c>
      <c r="V628">
        <f t="shared" si="143"/>
        <v>-910</v>
      </c>
      <c r="W628" s="4">
        <f t="shared" si="144"/>
        <v>-0.56874999999999998</v>
      </c>
      <c r="X628">
        <f t="shared" si="145"/>
        <v>910</v>
      </c>
      <c r="Y628" s="4">
        <f t="shared" si="145"/>
        <v>0.56874999999999998</v>
      </c>
      <c r="Z628">
        <f t="shared" si="146"/>
        <v>0</v>
      </c>
      <c r="AA628">
        <f t="shared" si="147"/>
        <v>1</v>
      </c>
    </row>
    <row r="629" spans="1:27" x14ac:dyDescent="0.3">
      <c r="A629" s="7">
        <v>14</v>
      </c>
      <c r="B629" s="7">
        <v>7</v>
      </c>
      <c r="C629" s="7">
        <v>197</v>
      </c>
      <c r="D629" s="7">
        <v>4</v>
      </c>
      <c r="E629" s="7">
        <v>2</v>
      </c>
      <c r="F629">
        <v>635</v>
      </c>
      <c r="G629">
        <v>570</v>
      </c>
      <c r="H629" s="1">
        <v>1652264728107</v>
      </c>
      <c r="I629" s="1">
        <v>1652264745781</v>
      </c>
      <c r="J629">
        <v>0</v>
      </c>
      <c r="K629" s="1">
        <f t="shared" si="134"/>
        <v>1652264728.1070001</v>
      </c>
      <c r="L629" s="3">
        <f t="shared" si="135"/>
        <v>44692.434353090284</v>
      </c>
      <c r="M629" s="2">
        <f t="shared" si="136"/>
        <v>44692.434353090284</v>
      </c>
      <c r="N629" s="1">
        <f t="shared" si="137"/>
        <v>1652264745.7809999</v>
      </c>
      <c r="O629" s="2">
        <f t="shared" si="138"/>
        <v>44692.434557650457</v>
      </c>
      <c r="P629" s="1">
        <f t="shared" si="139"/>
        <v>17.673999786376953</v>
      </c>
      <c r="Q629">
        <f>VLOOKUP(C629,houses!A$1:E$201,2,TRUE)</f>
        <v>635</v>
      </c>
      <c r="R629">
        <f>VLOOKUP(C629,houses!A$1:E$201,3,TRUE)</f>
        <v>621</v>
      </c>
      <c r="S629">
        <f t="shared" si="140"/>
        <v>14</v>
      </c>
      <c r="T629" s="4">
        <f t="shared" si="141"/>
        <v>2.2047244094488189E-2</v>
      </c>
      <c r="U629" t="str">
        <f t="shared" si="142"/>
        <v>Positive</v>
      </c>
      <c r="V629">
        <f t="shared" si="143"/>
        <v>-65</v>
      </c>
      <c r="W629" s="4">
        <f t="shared" si="144"/>
        <v>-0.10236220472440945</v>
      </c>
      <c r="X629">
        <f t="shared" si="145"/>
        <v>65</v>
      </c>
      <c r="Y629" s="4">
        <f t="shared" si="145"/>
        <v>0.10236220472440945</v>
      </c>
      <c r="Z629">
        <f t="shared" si="146"/>
        <v>0</v>
      </c>
      <c r="AA629">
        <f t="shared" si="147"/>
        <v>1</v>
      </c>
    </row>
    <row r="630" spans="1:27" x14ac:dyDescent="0.3">
      <c r="A630" s="7">
        <v>14</v>
      </c>
      <c r="B630" s="7">
        <v>8</v>
      </c>
      <c r="C630" s="7">
        <v>155</v>
      </c>
      <c r="D630" s="7">
        <v>4</v>
      </c>
      <c r="E630" s="7">
        <v>2</v>
      </c>
      <c r="F630">
        <v>450</v>
      </c>
      <c r="G630">
        <v>480</v>
      </c>
      <c r="H630" s="1">
        <v>1652264745789</v>
      </c>
      <c r="I630" s="1">
        <v>1652264758834</v>
      </c>
      <c r="J630">
        <v>0</v>
      </c>
      <c r="K630" s="1">
        <f t="shared" si="134"/>
        <v>1652264745.789</v>
      </c>
      <c r="L630" s="3">
        <f t="shared" si="135"/>
        <v>44692.43455774305</v>
      </c>
      <c r="M630" s="2">
        <f t="shared" si="136"/>
        <v>44692.43455774305</v>
      </c>
      <c r="N630" s="1">
        <f t="shared" si="137"/>
        <v>1652264758.8340001</v>
      </c>
      <c r="O630" s="2">
        <f t="shared" si="138"/>
        <v>44692.434708726854</v>
      </c>
      <c r="P630" s="1">
        <f t="shared" si="139"/>
        <v>13.045000076293945</v>
      </c>
      <c r="Q630">
        <f>VLOOKUP(C630,houses!A$1:E$201,2,TRUE)</f>
        <v>450</v>
      </c>
      <c r="R630">
        <f>VLOOKUP(C630,houses!A$1:E$201,3,TRUE)</f>
        <v>471</v>
      </c>
      <c r="S630">
        <f t="shared" si="140"/>
        <v>21</v>
      </c>
      <c r="T630" s="4">
        <f t="shared" si="141"/>
        <v>4.6666666666666669E-2</v>
      </c>
      <c r="U630" t="str">
        <f t="shared" si="142"/>
        <v>Negative</v>
      </c>
      <c r="V630">
        <f t="shared" si="143"/>
        <v>30</v>
      </c>
      <c r="W630" s="4">
        <f t="shared" si="144"/>
        <v>6.6666666666666666E-2</v>
      </c>
      <c r="X630">
        <f t="shared" si="145"/>
        <v>30</v>
      </c>
      <c r="Y630" s="4">
        <f t="shared" si="145"/>
        <v>6.6666666666666666E-2</v>
      </c>
      <c r="Z630">
        <f t="shared" si="146"/>
        <v>0</v>
      </c>
      <c r="AA630">
        <f t="shared" si="147"/>
        <v>1</v>
      </c>
    </row>
    <row r="631" spans="1:27" x14ac:dyDescent="0.3">
      <c r="A631" s="7">
        <v>14</v>
      </c>
      <c r="B631" s="7">
        <v>9</v>
      </c>
      <c r="C631" s="7">
        <v>86</v>
      </c>
      <c r="D631" s="7">
        <v>4</v>
      </c>
      <c r="E631" s="7">
        <v>2</v>
      </c>
      <c r="F631">
        <v>850</v>
      </c>
      <c r="G631">
        <v>1300</v>
      </c>
      <c r="H631" s="1">
        <v>1652264758843</v>
      </c>
      <c r="I631" s="1">
        <v>1652264771933</v>
      </c>
      <c r="J631">
        <v>0</v>
      </c>
      <c r="K631" s="1">
        <f t="shared" si="134"/>
        <v>1652264758.8429999</v>
      </c>
      <c r="L631" s="3">
        <f t="shared" si="135"/>
        <v>44692.434708831017</v>
      </c>
      <c r="M631" s="2">
        <f t="shared" si="136"/>
        <v>44692.434708831017</v>
      </c>
      <c r="N631" s="1">
        <f t="shared" si="137"/>
        <v>1652264771.9330001</v>
      </c>
      <c r="O631" s="2">
        <f t="shared" si="138"/>
        <v>44692.434860335648</v>
      </c>
      <c r="P631" s="1">
        <f t="shared" si="139"/>
        <v>13.090000152587891</v>
      </c>
      <c r="Q631">
        <f>VLOOKUP(C631,houses!A$1:E$201,2,TRUE)</f>
        <v>850</v>
      </c>
      <c r="R631">
        <f>VLOOKUP(C631,houses!A$1:E$201,3,TRUE)</f>
        <v>936</v>
      </c>
      <c r="S631">
        <f t="shared" si="140"/>
        <v>86</v>
      </c>
      <c r="T631" s="4">
        <f t="shared" si="141"/>
        <v>0.1011764705882353</v>
      </c>
      <c r="U631" t="str">
        <f t="shared" si="142"/>
        <v>Negative</v>
      </c>
      <c r="V631">
        <f t="shared" si="143"/>
        <v>450</v>
      </c>
      <c r="W631" s="4">
        <f t="shared" si="144"/>
        <v>0.52941176470588236</v>
      </c>
      <c r="X631">
        <f t="shared" si="145"/>
        <v>450</v>
      </c>
      <c r="Y631" s="4">
        <f t="shared" si="145"/>
        <v>0.52941176470588236</v>
      </c>
      <c r="Z631">
        <f t="shared" si="146"/>
        <v>0</v>
      </c>
      <c r="AA631">
        <f t="shared" si="147"/>
        <v>1</v>
      </c>
    </row>
    <row r="632" spans="1:27" x14ac:dyDescent="0.3">
      <c r="A632" s="7">
        <v>14</v>
      </c>
      <c r="B632" s="7">
        <v>10</v>
      </c>
      <c r="C632" s="7">
        <v>110</v>
      </c>
      <c r="D632" s="7">
        <v>4</v>
      </c>
      <c r="E632" s="7">
        <v>2</v>
      </c>
      <c r="F632">
        <v>758</v>
      </c>
      <c r="G632">
        <v>950</v>
      </c>
      <c r="H632" s="1">
        <v>1652264771941</v>
      </c>
      <c r="I632" s="1">
        <v>1652264778835</v>
      </c>
      <c r="J632">
        <v>0</v>
      </c>
      <c r="K632" s="1">
        <f t="shared" si="134"/>
        <v>1652264771.941</v>
      </c>
      <c r="L632" s="3">
        <f t="shared" si="135"/>
        <v>44692.434860428242</v>
      </c>
      <c r="M632" s="2">
        <f t="shared" si="136"/>
        <v>44692.434860428242</v>
      </c>
      <c r="N632" s="1">
        <f t="shared" si="137"/>
        <v>1652264778.835</v>
      </c>
      <c r="O632" s="2">
        <f t="shared" si="138"/>
        <v>44692.434940219908</v>
      </c>
      <c r="P632" s="1">
        <f t="shared" si="139"/>
        <v>6.8940000534057617</v>
      </c>
      <c r="Q632">
        <f>VLOOKUP(C632,houses!A$1:E$201,2,TRUE)</f>
        <v>758</v>
      </c>
      <c r="R632">
        <f>VLOOKUP(C632,houses!A$1:E$201,3,TRUE)</f>
        <v>784</v>
      </c>
      <c r="S632">
        <f t="shared" si="140"/>
        <v>26</v>
      </c>
      <c r="T632" s="4">
        <f t="shared" si="141"/>
        <v>3.430079155672823E-2</v>
      </c>
      <c r="U632" t="str">
        <f t="shared" si="142"/>
        <v>Negative</v>
      </c>
      <c r="V632">
        <f t="shared" si="143"/>
        <v>192</v>
      </c>
      <c r="W632" s="4">
        <f t="shared" si="144"/>
        <v>0.25329815303430081</v>
      </c>
      <c r="X632">
        <f t="shared" si="145"/>
        <v>192</v>
      </c>
      <c r="Y632" s="4">
        <f t="shared" si="145"/>
        <v>0.25329815303430081</v>
      </c>
      <c r="Z632">
        <f t="shared" si="146"/>
        <v>0</v>
      </c>
      <c r="AA632">
        <f t="shared" si="147"/>
        <v>1</v>
      </c>
    </row>
    <row r="633" spans="1:27" x14ac:dyDescent="0.3">
      <c r="A633" s="7">
        <v>14</v>
      </c>
      <c r="B633" s="7">
        <v>11</v>
      </c>
      <c r="C633" s="7">
        <v>190</v>
      </c>
      <c r="D633" s="7">
        <v>4</v>
      </c>
      <c r="E633" s="7">
        <v>2</v>
      </c>
      <c r="F633">
        <v>750</v>
      </c>
      <c r="G633">
        <v>899</v>
      </c>
      <c r="H633" s="1">
        <v>1652264778844</v>
      </c>
      <c r="I633" s="1">
        <v>1652264787701</v>
      </c>
      <c r="J633">
        <v>0</v>
      </c>
      <c r="K633" s="1">
        <f t="shared" si="134"/>
        <v>1652264778.8440001</v>
      </c>
      <c r="L633" s="3">
        <f t="shared" si="135"/>
        <v>44692.434940324078</v>
      </c>
      <c r="M633" s="2">
        <f t="shared" si="136"/>
        <v>44692.434940324078</v>
      </c>
      <c r="N633" s="1">
        <f t="shared" si="137"/>
        <v>1652264787.701</v>
      </c>
      <c r="O633" s="2">
        <f t="shared" si="138"/>
        <v>44692.435042835648</v>
      </c>
      <c r="P633" s="1">
        <f t="shared" si="139"/>
        <v>8.8569998741149902</v>
      </c>
      <c r="Q633">
        <f>VLOOKUP(C633,houses!A$1:E$201,2,TRUE)</f>
        <v>750</v>
      </c>
      <c r="R633">
        <f>VLOOKUP(C633,houses!A$1:E$201,3,TRUE)</f>
        <v>871</v>
      </c>
      <c r="S633">
        <f t="shared" si="140"/>
        <v>121</v>
      </c>
      <c r="T633" s="4">
        <f t="shared" si="141"/>
        <v>0.16133333333333333</v>
      </c>
      <c r="U633" t="str">
        <f t="shared" si="142"/>
        <v>Negative</v>
      </c>
      <c r="V633">
        <f t="shared" si="143"/>
        <v>149</v>
      </c>
      <c r="W633" s="4">
        <f t="shared" si="144"/>
        <v>0.19866666666666666</v>
      </c>
      <c r="X633">
        <f t="shared" si="145"/>
        <v>149</v>
      </c>
      <c r="Y633" s="4">
        <f t="shared" si="145"/>
        <v>0.19866666666666666</v>
      </c>
      <c r="Z633">
        <f t="shared" si="146"/>
        <v>0</v>
      </c>
      <c r="AA633">
        <f t="shared" si="147"/>
        <v>1</v>
      </c>
    </row>
    <row r="634" spans="1:27" x14ac:dyDescent="0.3">
      <c r="A634" s="7">
        <v>14</v>
      </c>
      <c r="B634" s="7">
        <v>12</v>
      </c>
      <c r="C634" s="7">
        <v>120</v>
      </c>
      <c r="D634" s="7">
        <v>4</v>
      </c>
      <c r="E634" s="7">
        <v>2</v>
      </c>
      <c r="F634">
        <v>522</v>
      </c>
      <c r="G634">
        <v>520</v>
      </c>
      <c r="H634" s="1">
        <v>1652264787708</v>
      </c>
      <c r="I634" s="1">
        <v>1652264805001</v>
      </c>
      <c r="J634">
        <v>0</v>
      </c>
      <c r="K634" s="1">
        <f t="shared" si="134"/>
        <v>1652264787.7079999</v>
      </c>
      <c r="L634" s="3">
        <f t="shared" si="135"/>
        <v>44692.435042916666</v>
      </c>
      <c r="M634" s="2">
        <f t="shared" si="136"/>
        <v>44692.435042916666</v>
      </c>
      <c r="N634" s="1">
        <f t="shared" si="137"/>
        <v>1652264805.0009999</v>
      </c>
      <c r="O634" s="2">
        <f t="shared" si="138"/>
        <v>44692.435243067128</v>
      </c>
      <c r="P634" s="1">
        <f t="shared" si="139"/>
        <v>17.292999982833862</v>
      </c>
      <c r="Q634">
        <f>VLOOKUP(C634,houses!A$1:E$201,2,TRUE)</f>
        <v>522</v>
      </c>
      <c r="R634">
        <f>VLOOKUP(C634,houses!A$1:E$201,3,TRUE)</f>
        <v>553</v>
      </c>
      <c r="S634">
        <f t="shared" si="140"/>
        <v>31</v>
      </c>
      <c r="T634" s="4">
        <f t="shared" si="141"/>
        <v>5.938697318007663E-2</v>
      </c>
      <c r="U634" t="str">
        <f t="shared" si="142"/>
        <v>Negative</v>
      </c>
      <c r="V634">
        <f t="shared" si="143"/>
        <v>-2</v>
      </c>
      <c r="W634" s="4">
        <f t="shared" si="144"/>
        <v>-3.8314176245210726E-3</v>
      </c>
      <c r="X634">
        <f t="shared" si="145"/>
        <v>2</v>
      </c>
      <c r="Y634" s="4">
        <f t="shared" si="145"/>
        <v>3.8314176245210726E-3</v>
      </c>
      <c r="Z634">
        <f t="shared" si="146"/>
        <v>0</v>
      </c>
      <c r="AA634">
        <f t="shared" si="147"/>
        <v>1</v>
      </c>
    </row>
    <row r="635" spans="1:27" x14ac:dyDescent="0.3">
      <c r="A635" s="7">
        <v>14</v>
      </c>
      <c r="B635" s="7">
        <v>13</v>
      </c>
      <c r="C635" s="7">
        <v>164</v>
      </c>
      <c r="D635" s="7">
        <v>4</v>
      </c>
      <c r="E635" s="7">
        <v>2</v>
      </c>
      <c r="F635">
        <v>1150</v>
      </c>
      <c r="G635">
        <v>2100</v>
      </c>
      <c r="H635" s="1">
        <v>1652264805010</v>
      </c>
      <c r="I635" s="1">
        <v>1652264816202</v>
      </c>
      <c r="J635">
        <v>0</v>
      </c>
      <c r="K635" s="1">
        <f t="shared" si="134"/>
        <v>1652264805.01</v>
      </c>
      <c r="L635" s="3">
        <f t="shared" si="135"/>
        <v>44692.43524317129</v>
      </c>
      <c r="M635" s="2">
        <f t="shared" si="136"/>
        <v>44692.43524317129</v>
      </c>
      <c r="N635" s="1">
        <f t="shared" si="137"/>
        <v>1652264816.2019999</v>
      </c>
      <c r="O635" s="2">
        <f t="shared" si="138"/>
        <v>44692.435372708336</v>
      </c>
      <c r="P635" s="1">
        <f t="shared" si="139"/>
        <v>11.191999912261963</v>
      </c>
      <c r="Q635">
        <f>VLOOKUP(C635,houses!A$1:E$201,2,TRUE)</f>
        <v>1150</v>
      </c>
      <c r="R635">
        <f>VLOOKUP(C635,houses!A$1:E$201,3,TRUE)</f>
        <v>1414</v>
      </c>
      <c r="S635">
        <f t="shared" si="140"/>
        <v>264</v>
      </c>
      <c r="T635" s="4">
        <f t="shared" si="141"/>
        <v>0.22956521739130434</v>
      </c>
      <c r="U635" t="str">
        <f t="shared" si="142"/>
        <v>Negative</v>
      </c>
      <c r="V635">
        <f t="shared" si="143"/>
        <v>950</v>
      </c>
      <c r="W635" s="4">
        <f t="shared" si="144"/>
        <v>0.82608695652173914</v>
      </c>
      <c r="X635">
        <f t="shared" si="145"/>
        <v>950</v>
      </c>
      <c r="Y635" s="4">
        <f t="shared" si="145"/>
        <v>0.82608695652173914</v>
      </c>
      <c r="Z635">
        <f t="shared" si="146"/>
        <v>0</v>
      </c>
      <c r="AA635">
        <f t="shared" si="147"/>
        <v>1</v>
      </c>
    </row>
    <row r="636" spans="1:27" x14ac:dyDescent="0.3">
      <c r="A636" s="7">
        <v>14</v>
      </c>
      <c r="B636" s="7">
        <v>14</v>
      </c>
      <c r="C636" s="7">
        <v>165</v>
      </c>
      <c r="D636" s="7">
        <v>4</v>
      </c>
      <c r="E636" s="7">
        <v>2</v>
      </c>
      <c r="F636">
        <v>605</v>
      </c>
      <c r="G636">
        <v>530</v>
      </c>
      <c r="H636" s="1">
        <v>1652264816210</v>
      </c>
      <c r="I636" s="1">
        <v>1652264832370</v>
      </c>
      <c r="J636">
        <v>0</v>
      </c>
      <c r="K636" s="1">
        <f t="shared" si="134"/>
        <v>1652264816.21</v>
      </c>
      <c r="L636" s="3">
        <f t="shared" si="135"/>
        <v>44692.43537280093</v>
      </c>
      <c r="M636" s="2">
        <f t="shared" si="136"/>
        <v>44692.43537280093</v>
      </c>
      <c r="N636" s="1">
        <f t="shared" si="137"/>
        <v>1652264832.3699999</v>
      </c>
      <c r="O636" s="2">
        <f t="shared" si="138"/>
        <v>44692.435559837963</v>
      </c>
      <c r="P636" s="1">
        <f t="shared" si="139"/>
        <v>16.159999847412109</v>
      </c>
      <c r="Q636">
        <f>VLOOKUP(C636,houses!A$1:E$201,2,TRUE)</f>
        <v>605</v>
      </c>
      <c r="R636">
        <f>VLOOKUP(C636,houses!A$1:E$201,3,TRUE)</f>
        <v>544</v>
      </c>
      <c r="S636">
        <f t="shared" si="140"/>
        <v>61</v>
      </c>
      <c r="T636" s="4">
        <f t="shared" si="141"/>
        <v>0.10082644628099173</v>
      </c>
      <c r="U636" t="str">
        <f t="shared" si="142"/>
        <v>Positive</v>
      </c>
      <c r="V636">
        <f t="shared" si="143"/>
        <v>-75</v>
      </c>
      <c r="W636" s="4">
        <f t="shared" si="144"/>
        <v>-0.12396694214876033</v>
      </c>
      <c r="X636">
        <f t="shared" si="145"/>
        <v>75</v>
      </c>
      <c r="Y636" s="4">
        <f t="shared" si="145"/>
        <v>0.12396694214876033</v>
      </c>
      <c r="Z636">
        <f t="shared" si="146"/>
        <v>0</v>
      </c>
      <c r="AA636">
        <f t="shared" si="147"/>
        <v>1</v>
      </c>
    </row>
    <row r="637" spans="1:27" x14ac:dyDescent="0.3">
      <c r="A637" s="7">
        <v>14</v>
      </c>
      <c r="B637" s="7">
        <v>15</v>
      </c>
      <c r="C637" s="7">
        <v>11</v>
      </c>
      <c r="D637" s="7">
        <v>4</v>
      </c>
      <c r="E637" s="7">
        <v>2</v>
      </c>
      <c r="F637">
        <v>2000</v>
      </c>
      <c r="G637">
        <v>2500</v>
      </c>
      <c r="H637" s="1">
        <v>1652264832379</v>
      </c>
      <c r="I637" s="1">
        <v>1652264851021</v>
      </c>
      <c r="J637">
        <v>0</v>
      </c>
      <c r="K637" s="1">
        <f t="shared" si="134"/>
        <v>1652264832.3789999</v>
      </c>
      <c r="L637" s="3">
        <f t="shared" si="135"/>
        <v>44692.435559942125</v>
      </c>
      <c r="M637" s="2">
        <f t="shared" si="136"/>
        <v>44692.435559942125</v>
      </c>
      <c r="N637" s="1">
        <f t="shared" si="137"/>
        <v>1652264851.0209999</v>
      </c>
      <c r="O637" s="2">
        <f t="shared" si="138"/>
        <v>44692.435775706021</v>
      </c>
      <c r="P637" s="1">
        <f t="shared" si="139"/>
        <v>18.641999959945679</v>
      </c>
      <c r="Q637">
        <f>VLOOKUP(C637,houses!A$1:E$201,2,TRUE)</f>
        <v>2000</v>
      </c>
      <c r="R637">
        <f>VLOOKUP(C637,houses!A$1:E$201,3,TRUE)</f>
        <v>1486</v>
      </c>
      <c r="S637">
        <f t="shared" si="140"/>
        <v>514</v>
      </c>
      <c r="T637" s="4">
        <f t="shared" si="141"/>
        <v>0.25700000000000001</v>
      </c>
      <c r="U637" t="str">
        <f t="shared" si="142"/>
        <v>Positive</v>
      </c>
      <c r="V637">
        <f t="shared" si="143"/>
        <v>500</v>
      </c>
      <c r="W637" s="4">
        <f t="shared" si="144"/>
        <v>0.25</v>
      </c>
      <c r="X637">
        <f t="shared" si="145"/>
        <v>500</v>
      </c>
      <c r="Y637" s="4">
        <f t="shared" si="145"/>
        <v>0.25</v>
      </c>
      <c r="Z637">
        <f t="shared" si="146"/>
        <v>0</v>
      </c>
      <c r="AA637">
        <f t="shared" si="147"/>
        <v>1</v>
      </c>
    </row>
    <row r="638" spans="1:27" x14ac:dyDescent="0.3">
      <c r="A638" s="7">
        <v>14</v>
      </c>
      <c r="B638" s="7">
        <v>16</v>
      </c>
      <c r="C638" s="7">
        <v>42</v>
      </c>
      <c r="D638" s="7">
        <v>4</v>
      </c>
      <c r="E638" s="7">
        <v>2</v>
      </c>
      <c r="F638">
        <v>700</v>
      </c>
      <c r="G638">
        <v>950</v>
      </c>
      <c r="H638" s="1">
        <v>1652264851030</v>
      </c>
      <c r="I638" s="1">
        <v>1652264872840</v>
      </c>
      <c r="J638">
        <v>0</v>
      </c>
      <c r="K638" s="1">
        <f t="shared" si="134"/>
        <v>1652264851.03</v>
      </c>
      <c r="L638" s="3">
        <f t="shared" si="135"/>
        <v>44692.435775810183</v>
      </c>
      <c r="M638" s="2">
        <f t="shared" si="136"/>
        <v>44692.435775810183</v>
      </c>
      <c r="N638" s="1">
        <f t="shared" si="137"/>
        <v>1652264872.8399999</v>
      </c>
      <c r="O638" s="2">
        <f t="shared" si="138"/>
        <v>44692.436028240743</v>
      </c>
      <c r="P638" s="1">
        <f t="shared" si="139"/>
        <v>21.809999942779541</v>
      </c>
      <c r="Q638">
        <f>VLOOKUP(C638,houses!A$1:E$201,2,TRUE)</f>
        <v>700</v>
      </c>
      <c r="R638">
        <f>VLOOKUP(C638,houses!A$1:E$201,3,TRUE)</f>
        <v>795</v>
      </c>
      <c r="S638">
        <f t="shared" si="140"/>
        <v>95</v>
      </c>
      <c r="T638" s="4">
        <f t="shared" si="141"/>
        <v>0.1357142857142857</v>
      </c>
      <c r="U638" t="str">
        <f t="shared" si="142"/>
        <v>Negative</v>
      </c>
      <c r="V638">
        <f t="shared" si="143"/>
        <v>250</v>
      </c>
      <c r="W638" s="4">
        <f t="shared" si="144"/>
        <v>0.35714285714285715</v>
      </c>
      <c r="X638">
        <f t="shared" si="145"/>
        <v>250</v>
      </c>
      <c r="Y638" s="4">
        <f t="shared" si="145"/>
        <v>0.35714285714285715</v>
      </c>
      <c r="Z638">
        <f t="shared" si="146"/>
        <v>0</v>
      </c>
      <c r="AA638">
        <f t="shared" si="147"/>
        <v>1</v>
      </c>
    </row>
    <row r="639" spans="1:27" x14ac:dyDescent="0.3">
      <c r="A639" s="7">
        <v>14</v>
      </c>
      <c r="B639" s="7">
        <v>17</v>
      </c>
      <c r="C639" s="7">
        <v>54</v>
      </c>
      <c r="D639" s="7">
        <v>4</v>
      </c>
      <c r="E639" s="7">
        <v>2</v>
      </c>
      <c r="F639">
        <v>901</v>
      </c>
      <c r="G639">
        <v>1050</v>
      </c>
      <c r="H639" s="1">
        <v>1652264872848</v>
      </c>
      <c r="I639" s="1">
        <v>1652264885122</v>
      </c>
      <c r="J639">
        <v>0</v>
      </c>
      <c r="K639" s="1">
        <f t="shared" si="134"/>
        <v>1652264872.848</v>
      </c>
      <c r="L639" s="3">
        <f t="shared" si="135"/>
        <v>44692.436028333337</v>
      </c>
      <c r="M639" s="2">
        <f t="shared" si="136"/>
        <v>44692.436028333337</v>
      </c>
      <c r="N639" s="1">
        <f t="shared" si="137"/>
        <v>1652264885.122</v>
      </c>
      <c r="O639" s="2">
        <f t="shared" si="138"/>
        <v>44692.436170393514</v>
      </c>
      <c r="P639" s="1">
        <f t="shared" si="139"/>
        <v>12.273999929428101</v>
      </c>
      <c r="Q639">
        <f>VLOOKUP(C639,houses!A$1:E$201,2,TRUE)</f>
        <v>901</v>
      </c>
      <c r="R639">
        <f>VLOOKUP(C639,houses!A$1:E$201,3,TRUE)</f>
        <v>1167</v>
      </c>
      <c r="S639">
        <f t="shared" si="140"/>
        <v>266</v>
      </c>
      <c r="T639" s="4">
        <f t="shared" si="141"/>
        <v>0.29522752497225307</v>
      </c>
      <c r="U639" t="str">
        <f t="shared" si="142"/>
        <v>Negative</v>
      </c>
      <c r="V639">
        <f t="shared" si="143"/>
        <v>149</v>
      </c>
      <c r="W639" s="4">
        <f t="shared" si="144"/>
        <v>0.16537180910099888</v>
      </c>
      <c r="X639">
        <f t="shared" si="145"/>
        <v>149</v>
      </c>
      <c r="Y639" s="4">
        <f t="shared" si="145"/>
        <v>0.16537180910099888</v>
      </c>
      <c r="Z639">
        <f t="shared" si="146"/>
        <v>0</v>
      </c>
      <c r="AA639">
        <f t="shared" si="147"/>
        <v>1</v>
      </c>
    </row>
    <row r="640" spans="1:27" x14ac:dyDescent="0.3">
      <c r="A640" s="7">
        <v>14</v>
      </c>
      <c r="B640" s="7">
        <v>18</v>
      </c>
      <c r="C640" s="7">
        <v>28</v>
      </c>
      <c r="D640" s="7">
        <v>4</v>
      </c>
      <c r="E640" s="7">
        <v>2</v>
      </c>
      <c r="F640">
        <v>846</v>
      </c>
      <c r="G640">
        <v>990</v>
      </c>
      <c r="H640" s="1">
        <v>1652264885131</v>
      </c>
      <c r="I640" s="1">
        <v>1652264903876</v>
      </c>
      <c r="J640">
        <v>0</v>
      </c>
      <c r="K640" s="1">
        <f t="shared" si="134"/>
        <v>1652264885.131</v>
      </c>
      <c r="L640" s="3">
        <f t="shared" si="135"/>
        <v>44692.436170497691</v>
      </c>
      <c r="M640" s="2">
        <f t="shared" si="136"/>
        <v>44692.436170497691</v>
      </c>
      <c r="N640" s="1">
        <f t="shared" si="137"/>
        <v>1652264903.8759999</v>
      </c>
      <c r="O640" s="2">
        <f t="shared" si="138"/>
        <v>44692.436387453701</v>
      </c>
      <c r="P640" s="1">
        <f t="shared" si="139"/>
        <v>18.744999885559082</v>
      </c>
      <c r="Q640">
        <f>VLOOKUP(C640,houses!A$1:E$201,2,TRUE)</f>
        <v>846</v>
      </c>
      <c r="R640">
        <f>VLOOKUP(C640,houses!A$1:E$201,3,TRUE)</f>
        <v>905</v>
      </c>
      <c r="S640">
        <f t="shared" si="140"/>
        <v>59</v>
      </c>
      <c r="T640" s="4">
        <f t="shared" si="141"/>
        <v>6.9739952718676126E-2</v>
      </c>
      <c r="U640" t="str">
        <f t="shared" si="142"/>
        <v>Negative</v>
      </c>
      <c r="V640">
        <f t="shared" si="143"/>
        <v>144</v>
      </c>
      <c r="W640" s="4">
        <f t="shared" si="144"/>
        <v>0.1702127659574468</v>
      </c>
      <c r="X640">
        <f t="shared" si="145"/>
        <v>144</v>
      </c>
      <c r="Y640" s="4">
        <f t="shared" si="145"/>
        <v>0.1702127659574468</v>
      </c>
      <c r="Z640">
        <f t="shared" si="146"/>
        <v>0</v>
      </c>
      <c r="AA640">
        <f t="shared" si="147"/>
        <v>1</v>
      </c>
    </row>
    <row r="641" spans="1:27" x14ac:dyDescent="0.3">
      <c r="A641" s="7">
        <v>14</v>
      </c>
      <c r="B641" s="7">
        <v>19</v>
      </c>
      <c r="C641" s="7">
        <v>133</v>
      </c>
      <c r="D641" s="7">
        <v>4</v>
      </c>
      <c r="E641" s="7">
        <v>2</v>
      </c>
      <c r="F641">
        <v>470</v>
      </c>
      <c r="G641">
        <v>500</v>
      </c>
      <c r="H641" s="1">
        <v>1652264903885</v>
      </c>
      <c r="I641" s="1">
        <v>1652264929362</v>
      </c>
      <c r="J641">
        <v>0</v>
      </c>
      <c r="K641" s="1">
        <f t="shared" si="134"/>
        <v>1652264903.885</v>
      </c>
      <c r="L641" s="3">
        <f t="shared" si="135"/>
        <v>44692.436387557871</v>
      </c>
      <c r="M641" s="2">
        <f t="shared" si="136"/>
        <v>44692.436387557871</v>
      </c>
      <c r="N641" s="1">
        <f t="shared" si="137"/>
        <v>1652264929.362</v>
      </c>
      <c r="O641" s="2">
        <f t="shared" si="138"/>
        <v>44692.436682430562</v>
      </c>
      <c r="P641" s="1">
        <f t="shared" si="139"/>
        <v>25.476999998092651</v>
      </c>
      <c r="Q641">
        <f>VLOOKUP(C641,houses!A$1:E$201,2,TRUE)</f>
        <v>470</v>
      </c>
      <c r="R641">
        <f>VLOOKUP(C641,houses!A$1:E$201,3,TRUE)</f>
        <v>703</v>
      </c>
      <c r="S641">
        <f t="shared" si="140"/>
        <v>233</v>
      </c>
      <c r="T641" s="4">
        <f t="shared" si="141"/>
        <v>0.49574468085106382</v>
      </c>
      <c r="U641" t="str">
        <f t="shared" si="142"/>
        <v>Negative</v>
      </c>
      <c r="V641">
        <f t="shared" si="143"/>
        <v>30</v>
      </c>
      <c r="W641" s="4">
        <f t="shared" si="144"/>
        <v>6.3829787234042548E-2</v>
      </c>
      <c r="X641">
        <f t="shared" si="145"/>
        <v>30</v>
      </c>
      <c r="Y641" s="4">
        <f t="shared" si="145"/>
        <v>6.3829787234042548E-2</v>
      </c>
      <c r="Z641">
        <f t="shared" si="146"/>
        <v>0</v>
      </c>
      <c r="AA641">
        <f t="shared" si="147"/>
        <v>1</v>
      </c>
    </row>
    <row r="642" spans="1:27" x14ac:dyDescent="0.3">
      <c r="A642" s="7">
        <v>14</v>
      </c>
      <c r="B642" s="7">
        <v>0</v>
      </c>
      <c r="C642" s="7">
        <v>94</v>
      </c>
      <c r="D642" s="7">
        <v>4</v>
      </c>
      <c r="E642" s="7">
        <v>3</v>
      </c>
      <c r="F642">
        <v>530</v>
      </c>
      <c r="G642">
        <v>480</v>
      </c>
      <c r="H642" s="1">
        <v>1652264944297</v>
      </c>
      <c r="I642" s="1">
        <v>1652264961364</v>
      </c>
      <c r="J642">
        <v>7</v>
      </c>
      <c r="K642" s="1">
        <f t="shared" si="134"/>
        <v>1652264944.2969999</v>
      </c>
      <c r="L642" s="3">
        <f t="shared" si="135"/>
        <v>44692.43685528935</v>
      </c>
      <c r="M642" s="2">
        <f t="shared" si="136"/>
        <v>44692.43685528935</v>
      </c>
      <c r="N642" s="1">
        <f t="shared" si="137"/>
        <v>1652264961.3640001</v>
      </c>
      <c r="O642" s="2">
        <f t="shared" si="138"/>
        <v>44692.437052824069</v>
      </c>
      <c r="P642" s="1">
        <f t="shared" si="139"/>
        <v>17.067000150680542</v>
      </c>
      <c r="Q642">
        <f>VLOOKUP(C642,houses!A$1:E$201,2,TRUE)</f>
        <v>500</v>
      </c>
      <c r="R642">
        <f>VLOOKUP(C642,houses!A$1:E$201,3,TRUE)</f>
        <v>582</v>
      </c>
      <c r="S642">
        <f t="shared" si="140"/>
        <v>82</v>
      </c>
      <c r="T642" s="4">
        <f t="shared" si="141"/>
        <v>0.16400000000000001</v>
      </c>
      <c r="U642" t="str">
        <f t="shared" si="142"/>
        <v>Negative</v>
      </c>
      <c r="V642">
        <f t="shared" si="143"/>
        <v>-50</v>
      </c>
      <c r="W642" s="4">
        <f t="shared" si="144"/>
        <v>-9.4339622641509441E-2</v>
      </c>
      <c r="X642">
        <f t="shared" si="145"/>
        <v>50</v>
      </c>
      <c r="Y642" s="4">
        <f t="shared" si="145"/>
        <v>9.4339622641509441E-2</v>
      </c>
      <c r="Z642">
        <f t="shared" si="146"/>
        <v>1</v>
      </c>
      <c r="AA642">
        <f t="shared" si="147"/>
        <v>3</v>
      </c>
    </row>
    <row r="643" spans="1:27" x14ac:dyDescent="0.3">
      <c r="A643" s="7">
        <v>14</v>
      </c>
      <c r="B643" s="7">
        <v>1</v>
      </c>
      <c r="C643" s="7">
        <v>13</v>
      </c>
      <c r="D643" s="7">
        <v>4</v>
      </c>
      <c r="E643" s="7">
        <v>3</v>
      </c>
      <c r="F643">
        <v>335</v>
      </c>
      <c r="G643">
        <v>300</v>
      </c>
      <c r="H643" s="1">
        <v>1652264961373</v>
      </c>
      <c r="I643" s="1">
        <v>1652264973483</v>
      </c>
      <c r="J643">
        <v>7</v>
      </c>
      <c r="K643" s="1">
        <f t="shared" ref="K643:K661" si="148">H643/1000</f>
        <v>1652264961.3729999</v>
      </c>
      <c r="L643" s="3">
        <f t="shared" ref="L643:L661" si="149">(((K643/60)/60)/24)+DATE(1970,1,1)</f>
        <v>44692.437052928239</v>
      </c>
      <c r="M643" s="2">
        <f t="shared" ref="M643:M661" si="150">(((K643/60)/60)/24)+DATE(1970,1,1)</f>
        <v>44692.437052928239</v>
      </c>
      <c r="N643" s="1">
        <f t="shared" ref="N643:N661" si="151">I643/1000</f>
        <v>1652264973.483</v>
      </c>
      <c r="O643" s="2">
        <f t="shared" ref="O643:O661" si="152">(((N643/60)/60)/24)+DATE(1970,1,1)</f>
        <v>44692.437193090278</v>
      </c>
      <c r="P643" s="1">
        <f t="shared" ref="P643:P661" si="153">N643-K643</f>
        <v>12.110000133514404</v>
      </c>
      <c r="Q643">
        <f>VLOOKUP(C643,houses!A$1:E$201,2,TRUE)</f>
        <v>285</v>
      </c>
      <c r="R643">
        <f>VLOOKUP(C643,houses!A$1:E$201,3,TRUE)</f>
        <v>70</v>
      </c>
      <c r="S643">
        <f t="shared" ref="S643:S661" si="154">ABS(Q643-R643)</f>
        <v>215</v>
      </c>
      <c r="T643" s="4">
        <f t="shared" ref="T643:T661" si="155">S643/Q643</f>
        <v>0.75438596491228072</v>
      </c>
      <c r="U643" t="str">
        <f t="shared" ref="U643:U661" si="156">IF((Q643-R643)&gt;0, "Positive", "Negative")</f>
        <v>Positive</v>
      </c>
      <c r="V643">
        <f t="shared" ref="V643:V661" si="157">IF(G643=0, "-", G643-F643)</f>
        <v>-35</v>
      </c>
      <c r="W643" s="4">
        <f t="shared" ref="W643:W661" si="158">IF(G643=0, "-", V643/F643)</f>
        <v>-0.1044776119402985</v>
      </c>
      <c r="X643">
        <f t="shared" ref="X643:Y661" si="159">ABS(V643)</f>
        <v>35</v>
      </c>
      <c r="Y643" s="4">
        <f t="shared" si="159"/>
        <v>0.1044776119402985</v>
      </c>
      <c r="Z643">
        <f t="shared" ref="Z643:Z661" si="160">IF(J643=7,1,IF(J643=6,2,IF(J643=5,3,IF(J643=4,4,IF(J643=3,5,IF(J643=2,6,IF(J643=1,7,0)))))))</f>
        <v>1</v>
      </c>
      <c r="AA643">
        <f t="shared" ref="AA643:AA661" si="161">3^Z643</f>
        <v>3</v>
      </c>
    </row>
    <row r="644" spans="1:27" x14ac:dyDescent="0.3">
      <c r="A644" s="7">
        <v>14</v>
      </c>
      <c r="B644" s="7">
        <v>2</v>
      </c>
      <c r="C644" s="7">
        <v>76</v>
      </c>
      <c r="D644" s="7">
        <v>4</v>
      </c>
      <c r="E644" s="7">
        <v>3</v>
      </c>
      <c r="F644">
        <v>780</v>
      </c>
      <c r="G644">
        <v>890</v>
      </c>
      <c r="H644" s="1">
        <v>1652264973491</v>
      </c>
      <c r="I644" s="1">
        <v>1652264991565</v>
      </c>
      <c r="J644">
        <v>5</v>
      </c>
      <c r="K644" s="1">
        <f t="shared" si="148"/>
        <v>1652264973.4909999</v>
      </c>
      <c r="L644" s="3">
        <f t="shared" si="149"/>
        <v>44692.437193182865</v>
      </c>
      <c r="M644" s="2">
        <f t="shared" si="150"/>
        <v>44692.437193182865</v>
      </c>
      <c r="N644" s="1">
        <f t="shared" si="151"/>
        <v>1652264991.5650001</v>
      </c>
      <c r="O644" s="2">
        <f t="shared" si="152"/>
        <v>44692.437402372685</v>
      </c>
      <c r="P644" s="1">
        <f t="shared" si="153"/>
        <v>18.074000120162964</v>
      </c>
      <c r="Q644">
        <f>VLOOKUP(C644,houses!A$1:E$201,2,TRUE)</f>
        <v>495</v>
      </c>
      <c r="R644">
        <f>VLOOKUP(C644,houses!A$1:E$201,3,TRUE)</f>
        <v>596</v>
      </c>
      <c r="S644">
        <f t="shared" si="154"/>
        <v>101</v>
      </c>
      <c r="T644" s="4">
        <f t="shared" si="155"/>
        <v>0.20404040404040405</v>
      </c>
      <c r="U644" t="str">
        <f t="shared" si="156"/>
        <v>Negative</v>
      </c>
      <c r="V644">
        <f t="shared" si="157"/>
        <v>110</v>
      </c>
      <c r="W644" s="4">
        <f t="shared" si="158"/>
        <v>0.14102564102564102</v>
      </c>
      <c r="X644">
        <f t="shared" si="159"/>
        <v>110</v>
      </c>
      <c r="Y644" s="4">
        <f t="shared" si="159"/>
        <v>0.14102564102564102</v>
      </c>
      <c r="Z644">
        <f t="shared" si="160"/>
        <v>3</v>
      </c>
      <c r="AA644">
        <f t="shared" si="161"/>
        <v>27</v>
      </c>
    </row>
    <row r="645" spans="1:27" x14ac:dyDescent="0.3">
      <c r="A645" s="7">
        <v>14</v>
      </c>
      <c r="B645" s="7">
        <v>3</v>
      </c>
      <c r="C645" s="7">
        <v>169</v>
      </c>
      <c r="D645" s="7">
        <v>4</v>
      </c>
      <c r="E645" s="7">
        <v>3</v>
      </c>
      <c r="F645">
        <v>530</v>
      </c>
      <c r="G645">
        <v>600</v>
      </c>
      <c r="H645" s="1">
        <v>1652264991575</v>
      </c>
      <c r="I645" s="1">
        <v>1652265006581</v>
      </c>
      <c r="J645">
        <v>6</v>
      </c>
      <c r="K645" s="1">
        <f t="shared" si="148"/>
        <v>1652264991.575</v>
      </c>
      <c r="L645" s="3">
        <f t="shared" si="149"/>
        <v>44692.437402488431</v>
      </c>
      <c r="M645" s="2">
        <f t="shared" si="150"/>
        <v>44692.437402488431</v>
      </c>
      <c r="N645" s="1">
        <f t="shared" si="151"/>
        <v>1652265006.5810001</v>
      </c>
      <c r="O645" s="2">
        <f t="shared" si="152"/>
        <v>44692.437576168988</v>
      </c>
      <c r="P645" s="1">
        <f t="shared" si="153"/>
        <v>15.00600004196167</v>
      </c>
      <c r="Q645">
        <f>VLOOKUP(C645,houses!A$1:E$201,2,TRUE)</f>
        <v>675</v>
      </c>
      <c r="R645">
        <f>VLOOKUP(C645,houses!A$1:E$201,3,TRUE)</f>
        <v>592</v>
      </c>
      <c r="S645">
        <f t="shared" si="154"/>
        <v>83</v>
      </c>
      <c r="T645" s="4">
        <f t="shared" si="155"/>
        <v>0.12296296296296297</v>
      </c>
      <c r="U645" t="str">
        <f t="shared" si="156"/>
        <v>Positive</v>
      </c>
      <c r="V645">
        <f t="shared" si="157"/>
        <v>70</v>
      </c>
      <c r="W645" s="4">
        <f t="shared" si="158"/>
        <v>0.13207547169811321</v>
      </c>
      <c r="X645">
        <f t="shared" si="159"/>
        <v>70</v>
      </c>
      <c r="Y645" s="4">
        <f t="shared" si="159"/>
        <v>0.13207547169811321</v>
      </c>
      <c r="Z645">
        <f t="shared" si="160"/>
        <v>2</v>
      </c>
      <c r="AA645">
        <f t="shared" si="161"/>
        <v>9</v>
      </c>
    </row>
    <row r="646" spans="1:27" x14ac:dyDescent="0.3">
      <c r="A646" s="7">
        <v>14</v>
      </c>
      <c r="B646" s="7">
        <v>4</v>
      </c>
      <c r="C646" s="7">
        <v>172</v>
      </c>
      <c r="D646" s="7">
        <v>4</v>
      </c>
      <c r="E646" s="7">
        <v>3</v>
      </c>
      <c r="F646">
        <v>565</v>
      </c>
      <c r="G646">
        <v>580</v>
      </c>
      <c r="H646" s="1">
        <v>1652265006591</v>
      </c>
      <c r="I646" s="1">
        <v>1652265018566</v>
      </c>
      <c r="J646">
        <v>7</v>
      </c>
      <c r="K646" s="1">
        <f t="shared" si="148"/>
        <v>1652265006.5910001</v>
      </c>
      <c r="L646" s="3">
        <f t="shared" si="149"/>
        <v>44692.437576284719</v>
      </c>
      <c r="M646" s="2">
        <f t="shared" si="150"/>
        <v>44692.437576284719</v>
      </c>
      <c r="N646" s="1">
        <f t="shared" si="151"/>
        <v>1652265018.566</v>
      </c>
      <c r="O646" s="2">
        <f t="shared" si="152"/>
        <v>44692.437714884261</v>
      </c>
      <c r="P646" s="1">
        <f t="shared" si="153"/>
        <v>11.974999904632568</v>
      </c>
      <c r="Q646">
        <f>VLOOKUP(C646,houses!A$1:E$201,2,TRUE)</f>
        <v>550</v>
      </c>
      <c r="R646">
        <f>VLOOKUP(C646,houses!A$1:E$201,3,TRUE)</f>
        <v>642</v>
      </c>
      <c r="S646">
        <f t="shared" si="154"/>
        <v>92</v>
      </c>
      <c r="T646" s="4">
        <f t="shared" si="155"/>
        <v>0.16727272727272727</v>
      </c>
      <c r="U646" t="str">
        <f t="shared" si="156"/>
        <v>Negative</v>
      </c>
      <c r="V646">
        <f t="shared" si="157"/>
        <v>15</v>
      </c>
      <c r="W646" s="4">
        <f t="shared" si="158"/>
        <v>2.6548672566371681E-2</v>
      </c>
      <c r="X646">
        <f t="shared" si="159"/>
        <v>15</v>
      </c>
      <c r="Y646" s="4">
        <f t="shared" si="159"/>
        <v>2.6548672566371681E-2</v>
      </c>
      <c r="Z646">
        <f t="shared" si="160"/>
        <v>1</v>
      </c>
      <c r="AA646">
        <f t="shared" si="161"/>
        <v>3</v>
      </c>
    </row>
    <row r="647" spans="1:27" x14ac:dyDescent="0.3">
      <c r="A647" s="7">
        <v>14</v>
      </c>
      <c r="B647" s="7">
        <v>5</v>
      </c>
      <c r="C647" s="7">
        <v>177</v>
      </c>
      <c r="D647" s="7">
        <v>4</v>
      </c>
      <c r="E647" s="7">
        <v>3</v>
      </c>
      <c r="F647">
        <v>400</v>
      </c>
      <c r="G647">
        <v>335</v>
      </c>
      <c r="H647" s="1">
        <v>1652265018575</v>
      </c>
      <c r="I647" s="1">
        <v>1652265039251</v>
      </c>
      <c r="J647">
        <v>5</v>
      </c>
      <c r="K647" s="1">
        <f t="shared" si="148"/>
        <v>1652265018.575</v>
      </c>
      <c r="L647" s="3">
        <f t="shared" si="149"/>
        <v>44692.437714988424</v>
      </c>
      <c r="M647" s="2">
        <f t="shared" si="150"/>
        <v>44692.437714988424</v>
      </c>
      <c r="N647" s="1">
        <f t="shared" si="151"/>
        <v>1652265039.2509999</v>
      </c>
      <c r="O647" s="2">
        <f t="shared" si="152"/>
        <v>44692.437954293986</v>
      </c>
      <c r="P647" s="1">
        <f t="shared" si="153"/>
        <v>20.675999879837036</v>
      </c>
      <c r="Q647">
        <f>VLOOKUP(C647,houses!A$1:E$201,2,TRUE)</f>
        <v>405</v>
      </c>
      <c r="R647">
        <f>VLOOKUP(C647,houses!A$1:E$201,3,TRUE)</f>
        <v>415</v>
      </c>
      <c r="S647">
        <f t="shared" si="154"/>
        <v>10</v>
      </c>
      <c r="T647" s="4">
        <f t="shared" si="155"/>
        <v>2.4691358024691357E-2</v>
      </c>
      <c r="U647" t="str">
        <f t="shared" si="156"/>
        <v>Negative</v>
      </c>
      <c r="V647">
        <f t="shared" si="157"/>
        <v>-65</v>
      </c>
      <c r="W647" s="4">
        <f t="shared" si="158"/>
        <v>-0.16250000000000001</v>
      </c>
      <c r="X647">
        <f t="shared" si="159"/>
        <v>65</v>
      </c>
      <c r="Y647" s="4">
        <f t="shared" si="159"/>
        <v>0.16250000000000001</v>
      </c>
      <c r="Z647">
        <f t="shared" si="160"/>
        <v>3</v>
      </c>
      <c r="AA647">
        <f t="shared" si="161"/>
        <v>27</v>
      </c>
    </row>
    <row r="648" spans="1:27" x14ac:dyDescent="0.3">
      <c r="A648" s="7">
        <v>14</v>
      </c>
      <c r="B648" s="7">
        <v>6</v>
      </c>
      <c r="C648" s="7">
        <v>44</v>
      </c>
      <c r="D648" s="7">
        <v>4</v>
      </c>
      <c r="E648" s="7">
        <v>3</v>
      </c>
      <c r="F648">
        <v>745</v>
      </c>
      <c r="G648">
        <v>645</v>
      </c>
      <c r="H648" s="1">
        <v>1652265039259</v>
      </c>
      <c r="I648" s="1">
        <v>1652265061632</v>
      </c>
      <c r="J648">
        <v>4</v>
      </c>
      <c r="K648" s="1">
        <f t="shared" si="148"/>
        <v>1652265039.2590001</v>
      </c>
      <c r="L648" s="3">
        <f t="shared" si="149"/>
        <v>44692.43795438658</v>
      </c>
      <c r="M648" s="2">
        <f t="shared" si="150"/>
        <v>44692.43795438658</v>
      </c>
      <c r="N648" s="1">
        <f t="shared" si="151"/>
        <v>1652265061.632</v>
      </c>
      <c r="O648" s="2">
        <f t="shared" si="152"/>
        <v>44692.438213333327</v>
      </c>
      <c r="P648" s="1">
        <f t="shared" si="153"/>
        <v>22.372999906539917</v>
      </c>
      <c r="Q648">
        <f>VLOOKUP(C648,houses!A$1:E$201,2,TRUE)</f>
        <v>750</v>
      </c>
      <c r="R648">
        <f>VLOOKUP(C648,houses!A$1:E$201,3,TRUE)</f>
        <v>776</v>
      </c>
      <c r="S648">
        <f t="shared" si="154"/>
        <v>26</v>
      </c>
      <c r="T648" s="4">
        <f t="shared" si="155"/>
        <v>3.4666666666666665E-2</v>
      </c>
      <c r="U648" t="str">
        <f t="shared" si="156"/>
        <v>Negative</v>
      </c>
      <c r="V648">
        <f t="shared" si="157"/>
        <v>-100</v>
      </c>
      <c r="W648" s="4">
        <f t="shared" si="158"/>
        <v>-0.13422818791946309</v>
      </c>
      <c r="X648">
        <f t="shared" si="159"/>
        <v>100</v>
      </c>
      <c r="Y648" s="4">
        <f t="shared" si="159"/>
        <v>0.13422818791946309</v>
      </c>
      <c r="Z648">
        <f t="shared" si="160"/>
        <v>4</v>
      </c>
      <c r="AA648">
        <f t="shared" si="161"/>
        <v>81</v>
      </c>
    </row>
    <row r="649" spans="1:27" x14ac:dyDescent="0.3">
      <c r="A649" s="7">
        <v>14</v>
      </c>
      <c r="B649" s="7">
        <v>7</v>
      </c>
      <c r="C649" s="7">
        <v>10</v>
      </c>
      <c r="D649" s="7">
        <v>4</v>
      </c>
      <c r="E649" s="7">
        <v>3</v>
      </c>
      <c r="F649">
        <v>660</v>
      </c>
      <c r="G649">
        <v>560</v>
      </c>
      <c r="H649" s="1">
        <v>1652265061641</v>
      </c>
      <c r="I649" s="1">
        <v>1652265078250</v>
      </c>
      <c r="J649">
        <v>5</v>
      </c>
      <c r="K649" s="1">
        <f t="shared" si="148"/>
        <v>1652265061.641</v>
      </c>
      <c r="L649" s="3">
        <f t="shared" si="149"/>
        <v>44692.438213437505</v>
      </c>
      <c r="M649" s="2">
        <f t="shared" si="150"/>
        <v>44692.438213437505</v>
      </c>
      <c r="N649" s="1">
        <f t="shared" si="151"/>
        <v>1652265078.25</v>
      </c>
      <c r="O649" s="2">
        <f t="shared" si="152"/>
        <v>44692.438405671302</v>
      </c>
      <c r="P649" s="1">
        <f t="shared" si="153"/>
        <v>16.608999967575073</v>
      </c>
      <c r="Q649">
        <f>VLOOKUP(C649,houses!A$1:E$201,2,TRUE)</f>
        <v>700</v>
      </c>
      <c r="R649">
        <f>VLOOKUP(C649,houses!A$1:E$201,3,TRUE)</f>
        <v>631</v>
      </c>
      <c r="S649">
        <f t="shared" si="154"/>
        <v>69</v>
      </c>
      <c r="T649" s="4">
        <f t="shared" si="155"/>
        <v>9.8571428571428574E-2</v>
      </c>
      <c r="U649" t="str">
        <f t="shared" si="156"/>
        <v>Positive</v>
      </c>
      <c r="V649">
        <f t="shared" si="157"/>
        <v>-100</v>
      </c>
      <c r="W649" s="4">
        <f t="shared" si="158"/>
        <v>-0.15151515151515152</v>
      </c>
      <c r="X649">
        <f t="shared" si="159"/>
        <v>100</v>
      </c>
      <c r="Y649" s="4">
        <f t="shared" si="159"/>
        <v>0.15151515151515152</v>
      </c>
      <c r="Z649">
        <f t="shared" si="160"/>
        <v>3</v>
      </c>
      <c r="AA649">
        <f t="shared" si="161"/>
        <v>27</v>
      </c>
    </row>
    <row r="650" spans="1:27" x14ac:dyDescent="0.3">
      <c r="A650" s="7">
        <v>14</v>
      </c>
      <c r="B650" s="7">
        <v>8</v>
      </c>
      <c r="C650" s="7">
        <v>85</v>
      </c>
      <c r="D650" s="7">
        <v>4</v>
      </c>
      <c r="E650" s="7">
        <v>3</v>
      </c>
      <c r="F650">
        <v>320</v>
      </c>
      <c r="G650">
        <v>400</v>
      </c>
      <c r="H650" s="1">
        <v>1652265078260</v>
      </c>
      <c r="I650" s="1">
        <v>1652265090251</v>
      </c>
      <c r="J650">
        <v>6</v>
      </c>
      <c r="K650" s="1">
        <f t="shared" si="148"/>
        <v>1652265078.26</v>
      </c>
      <c r="L650" s="3">
        <f t="shared" si="149"/>
        <v>44692.438405787034</v>
      </c>
      <c r="M650" s="2">
        <f t="shared" si="150"/>
        <v>44692.438405787034</v>
      </c>
      <c r="N650" s="1">
        <f t="shared" si="151"/>
        <v>1652265090.2509999</v>
      </c>
      <c r="O650" s="2">
        <f t="shared" si="152"/>
        <v>44692.438544571763</v>
      </c>
      <c r="P650" s="1">
        <f t="shared" si="153"/>
        <v>11.990999937057495</v>
      </c>
      <c r="Q650">
        <f>VLOOKUP(C650,houses!A$1:E$201,2,TRUE)</f>
        <v>380</v>
      </c>
      <c r="R650">
        <f>VLOOKUP(C650,houses!A$1:E$201,3,TRUE)</f>
        <v>137</v>
      </c>
      <c r="S650">
        <f t="shared" si="154"/>
        <v>243</v>
      </c>
      <c r="T650" s="4">
        <f t="shared" si="155"/>
        <v>0.63947368421052631</v>
      </c>
      <c r="U650" t="str">
        <f t="shared" si="156"/>
        <v>Positive</v>
      </c>
      <c r="V650">
        <f t="shared" si="157"/>
        <v>80</v>
      </c>
      <c r="W650" s="4">
        <f t="shared" si="158"/>
        <v>0.25</v>
      </c>
      <c r="X650">
        <f t="shared" si="159"/>
        <v>80</v>
      </c>
      <c r="Y650" s="4">
        <f t="shared" si="159"/>
        <v>0.25</v>
      </c>
      <c r="Z650">
        <f t="shared" si="160"/>
        <v>2</v>
      </c>
      <c r="AA650">
        <f t="shared" si="161"/>
        <v>9</v>
      </c>
    </row>
    <row r="651" spans="1:27" x14ac:dyDescent="0.3">
      <c r="A651" s="7">
        <v>14</v>
      </c>
      <c r="B651" s="7">
        <v>9</v>
      </c>
      <c r="C651" s="7">
        <v>84</v>
      </c>
      <c r="D651" s="7">
        <v>4</v>
      </c>
      <c r="E651" s="7">
        <v>3</v>
      </c>
      <c r="F651">
        <v>910</v>
      </c>
      <c r="G651">
        <v>990</v>
      </c>
      <c r="H651" s="1">
        <v>1652265090260</v>
      </c>
      <c r="I651" s="1">
        <v>1652265103634</v>
      </c>
      <c r="J651">
        <v>7</v>
      </c>
      <c r="K651" s="1">
        <f t="shared" si="148"/>
        <v>1652265090.26</v>
      </c>
      <c r="L651" s="3">
        <f t="shared" si="149"/>
        <v>44692.438544675926</v>
      </c>
      <c r="M651" s="2">
        <f t="shared" si="150"/>
        <v>44692.438544675926</v>
      </c>
      <c r="N651" s="1">
        <f t="shared" si="151"/>
        <v>1652265103.6340001</v>
      </c>
      <c r="O651" s="2">
        <f t="shared" si="152"/>
        <v>44692.438699467595</v>
      </c>
      <c r="P651" s="1">
        <f t="shared" si="153"/>
        <v>13.374000072479248</v>
      </c>
      <c r="Q651">
        <f>VLOOKUP(C651,houses!A$1:E$201,2,TRUE)</f>
        <v>1385</v>
      </c>
      <c r="R651">
        <f>VLOOKUP(C651,houses!A$1:E$201,3,TRUE)</f>
        <v>1031</v>
      </c>
      <c r="S651">
        <f t="shared" si="154"/>
        <v>354</v>
      </c>
      <c r="T651" s="4">
        <f t="shared" si="155"/>
        <v>0.25559566787003613</v>
      </c>
      <c r="U651" t="str">
        <f t="shared" si="156"/>
        <v>Positive</v>
      </c>
      <c r="V651">
        <f t="shared" si="157"/>
        <v>80</v>
      </c>
      <c r="W651" s="4">
        <f t="shared" si="158"/>
        <v>8.7912087912087919E-2</v>
      </c>
      <c r="X651">
        <f t="shared" si="159"/>
        <v>80</v>
      </c>
      <c r="Y651" s="4">
        <f t="shared" si="159"/>
        <v>8.7912087912087919E-2</v>
      </c>
      <c r="Z651">
        <f t="shared" si="160"/>
        <v>1</v>
      </c>
      <c r="AA651">
        <f t="shared" si="161"/>
        <v>3</v>
      </c>
    </row>
    <row r="652" spans="1:27" x14ac:dyDescent="0.3">
      <c r="A652" s="7">
        <v>14</v>
      </c>
      <c r="B652" s="7">
        <v>10</v>
      </c>
      <c r="C652" s="7">
        <v>129</v>
      </c>
      <c r="D652" s="7">
        <v>4</v>
      </c>
      <c r="E652" s="7">
        <v>3</v>
      </c>
      <c r="F652">
        <v>755</v>
      </c>
      <c r="G652">
        <v>715</v>
      </c>
      <c r="H652" s="1">
        <v>1652265103643</v>
      </c>
      <c r="I652" s="1">
        <v>1652265124619</v>
      </c>
      <c r="J652">
        <v>7</v>
      </c>
      <c r="K652" s="1">
        <f t="shared" si="148"/>
        <v>1652265103.6429999</v>
      </c>
      <c r="L652" s="3">
        <f t="shared" si="149"/>
        <v>44692.438699571758</v>
      </c>
      <c r="M652" s="2">
        <f t="shared" si="150"/>
        <v>44692.438699571758</v>
      </c>
      <c r="N652" s="1">
        <f t="shared" si="151"/>
        <v>1652265124.619</v>
      </c>
      <c r="O652" s="2">
        <f t="shared" si="152"/>
        <v>44692.438942349538</v>
      </c>
      <c r="P652" s="1">
        <f t="shared" si="153"/>
        <v>20.976000070571899</v>
      </c>
      <c r="Q652">
        <f>VLOOKUP(C652,houses!A$1:E$201,2,TRUE)</f>
        <v>605</v>
      </c>
      <c r="R652">
        <f>VLOOKUP(C652,houses!A$1:E$201,3,TRUE)</f>
        <v>685</v>
      </c>
      <c r="S652">
        <f t="shared" si="154"/>
        <v>80</v>
      </c>
      <c r="T652" s="4">
        <f t="shared" si="155"/>
        <v>0.13223140495867769</v>
      </c>
      <c r="U652" t="str">
        <f t="shared" si="156"/>
        <v>Negative</v>
      </c>
      <c r="V652">
        <f t="shared" si="157"/>
        <v>-40</v>
      </c>
      <c r="W652" s="4">
        <f t="shared" si="158"/>
        <v>-5.2980132450331126E-2</v>
      </c>
      <c r="X652">
        <f t="shared" si="159"/>
        <v>40</v>
      </c>
      <c r="Y652" s="4">
        <f t="shared" si="159"/>
        <v>5.2980132450331126E-2</v>
      </c>
      <c r="Z652">
        <f t="shared" si="160"/>
        <v>1</v>
      </c>
      <c r="AA652">
        <f t="shared" si="161"/>
        <v>3</v>
      </c>
    </row>
    <row r="653" spans="1:27" x14ac:dyDescent="0.3">
      <c r="A653" s="7">
        <v>14</v>
      </c>
      <c r="B653" s="7">
        <v>11</v>
      </c>
      <c r="C653" s="7">
        <v>64</v>
      </c>
      <c r="D653" s="7">
        <v>4</v>
      </c>
      <c r="E653" s="7">
        <v>3</v>
      </c>
      <c r="F653">
        <v>1030</v>
      </c>
      <c r="G653">
        <v>1100</v>
      </c>
      <c r="H653" s="1">
        <v>1652265124629</v>
      </c>
      <c r="I653" s="1">
        <v>1652265136166</v>
      </c>
      <c r="J653">
        <v>7</v>
      </c>
      <c r="K653" s="1">
        <f t="shared" si="148"/>
        <v>1652265124.6289999</v>
      </c>
      <c r="L653" s="3">
        <f t="shared" si="149"/>
        <v>44692.438942465276</v>
      </c>
      <c r="M653" s="2">
        <f t="shared" si="150"/>
        <v>44692.438942465276</v>
      </c>
      <c r="N653" s="1">
        <f t="shared" si="151"/>
        <v>1652265136.1659999</v>
      </c>
      <c r="O653" s="2">
        <f t="shared" si="152"/>
        <v>44692.439075995368</v>
      </c>
      <c r="P653" s="1">
        <f t="shared" si="153"/>
        <v>11.536999940872192</v>
      </c>
      <c r="Q653">
        <f>VLOOKUP(C653,houses!A$1:E$201,2,TRUE)</f>
        <v>930</v>
      </c>
      <c r="R653">
        <f>VLOOKUP(C653,houses!A$1:E$201,3,TRUE)</f>
        <v>1076</v>
      </c>
      <c r="S653">
        <f t="shared" si="154"/>
        <v>146</v>
      </c>
      <c r="T653" s="4">
        <f t="shared" si="155"/>
        <v>0.15698924731182795</v>
      </c>
      <c r="U653" t="str">
        <f t="shared" si="156"/>
        <v>Negative</v>
      </c>
      <c r="V653">
        <f t="shared" si="157"/>
        <v>70</v>
      </c>
      <c r="W653" s="4">
        <f t="shared" si="158"/>
        <v>6.7961165048543687E-2</v>
      </c>
      <c r="X653">
        <f t="shared" si="159"/>
        <v>70</v>
      </c>
      <c r="Y653" s="4">
        <f t="shared" si="159"/>
        <v>6.7961165048543687E-2</v>
      </c>
      <c r="Z653">
        <f t="shared" si="160"/>
        <v>1</v>
      </c>
      <c r="AA653">
        <f t="shared" si="161"/>
        <v>3</v>
      </c>
    </row>
    <row r="654" spans="1:27" x14ac:dyDescent="0.3">
      <c r="A654" s="7">
        <v>14</v>
      </c>
      <c r="B654" s="7">
        <v>12</v>
      </c>
      <c r="C654" s="7">
        <v>6</v>
      </c>
      <c r="D654" s="7">
        <v>4</v>
      </c>
      <c r="E654" s="7">
        <v>3</v>
      </c>
      <c r="F654">
        <v>485</v>
      </c>
      <c r="G654">
        <v>480</v>
      </c>
      <c r="H654" s="1">
        <v>1652265136174</v>
      </c>
      <c r="I654" s="1">
        <v>1652265151618</v>
      </c>
      <c r="J654">
        <v>7</v>
      </c>
      <c r="K654" s="1">
        <f t="shared" si="148"/>
        <v>1652265136.174</v>
      </c>
      <c r="L654" s="3">
        <f t="shared" si="149"/>
        <v>44692.439076087961</v>
      </c>
      <c r="M654" s="2">
        <f t="shared" si="150"/>
        <v>44692.439076087961</v>
      </c>
      <c r="N654" s="1">
        <f t="shared" si="151"/>
        <v>1652265151.618</v>
      </c>
      <c r="O654" s="2">
        <f t="shared" si="152"/>
        <v>44692.439254837969</v>
      </c>
      <c r="P654" s="1">
        <f t="shared" si="153"/>
        <v>15.444000005722046</v>
      </c>
      <c r="Q654">
        <f>VLOOKUP(C654,houses!A$1:E$201,2,TRUE)</f>
        <v>450</v>
      </c>
      <c r="R654">
        <f>VLOOKUP(C654,houses!A$1:E$201,3,TRUE)</f>
        <v>445</v>
      </c>
      <c r="S654">
        <f t="shared" si="154"/>
        <v>5</v>
      </c>
      <c r="T654" s="4">
        <f t="shared" si="155"/>
        <v>1.1111111111111112E-2</v>
      </c>
      <c r="U654" t="str">
        <f t="shared" si="156"/>
        <v>Positive</v>
      </c>
      <c r="V654">
        <f t="shared" si="157"/>
        <v>-5</v>
      </c>
      <c r="W654" s="4">
        <f t="shared" si="158"/>
        <v>-1.0309278350515464E-2</v>
      </c>
      <c r="X654">
        <f t="shared" si="159"/>
        <v>5</v>
      </c>
      <c r="Y654" s="4">
        <f t="shared" si="159"/>
        <v>1.0309278350515464E-2</v>
      </c>
      <c r="Z654">
        <f t="shared" si="160"/>
        <v>1</v>
      </c>
      <c r="AA654">
        <f t="shared" si="161"/>
        <v>3</v>
      </c>
    </row>
    <row r="655" spans="1:27" x14ac:dyDescent="0.3">
      <c r="A655" s="7">
        <v>14</v>
      </c>
      <c r="B655" s="7">
        <v>13</v>
      </c>
      <c r="C655" s="7">
        <v>38</v>
      </c>
      <c r="D655" s="7">
        <v>4</v>
      </c>
      <c r="E655" s="7">
        <v>3</v>
      </c>
      <c r="F655">
        <v>665</v>
      </c>
      <c r="G655">
        <v>715</v>
      </c>
      <c r="H655" s="1">
        <v>1652265151627</v>
      </c>
      <c r="I655" s="1">
        <v>1652265166783</v>
      </c>
      <c r="J655">
        <v>5</v>
      </c>
      <c r="K655" s="1">
        <f t="shared" si="148"/>
        <v>1652265151.6270001</v>
      </c>
      <c r="L655" s="3">
        <f t="shared" si="149"/>
        <v>44692.439254942132</v>
      </c>
      <c r="M655" s="2">
        <f t="shared" si="150"/>
        <v>44692.439254942132</v>
      </c>
      <c r="N655" s="1">
        <f t="shared" si="151"/>
        <v>1652265166.783</v>
      </c>
      <c r="O655" s="2">
        <f t="shared" si="152"/>
        <v>44692.439430358791</v>
      </c>
      <c r="P655" s="1">
        <f t="shared" si="153"/>
        <v>15.155999898910522</v>
      </c>
      <c r="Q655">
        <f>VLOOKUP(C655,houses!A$1:E$201,2,TRUE)</f>
        <v>960</v>
      </c>
      <c r="R655">
        <f>VLOOKUP(C655,houses!A$1:E$201,3,TRUE)</f>
        <v>746</v>
      </c>
      <c r="S655">
        <f t="shared" si="154"/>
        <v>214</v>
      </c>
      <c r="T655" s="4">
        <f t="shared" si="155"/>
        <v>0.22291666666666668</v>
      </c>
      <c r="U655" t="str">
        <f t="shared" si="156"/>
        <v>Positive</v>
      </c>
      <c r="V655">
        <f t="shared" si="157"/>
        <v>50</v>
      </c>
      <c r="W655" s="4">
        <f t="shared" si="158"/>
        <v>7.5187969924812026E-2</v>
      </c>
      <c r="X655">
        <f t="shared" si="159"/>
        <v>50</v>
      </c>
      <c r="Y655" s="4">
        <f t="shared" si="159"/>
        <v>7.5187969924812026E-2</v>
      </c>
      <c r="Z655">
        <f t="shared" si="160"/>
        <v>3</v>
      </c>
      <c r="AA655">
        <f t="shared" si="161"/>
        <v>27</v>
      </c>
    </row>
    <row r="656" spans="1:27" x14ac:dyDescent="0.3">
      <c r="A656" s="7">
        <v>14</v>
      </c>
      <c r="B656" s="7">
        <v>14</v>
      </c>
      <c r="C656" s="7">
        <v>50</v>
      </c>
      <c r="D656" s="7">
        <v>4</v>
      </c>
      <c r="E656" s="7">
        <v>3</v>
      </c>
      <c r="F656">
        <v>300</v>
      </c>
      <c r="G656">
        <v>380</v>
      </c>
      <c r="H656" s="1">
        <v>1652265166793</v>
      </c>
      <c r="I656" s="1">
        <v>1652265176748</v>
      </c>
      <c r="J656">
        <v>7</v>
      </c>
      <c r="K656" s="1">
        <f t="shared" si="148"/>
        <v>1652265166.793</v>
      </c>
      <c r="L656" s="3">
        <f t="shared" si="149"/>
        <v>44692.439430474536</v>
      </c>
      <c r="M656" s="2">
        <f t="shared" si="150"/>
        <v>44692.439430474536</v>
      </c>
      <c r="N656" s="1">
        <f t="shared" si="151"/>
        <v>1652265176.7479999</v>
      </c>
      <c r="O656" s="2">
        <f t="shared" si="152"/>
        <v>44692.439545694448</v>
      </c>
      <c r="P656" s="1">
        <f t="shared" si="153"/>
        <v>9.9549999237060547</v>
      </c>
      <c r="Q656">
        <f>VLOOKUP(C656,houses!A$1:E$201,2,TRUE)</f>
        <v>320</v>
      </c>
      <c r="R656">
        <f>VLOOKUP(C656,houses!A$1:E$201,3,TRUE)</f>
        <v>178</v>
      </c>
      <c r="S656">
        <f t="shared" si="154"/>
        <v>142</v>
      </c>
      <c r="T656" s="4">
        <f t="shared" si="155"/>
        <v>0.44374999999999998</v>
      </c>
      <c r="U656" t="str">
        <f t="shared" si="156"/>
        <v>Positive</v>
      </c>
      <c r="V656">
        <f t="shared" si="157"/>
        <v>80</v>
      </c>
      <c r="W656" s="4">
        <f t="shared" si="158"/>
        <v>0.26666666666666666</v>
      </c>
      <c r="X656">
        <f t="shared" si="159"/>
        <v>80</v>
      </c>
      <c r="Y656" s="4">
        <f t="shared" si="159"/>
        <v>0.26666666666666666</v>
      </c>
      <c r="Z656">
        <f t="shared" si="160"/>
        <v>1</v>
      </c>
      <c r="AA656">
        <f t="shared" si="161"/>
        <v>3</v>
      </c>
    </row>
    <row r="657" spans="1:27" x14ac:dyDescent="0.3">
      <c r="A657" s="7">
        <v>14</v>
      </c>
      <c r="B657" s="7">
        <v>15</v>
      </c>
      <c r="C657" s="7">
        <v>72</v>
      </c>
      <c r="D657" s="7">
        <v>4</v>
      </c>
      <c r="E657" s="7">
        <v>3</v>
      </c>
      <c r="F657">
        <v>750</v>
      </c>
      <c r="G657">
        <v>867</v>
      </c>
      <c r="H657" s="1">
        <v>1652265176757</v>
      </c>
      <c r="I657" s="1">
        <v>1652265193428</v>
      </c>
      <c r="J657">
        <v>3</v>
      </c>
      <c r="K657" s="1">
        <f t="shared" si="148"/>
        <v>1652265176.757</v>
      </c>
      <c r="L657" s="3">
        <f t="shared" si="149"/>
        <v>44692.43954579861</v>
      </c>
      <c r="M657" s="2">
        <f t="shared" si="150"/>
        <v>44692.43954579861</v>
      </c>
      <c r="N657" s="1">
        <f t="shared" si="151"/>
        <v>1652265193.428</v>
      </c>
      <c r="O657" s="2">
        <f t="shared" si="152"/>
        <v>44692.439738749999</v>
      </c>
      <c r="P657" s="1">
        <f t="shared" si="153"/>
        <v>16.671000003814697</v>
      </c>
      <c r="Q657">
        <f>VLOOKUP(C657,houses!A$1:E$201,2,TRUE)</f>
        <v>806</v>
      </c>
      <c r="R657">
        <f>VLOOKUP(C657,houses!A$1:E$201,3,TRUE)</f>
        <v>887</v>
      </c>
      <c r="S657">
        <f t="shared" si="154"/>
        <v>81</v>
      </c>
      <c r="T657" s="4">
        <f t="shared" si="155"/>
        <v>0.10049627791563276</v>
      </c>
      <c r="U657" t="str">
        <f t="shared" si="156"/>
        <v>Negative</v>
      </c>
      <c r="V657">
        <f t="shared" si="157"/>
        <v>117</v>
      </c>
      <c r="W657" s="4">
        <f t="shared" si="158"/>
        <v>0.156</v>
      </c>
      <c r="X657">
        <f t="shared" si="159"/>
        <v>117</v>
      </c>
      <c r="Y657" s="4">
        <f t="shared" si="159"/>
        <v>0.156</v>
      </c>
      <c r="Z657">
        <f t="shared" si="160"/>
        <v>5</v>
      </c>
      <c r="AA657">
        <f t="shared" si="161"/>
        <v>243</v>
      </c>
    </row>
    <row r="658" spans="1:27" x14ac:dyDescent="0.3">
      <c r="A658" s="7">
        <v>14</v>
      </c>
      <c r="B658" s="7">
        <v>16</v>
      </c>
      <c r="C658" s="7">
        <v>139</v>
      </c>
      <c r="D658" s="7">
        <v>4</v>
      </c>
      <c r="E658" s="7">
        <v>3</v>
      </c>
      <c r="F658">
        <v>455</v>
      </c>
      <c r="G658">
        <v>480</v>
      </c>
      <c r="H658" s="1">
        <v>1652265193437</v>
      </c>
      <c r="I658" s="1">
        <v>1652265203612</v>
      </c>
      <c r="J658">
        <v>7</v>
      </c>
      <c r="K658" s="1">
        <f t="shared" si="148"/>
        <v>1652265193.437</v>
      </c>
      <c r="L658" s="3">
        <f t="shared" si="149"/>
        <v>44692.439738854169</v>
      </c>
      <c r="M658" s="2">
        <f t="shared" si="150"/>
        <v>44692.439738854169</v>
      </c>
      <c r="N658" s="1">
        <f t="shared" si="151"/>
        <v>1652265203.612</v>
      </c>
      <c r="O658" s="2">
        <f t="shared" si="152"/>
        <v>44692.439856620374</v>
      </c>
      <c r="P658" s="1">
        <f t="shared" si="153"/>
        <v>10.174999952316284</v>
      </c>
      <c r="Q658">
        <f>VLOOKUP(C658,houses!A$1:E$201,2,TRUE)</f>
        <v>490</v>
      </c>
      <c r="R658">
        <f>VLOOKUP(C658,houses!A$1:E$201,3,TRUE)</f>
        <v>535</v>
      </c>
      <c r="S658">
        <f t="shared" si="154"/>
        <v>45</v>
      </c>
      <c r="T658" s="4">
        <f t="shared" si="155"/>
        <v>9.1836734693877556E-2</v>
      </c>
      <c r="U658" t="str">
        <f t="shared" si="156"/>
        <v>Negative</v>
      </c>
      <c r="V658">
        <f t="shared" si="157"/>
        <v>25</v>
      </c>
      <c r="W658" s="4">
        <f t="shared" si="158"/>
        <v>5.4945054945054944E-2</v>
      </c>
      <c r="X658">
        <f t="shared" si="159"/>
        <v>25</v>
      </c>
      <c r="Y658" s="4">
        <f t="shared" si="159"/>
        <v>5.4945054945054944E-2</v>
      </c>
      <c r="Z658">
        <f t="shared" si="160"/>
        <v>1</v>
      </c>
      <c r="AA658">
        <f t="shared" si="161"/>
        <v>3</v>
      </c>
    </row>
    <row r="659" spans="1:27" x14ac:dyDescent="0.3">
      <c r="A659" s="7">
        <v>14</v>
      </c>
      <c r="B659" s="7">
        <v>17</v>
      </c>
      <c r="C659" s="7">
        <v>27</v>
      </c>
      <c r="D659" s="7">
        <v>4</v>
      </c>
      <c r="E659" s="7">
        <v>3</v>
      </c>
      <c r="F659">
        <v>580</v>
      </c>
      <c r="G659">
        <v>580</v>
      </c>
      <c r="H659" s="1">
        <v>1652265203622</v>
      </c>
      <c r="I659" s="1">
        <v>1652265219646</v>
      </c>
      <c r="J659">
        <v>7</v>
      </c>
      <c r="K659" s="1">
        <f t="shared" si="148"/>
        <v>1652265203.622</v>
      </c>
      <c r="L659" s="3">
        <f t="shared" si="149"/>
        <v>44692.439856736106</v>
      </c>
      <c r="M659" s="2">
        <f t="shared" si="150"/>
        <v>44692.439856736106</v>
      </c>
      <c r="N659" s="1">
        <f t="shared" si="151"/>
        <v>1652265219.6459999</v>
      </c>
      <c r="O659" s="2">
        <f t="shared" si="152"/>
        <v>44692.440042199072</v>
      </c>
      <c r="P659" s="1">
        <f t="shared" si="153"/>
        <v>16.023999929428101</v>
      </c>
      <c r="Q659">
        <f>VLOOKUP(C659,houses!A$1:E$201,2,TRUE)</f>
        <v>528</v>
      </c>
      <c r="R659">
        <f>VLOOKUP(C659,houses!A$1:E$201,3,TRUE)</f>
        <v>412</v>
      </c>
      <c r="S659">
        <f t="shared" si="154"/>
        <v>116</v>
      </c>
      <c r="T659" s="4">
        <f t="shared" si="155"/>
        <v>0.2196969696969697</v>
      </c>
      <c r="U659" t="str">
        <f t="shared" si="156"/>
        <v>Positive</v>
      </c>
      <c r="V659">
        <f t="shared" si="157"/>
        <v>0</v>
      </c>
      <c r="W659" s="4">
        <f t="shared" si="158"/>
        <v>0</v>
      </c>
      <c r="X659">
        <f t="shared" si="159"/>
        <v>0</v>
      </c>
      <c r="Y659" s="4">
        <f t="shared" si="159"/>
        <v>0</v>
      </c>
      <c r="Z659">
        <f t="shared" si="160"/>
        <v>1</v>
      </c>
      <c r="AA659">
        <f t="shared" si="161"/>
        <v>3</v>
      </c>
    </row>
    <row r="660" spans="1:27" x14ac:dyDescent="0.3">
      <c r="A660" s="7">
        <v>14</v>
      </c>
      <c r="B660" s="7">
        <v>18</v>
      </c>
      <c r="C660" s="7">
        <v>149</v>
      </c>
      <c r="D660" s="7">
        <v>4</v>
      </c>
      <c r="E660" s="7">
        <v>3</v>
      </c>
      <c r="F660">
        <v>440</v>
      </c>
      <c r="G660">
        <v>390</v>
      </c>
      <c r="H660" s="1">
        <v>1652265219655</v>
      </c>
      <c r="I660" s="1">
        <v>1652265230479</v>
      </c>
      <c r="J660">
        <v>7</v>
      </c>
      <c r="K660" s="1">
        <f t="shared" si="148"/>
        <v>1652265219.655</v>
      </c>
      <c r="L660" s="3">
        <f t="shared" si="149"/>
        <v>44692.440042303242</v>
      </c>
      <c r="M660" s="2">
        <f t="shared" si="150"/>
        <v>44692.440042303242</v>
      </c>
      <c r="N660" s="1">
        <f t="shared" si="151"/>
        <v>1652265230.4790001</v>
      </c>
      <c r="O660" s="2">
        <f t="shared" si="152"/>
        <v>44692.440167581022</v>
      </c>
      <c r="P660" s="1">
        <f t="shared" si="153"/>
        <v>10.824000120162964</v>
      </c>
      <c r="Q660">
        <f>VLOOKUP(C660,houses!A$1:E$201,2,TRUE)</f>
        <v>430</v>
      </c>
      <c r="R660">
        <f>VLOOKUP(C660,houses!A$1:E$201,3,TRUE)</f>
        <v>362</v>
      </c>
      <c r="S660">
        <f t="shared" si="154"/>
        <v>68</v>
      </c>
      <c r="T660" s="4">
        <f t="shared" si="155"/>
        <v>0.15813953488372093</v>
      </c>
      <c r="U660" t="str">
        <f t="shared" si="156"/>
        <v>Positive</v>
      </c>
      <c r="V660">
        <f t="shared" si="157"/>
        <v>-50</v>
      </c>
      <c r="W660" s="4">
        <f t="shared" si="158"/>
        <v>-0.11363636363636363</v>
      </c>
      <c r="X660">
        <f t="shared" si="159"/>
        <v>50</v>
      </c>
      <c r="Y660" s="4">
        <f t="shared" si="159"/>
        <v>0.11363636363636363</v>
      </c>
      <c r="Z660">
        <f t="shared" si="160"/>
        <v>1</v>
      </c>
      <c r="AA660">
        <f t="shared" si="161"/>
        <v>3</v>
      </c>
    </row>
    <row r="661" spans="1:27" x14ac:dyDescent="0.3">
      <c r="A661" s="7">
        <v>14</v>
      </c>
      <c r="B661" s="7">
        <v>19</v>
      </c>
      <c r="C661" s="7">
        <v>45</v>
      </c>
      <c r="D661" s="7">
        <v>4</v>
      </c>
      <c r="E661" s="7">
        <v>3</v>
      </c>
      <c r="F661">
        <v>870</v>
      </c>
      <c r="G661">
        <v>670</v>
      </c>
      <c r="H661" s="1">
        <v>1652265230487</v>
      </c>
      <c r="I661" s="1">
        <v>1652265245513</v>
      </c>
      <c r="J661">
        <v>3</v>
      </c>
      <c r="K661" s="1">
        <f t="shared" si="148"/>
        <v>1652265230.487</v>
      </c>
      <c r="L661" s="3">
        <f t="shared" si="149"/>
        <v>44692.440167673609</v>
      </c>
      <c r="M661" s="2">
        <f t="shared" si="150"/>
        <v>44692.440167673609</v>
      </c>
      <c r="N661" s="1">
        <f t="shared" si="151"/>
        <v>1652265245.513</v>
      </c>
      <c r="O661" s="2">
        <f t="shared" si="152"/>
        <v>44692.44034158565</v>
      </c>
      <c r="P661" s="1">
        <f t="shared" si="153"/>
        <v>15.026000022888184</v>
      </c>
      <c r="Q661">
        <f>VLOOKUP(C661,houses!A$1:E$201,2,TRUE)</f>
        <v>870</v>
      </c>
      <c r="R661">
        <f>VLOOKUP(C661,houses!A$1:E$201,3,TRUE)</f>
        <v>906</v>
      </c>
      <c r="S661">
        <f t="shared" si="154"/>
        <v>36</v>
      </c>
      <c r="T661" s="4">
        <f t="shared" si="155"/>
        <v>4.1379310344827586E-2</v>
      </c>
      <c r="U661" t="str">
        <f t="shared" si="156"/>
        <v>Negative</v>
      </c>
      <c r="V661">
        <f t="shared" si="157"/>
        <v>-200</v>
      </c>
      <c r="W661" s="4">
        <f t="shared" si="158"/>
        <v>-0.22988505747126436</v>
      </c>
      <c r="X661">
        <f t="shared" si="159"/>
        <v>200</v>
      </c>
      <c r="Y661" s="4">
        <f t="shared" si="159"/>
        <v>0.22988505747126436</v>
      </c>
      <c r="Z661">
        <f t="shared" si="160"/>
        <v>5</v>
      </c>
      <c r="AA661">
        <f t="shared" si="161"/>
        <v>243</v>
      </c>
    </row>
  </sheetData>
  <autoFilter ref="A1:AA661" xr:uid="{85164F22-1AEF-45D7-85FF-E43B1E6B88D8}">
    <filterColumn colId="3">
      <filters>
        <filter val="1"/>
        <filter val="3"/>
        <filter val="4"/>
      </filters>
    </filterColumn>
    <filterColumn colId="4">
      <filters>
        <filter val="2"/>
        <filter val="3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1F69-AA12-4BC7-A06D-02BDB15243E3}">
  <dimension ref="A1:AC361"/>
  <sheetViews>
    <sheetView topLeftCell="H1" workbookViewId="0">
      <selection sqref="A1:AC1048576"/>
    </sheetView>
  </sheetViews>
  <sheetFormatPr defaultRowHeight="14.4" x14ac:dyDescent="0.3"/>
  <cols>
    <col min="29" max="29" width="8.88671875" style="9"/>
  </cols>
  <sheetData>
    <row r="1" spans="1:29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s="1" t="s">
        <v>7</v>
      </c>
      <c r="L1" s="1" t="s">
        <v>10</v>
      </c>
      <c r="M1" s="2" t="s">
        <v>12</v>
      </c>
      <c r="N1" s="1" t="s">
        <v>8</v>
      </c>
      <c r="O1" s="2" t="s">
        <v>13</v>
      </c>
      <c r="P1" s="1" t="s">
        <v>11</v>
      </c>
      <c r="Q1" s="2" t="s">
        <v>14</v>
      </c>
      <c r="R1" s="1" t="s">
        <v>15</v>
      </c>
      <c r="S1" s="2" t="s">
        <v>18</v>
      </c>
      <c r="T1" s="1" t="s">
        <v>19</v>
      </c>
      <c r="U1" s="2" t="s">
        <v>20</v>
      </c>
      <c r="V1" s="1" t="s">
        <v>21</v>
      </c>
      <c r="W1" s="4" t="s">
        <v>22</v>
      </c>
      <c r="X1" t="s">
        <v>32</v>
      </c>
      <c r="Y1" s="4" t="s">
        <v>33</v>
      </c>
      <c r="Z1" t="s">
        <v>34</v>
      </c>
      <c r="AA1" t="s">
        <v>35</v>
      </c>
      <c r="AC1" s="9" t="s">
        <v>52</v>
      </c>
    </row>
    <row r="2" spans="1:29" x14ac:dyDescent="0.3">
      <c r="A2" s="7">
        <v>1</v>
      </c>
      <c r="B2" s="7">
        <v>0</v>
      </c>
      <c r="C2" s="7">
        <v>112</v>
      </c>
      <c r="D2" s="7">
        <v>1</v>
      </c>
      <c r="E2" s="7">
        <v>2</v>
      </c>
      <c r="F2">
        <v>820</v>
      </c>
      <c r="G2">
        <v>890</v>
      </c>
      <c r="H2" s="1">
        <v>1651835000847</v>
      </c>
      <c r="I2" s="1">
        <v>1651835023784</v>
      </c>
      <c r="J2">
        <v>0</v>
      </c>
      <c r="K2" s="1">
        <v>1651835000.8469999</v>
      </c>
      <c r="L2" s="3">
        <v>44687.460657951393</v>
      </c>
      <c r="M2" s="2">
        <v>44687.460657951393</v>
      </c>
      <c r="N2" s="1">
        <v>1651835023.7839999</v>
      </c>
      <c r="O2" s="2">
        <v>44687.460923425926</v>
      </c>
      <c r="P2" s="1">
        <v>22.937000036239624</v>
      </c>
      <c r="Q2">
        <v>820</v>
      </c>
      <c r="R2">
        <v>847</v>
      </c>
      <c r="S2">
        <v>27</v>
      </c>
      <c r="T2" s="4">
        <v>3.2926829268292684E-2</v>
      </c>
      <c r="U2" t="s">
        <v>36</v>
      </c>
      <c r="V2">
        <v>70</v>
      </c>
      <c r="W2" s="4">
        <v>8.5365853658536592E-2</v>
      </c>
      <c r="X2">
        <v>70</v>
      </c>
      <c r="Y2">
        <v>8.5365853658536592E-2</v>
      </c>
      <c r="Z2">
        <v>0</v>
      </c>
      <c r="AA2">
        <v>1</v>
      </c>
      <c r="AC2" s="9">
        <f t="shared" ref="AC2:AC65" si="0">ABS(F2-G2)/F2</f>
        <v>8.5365853658536592E-2</v>
      </c>
    </row>
    <row r="3" spans="1:29" x14ac:dyDescent="0.3">
      <c r="A3" s="7">
        <v>1</v>
      </c>
      <c r="B3" s="7">
        <v>1</v>
      </c>
      <c r="C3" s="7">
        <v>81</v>
      </c>
      <c r="D3" s="7">
        <v>1</v>
      </c>
      <c r="E3" s="7">
        <v>2</v>
      </c>
      <c r="F3">
        <v>715</v>
      </c>
      <c r="G3">
        <v>630</v>
      </c>
      <c r="H3" s="1">
        <v>1651835023992</v>
      </c>
      <c r="I3" s="1">
        <v>1651835049490</v>
      </c>
      <c r="J3">
        <v>0</v>
      </c>
      <c r="K3" s="1">
        <v>1651835023.9920001</v>
      </c>
      <c r="L3" s="3">
        <v>44687.460925833337</v>
      </c>
      <c r="M3" s="2">
        <v>44687.460925833337</v>
      </c>
      <c r="N3" s="1">
        <v>1651835049.49</v>
      </c>
      <c r="O3" s="2">
        <v>44687.461220949073</v>
      </c>
      <c r="P3" s="1">
        <v>25.497999906539917</v>
      </c>
      <c r="Q3">
        <v>715</v>
      </c>
      <c r="R3">
        <v>787</v>
      </c>
      <c r="S3">
        <v>72</v>
      </c>
      <c r="T3" s="4">
        <v>0.10069930069930071</v>
      </c>
      <c r="U3" t="s">
        <v>36</v>
      </c>
      <c r="V3">
        <v>-85</v>
      </c>
      <c r="W3" s="4">
        <v>-0.11888111888111888</v>
      </c>
      <c r="X3">
        <v>85</v>
      </c>
      <c r="Y3">
        <v>0.11888111888111888</v>
      </c>
      <c r="Z3">
        <v>0</v>
      </c>
      <c r="AA3">
        <v>1</v>
      </c>
      <c r="AC3" s="9">
        <f t="shared" si="0"/>
        <v>0.11888111888111888</v>
      </c>
    </row>
    <row r="4" spans="1:29" x14ac:dyDescent="0.3">
      <c r="A4" s="7">
        <v>1</v>
      </c>
      <c r="B4" s="7">
        <v>2</v>
      </c>
      <c r="C4" s="7">
        <v>93</v>
      </c>
      <c r="D4" s="7">
        <v>1</v>
      </c>
      <c r="E4" s="7">
        <v>2</v>
      </c>
      <c r="F4">
        <v>850</v>
      </c>
      <c r="G4">
        <v>1300</v>
      </c>
      <c r="H4" s="1">
        <v>1651835049702</v>
      </c>
      <c r="I4" s="1">
        <v>1651835075656</v>
      </c>
      <c r="J4">
        <v>0</v>
      </c>
      <c r="K4" s="1">
        <v>1651835049.7019999</v>
      </c>
      <c r="L4" s="3">
        <v>44687.461223402774</v>
      </c>
      <c r="M4" s="2">
        <v>44687.461223402774</v>
      </c>
      <c r="N4" s="1">
        <v>1651835075.6559999</v>
      </c>
      <c r="O4" s="2">
        <v>44687.461523796293</v>
      </c>
      <c r="P4" s="1">
        <v>25.953999996185303</v>
      </c>
      <c r="Q4">
        <v>850</v>
      </c>
      <c r="R4">
        <v>725</v>
      </c>
      <c r="S4">
        <v>125</v>
      </c>
      <c r="T4" s="4">
        <v>0.14705882352941177</v>
      </c>
      <c r="U4" t="s">
        <v>37</v>
      </c>
      <c r="V4">
        <v>450</v>
      </c>
      <c r="W4" s="4">
        <v>0.52941176470588236</v>
      </c>
      <c r="X4">
        <v>450</v>
      </c>
      <c r="Y4">
        <v>0.52941176470588236</v>
      </c>
      <c r="Z4">
        <v>0</v>
      </c>
      <c r="AA4">
        <v>1</v>
      </c>
      <c r="AC4" s="9">
        <f t="shared" si="0"/>
        <v>0.52941176470588236</v>
      </c>
    </row>
    <row r="5" spans="1:29" x14ac:dyDescent="0.3">
      <c r="A5" s="7">
        <v>1</v>
      </c>
      <c r="B5" s="7">
        <v>3</v>
      </c>
      <c r="C5" s="7">
        <v>125</v>
      </c>
      <c r="D5" s="7">
        <v>1</v>
      </c>
      <c r="E5" s="7">
        <v>2</v>
      </c>
      <c r="F5">
        <v>820</v>
      </c>
      <c r="G5">
        <v>550</v>
      </c>
      <c r="H5" s="1">
        <v>1651835075864</v>
      </c>
      <c r="I5" s="1">
        <v>1651835090264</v>
      </c>
      <c r="J5">
        <v>0</v>
      </c>
      <c r="K5" s="1">
        <v>1651835075.8640001</v>
      </c>
      <c r="L5" s="3">
        <v>44687.461526203704</v>
      </c>
      <c r="M5" s="2">
        <v>44687.461526203704</v>
      </c>
      <c r="N5" s="1">
        <v>1651835090.2639999</v>
      </c>
      <c r="O5" s="2">
        <v>44687.461692870369</v>
      </c>
      <c r="P5" s="1">
        <v>14.399999856948853</v>
      </c>
      <c r="Q5">
        <v>820</v>
      </c>
      <c r="R5">
        <v>812</v>
      </c>
      <c r="S5">
        <v>8</v>
      </c>
      <c r="T5" s="4">
        <v>9.7560975609756097E-3</v>
      </c>
      <c r="U5" t="s">
        <v>37</v>
      </c>
      <c r="V5">
        <v>-270</v>
      </c>
      <c r="W5" s="4">
        <v>-0.32926829268292684</v>
      </c>
      <c r="X5">
        <v>270</v>
      </c>
      <c r="Y5">
        <v>0.32926829268292684</v>
      </c>
      <c r="Z5">
        <v>0</v>
      </c>
      <c r="AA5">
        <v>1</v>
      </c>
      <c r="AC5" s="9">
        <f t="shared" si="0"/>
        <v>0.32926829268292684</v>
      </c>
    </row>
    <row r="6" spans="1:29" x14ac:dyDescent="0.3">
      <c r="A6" s="7">
        <v>1</v>
      </c>
      <c r="B6" s="7">
        <v>4</v>
      </c>
      <c r="C6" s="7">
        <v>182</v>
      </c>
      <c r="D6" s="7">
        <v>1</v>
      </c>
      <c r="E6" s="7">
        <v>2</v>
      </c>
      <c r="F6">
        <v>545</v>
      </c>
      <c r="G6">
        <v>400</v>
      </c>
      <c r="H6" s="1">
        <v>1651835090472</v>
      </c>
      <c r="I6" s="1">
        <v>1651835100539</v>
      </c>
      <c r="J6">
        <v>0</v>
      </c>
      <c r="K6" s="1">
        <v>1651835090.4719999</v>
      </c>
      <c r="L6" s="3">
        <v>44687.461695277772</v>
      </c>
      <c r="M6" s="2">
        <v>44687.461695277772</v>
      </c>
      <c r="N6" s="1">
        <v>1651835100.539</v>
      </c>
      <c r="O6" s="2">
        <v>44687.461811793983</v>
      </c>
      <c r="P6" s="1">
        <v>10.067000150680542</v>
      </c>
      <c r="Q6">
        <v>545</v>
      </c>
      <c r="R6">
        <v>645</v>
      </c>
      <c r="S6">
        <v>100</v>
      </c>
      <c r="T6" s="4">
        <v>0.1834862385321101</v>
      </c>
      <c r="U6" t="s">
        <v>36</v>
      </c>
      <c r="V6">
        <v>-145</v>
      </c>
      <c r="W6" s="4">
        <v>-0.26605504587155965</v>
      </c>
      <c r="X6">
        <v>145</v>
      </c>
      <c r="Y6">
        <v>0.26605504587155965</v>
      </c>
      <c r="Z6">
        <v>0</v>
      </c>
      <c r="AA6">
        <v>1</v>
      </c>
      <c r="AC6" s="9">
        <f t="shared" si="0"/>
        <v>0.26605504587155965</v>
      </c>
    </row>
    <row r="7" spans="1:29" x14ac:dyDescent="0.3">
      <c r="A7" s="7">
        <v>1</v>
      </c>
      <c r="B7" s="7">
        <v>5</v>
      </c>
      <c r="C7" s="7">
        <v>135</v>
      </c>
      <c r="D7" s="7">
        <v>1</v>
      </c>
      <c r="E7" s="7">
        <v>2</v>
      </c>
      <c r="F7">
        <v>1085</v>
      </c>
      <c r="G7">
        <v>1500</v>
      </c>
      <c r="H7" s="1">
        <v>1651835100748</v>
      </c>
      <c r="I7" s="1">
        <v>1651835110640</v>
      </c>
      <c r="J7">
        <v>0</v>
      </c>
      <c r="K7" s="1">
        <v>1651835100.7479999</v>
      </c>
      <c r="L7" s="3">
        <v>44687.461814212962</v>
      </c>
      <c r="M7" s="2">
        <v>44687.461814212962</v>
      </c>
      <c r="N7" s="1">
        <v>1651835110.6400001</v>
      </c>
      <c r="O7" s="2">
        <v>44687.461928703706</v>
      </c>
      <c r="P7" s="1">
        <v>9.8920001983642578</v>
      </c>
      <c r="Q7">
        <v>1085</v>
      </c>
      <c r="R7">
        <v>995</v>
      </c>
      <c r="S7">
        <v>90</v>
      </c>
      <c r="T7" s="4">
        <v>8.294930875576037E-2</v>
      </c>
      <c r="U7" t="s">
        <v>37</v>
      </c>
      <c r="V7">
        <v>415</v>
      </c>
      <c r="W7" s="4">
        <v>0.38248847926267282</v>
      </c>
      <c r="X7">
        <v>415</v>
      </c>
      <c r="Y7">
        <v>0.38248847926267282</v>
      </c>
      <c r="Z7">
        <v>0</v>
      </c>
      <c r="AA7">
        <v>1</v>
      </c>
      <c r="AC7" s="9">
        <f t="shared" si="0"/>
        <v>0.38248847926267282</v>
      </c>
    </row>
    <row r="8" spans="1:29" x14ac:dyDescent="0.3">
      <c r="A8" s="7">
        <v>1</v>
      </c>
      <c r="B8" s="7">
        <v>6</v>
      </c>
      <c r="C8" s="7">
        <v>0</v>
      </c>
      <c r="D8" s="7">
        <v>1</v>
      </c>
      <c r="E8" s="7">
        <v>2</v>
      </c>
      <c r="F8">
        <v>1600</v>
      </c>
      <c r="G8">
        <v>650</v>
      </c>
      <c r="H8" s="1">
        <v>1651835110849</v>
      </c>
      <c r="I8" s="1">
        <v>1651835125063</v>
      </c>
      <c r="J8">
        <v>0</v>
      </c>
      <c r="K8" s="1">
        <v>1651835110.849</v>
      </c>
      <c r="L8" s="3">
        <v>44687.461931122685</v>
      </c>
      <c r="M8" s="2">
        <v>44687.461931122685</v>
      </c>
      <c r="N8" s="1">
        <v>1651835125.063</v>
      </c>
      <c r="O8" s="2">
        <v>44687.462095636569</v>
      </c>
      <c r="P8" s="1">
        <v>14.21399998664856</v>
      </c>
      <c r="Q8">
        <v>1600</v>
      </c>
      <c r="R8">
        <v>773</v>
      </c>
      <c r="S8">
        <v>827</v>
      </c>
      <c r="T8" s="4">
        <v>0.51687499999999997</v>
      </c>
      <c r="U8" t="s">
        <v>37</v>
      </c>
      <c r="V8">
        <v>-950</v>
      </c>
      <c r="W8" s="4">
        <v>-0.59375</v>
      </c>
      <c r="X8">
        <v>950</v>
      </c>
      <c r="Y8">
        <v>0.59375</v>
      </c>
      <c r="Z8">
        <v>0</v>
      </c>
      <c r="AA8">
        <v>1</v>
      </c>
      <c r="AC8" s="9">
        <f t="shared" si="0"/>
        <v>0.59375</v>
      </c>
    </row>
    <row r="9" spans="1:29" x14ac:dyDescent="0.3">
      <c r="A9" s="7">
        <v>1</v>
      </c>
      <c r="B9" s="7">
        <v>7</v>
      </c>
      <c r="C9" s="7">
        <v>197</v>
      </c>
      <c r="D9" s="7">
        <v>1</v>
      </c>
      <c r="E9" s="7">
        <v>2</v>
      </c>
      <c r="F9">
        <v>635</v>
      </c>
      <c r="G9">
        <v>470</v>
      </c>
      <c r="H9" s="1">
        <v>1651835125267</v>
      </c>
      <c r="I9" s="1">
        <v>1651835138509</v>
      </c>
      <c r="J9">
        <v>0</v>
      </c>
      <c r="K9" s="1">
        <v>1651835125.267</v>
      </c>
      <c r="L9" s="3">
        <v>44687.46209799769</v>
      </c>
      <c r="M9" s="2">
        <v>44687.46209799769</v>
      </c>
      <c r="N9" s="1">
        <v>1651835138.5090001</v>
      </c>
      <c r="O9" s="2">
        <v>44687.462251261575</v>
      </c>
      <c r="P9" s="1">
        <v>13.242000102996826</v>
      </c>
      <c r="Q9">
        <v>635</v>
      </c>
      <c r="R9">
        <v>621</v>
      </c>
      <c r="S9">
        <v>14</v>
      </c>
      <c r="T9" s="4">
        <v>2.2047244094488189E-2</v>
      </c>
      <c r="U9" t="s">
        <v>37</v>
      </c>
      <c r="V9">
        <v>-165</v>
      </c>
      <c r="W9" s="4">
        <v>-0.25984251968503935</v>
      </c>
      <c r="X9">
        <v>165</v>
      </c>
      <c r="Y9">
        <v>0.25984251968503935</v>
      </c>
      <c r="Z9">
        <v>0</v>
      </c>
      <c r="AA9">
        <v>1</v>
      </c>
      <c r="AC9" s="9">
        <f t="shared" si="0"/>
        <v>0.25984251968503935</v>
      </c>
    </row>
    <row r="10" spans="1:29" x14ac:dyDescent="0.3">
      <c r="A10" s="7">
        <v>1</v>
      </c>
      <c r="B10" s="7">
        <v>8</v>
      </c>
      <c r="C10" s="7">
        <v>155</v>
      </c>
      <c r="D10" s="7">
        <v>1</v>
      </c>
      <c r="E10" s="7">
        <v>2</v>
      </c>
      <c r="F10">
        <v>450</v>
      </c>
      <c r="G10">
        <v>370</v>
      </c>
      <c r="H10" s="1">
        <v>1651835138722</v>
      </c>
      <c r="I10" s="1">
        <v>1651835149700</v>
      </c>
      <c r="J10">
        <v>0</v>
      </c>
      <c r="K10" s="1">
        <v>1651835138.7219999</v>
      </c>
      <c r="L10" s="3">
        <v>44687.462253726851</v>
      </c>
      <c r="M10" s="2">
        <v>44687.462253726851</v>
      </c>
      <c r="N10" s="1">
        <v>1651835149.7</v>
      </c>
      <c r="O10" s="2">
        <v>44687.462380787038</v>
      </c>
      <c r="P10" s="1">
        <v>10.978000164031982</v>
      </c>
      <c r="Q10">
        <v>450</v>
      </c>
      <c r="R10">
        <v>471</v>
      </c>
      <c r="S10">
        <v>21</v>
      </c>
      <c r="T10" s="4">
        <v>4.6666666666666669E-2</v>
      </c>
      <c r="U10" t="s">
        <v>36</v>
      </c>
      <c r="V10">
        <v>-80</v>
      </c>
      <c r="W10" s="4">
        <v>-0.17777777777777778</v>
      </c>
      <c r="X10">
        <v>80</v>
      </c>
      <c r="Y10">
        <v>0.17777777777777778</v>
      </c>
      <c r="Z10">
        <v>0</v>
      </c>
      <c r="AA10">
        <v>1</v>
      </c>
      <c r="AC10" s="9">
        <f t="shared" si="0"/>
        <v>0.17777777777777778</v>
      </c>
    </row>
    <row r="11" spans="1:29" x14ac:dyDescent="0.3">
      <c r="A11" s="7">
        <v>1</v>
      </c>
      <c r="B11" s="7">
        <v>9</v>
      </c>
      <c r="C11" s="7">
        <v>86</v>
      </c>
      <c r="D11" s="7">
        <v>1</v>
      </c>
      <c r="E11" s="7">
        <v>2</v>
      </c>
      <c r="F11">
        <v>850</v>
      </c>
      <c r="G11">
        <v>1200</v>
      </c>
      <c r="H11" s="1">
        <v>1651835149908</v>
      </c>
      <c r="I11" s="1">
        <v>1651835172088</v>
      </c>
      <c r="J11">
        <v>0</v>
      </c>
      <c r="K11" s="1">
        <v>1651835149.908</v>
      </c>
      <c r="L11" s="3">
        <v>44687.462383194448</v>
      </c>
      <c r="M11" s="2">
        <v>44687.462383194448</v>
      </c>
      <c r="N11" s="1">
        <v>1651835172.0880001</v>
      </c>
      <c r="O11" s="2">
        <v>44687.462639907404</v>
      </c>
      <c r="P11" s="1">
        <v>22.180000066757202</v>
      </c>
      <c r="Q11">
        <v>850</v>
      </c>
      <c r="R11">
        <v>936</v>
      </c>
      <c r="S11">
        <v>86</v>
      </c>
      <c r="T11" s="4">
        <v>0.1011764705882353</v>
      </c>
      <c r="U11" t="s">
        <v>36</v>
      </c>
      <c r="V11">
        <v>350</v>
      </c>
      <c r="W11" s="4">
        <v>0.41176470588235292</v>
      </c>
      <c r="X11">
        <v>350</v>
      </c>
      <c r="Y11">
        <v>0.41176470588235292</v>
      </c>
      <c r="Z11">
        <v>0</v>
      </c>
      <c r="AA11">
        <v>1</v>
      </c>
      <c r="AC11" s="9">
        <f t="shared" si="0"/>
        <v>0.41176470588235292</v>
      </c>
    </row>
    <row r="12" spans="1:29" x14ac:dyDescent="0.3">
      <c r="A12" s="7">
        <v>1</v>
      </c>
      <c r="B12" s="7">
        <v>10</v>
      </c>
      <c r="C12" s="7">
        <v>110</v>
      </c>
      <c r="D12" s="7">
        <v>1</v>
      </c>
      <c r="E12" s="7">
        <v>2</v>
      </c>
      <c r="F12">
        <v>758</v>
      </c>
      <c r="G12">
        <v>650</v>
      </c>
      <c r="H12" s="1">
        <v>1651835172295</v>
      </c>
      <c r="I12" s="1">
        <v>1651835194016</v>
      </c>
      <c r="J12">
        <v>0</v>
      </c>
      <c r="K12" s="1">
        <v>1651835172.2950001</v>
      </c>
      <c r="L12" s="3">
        <v>44687.462642303246</v>
      </c>
      <c r="M12" s="2">
        <v>44687.462642303246</v>
      </c>
      <c r="N12" s="1">
        <v>1651835194.016</v>
      </c>
      <c r="O12" s="2">
        <v>44687.462893703705</v>
      </c>
      <c r="P12" s="1">
        <v>21.720999956130981</v>
      </c>
      <c r="Q12">
        <v>758</v>
      </c>
      <c r="R12">
        <v>784</v>
      </c>
      <c r="S12">
        <v>26</v>
      </c>
      <c r="T12" s="4">
        <v>3.430079155672823E-2</v>
      </c>
      <c r="U12" t="s">
        <v>36</v>
      </c>
      <c r="V12">
        <v>-108</v>
      </c>
      <c r="W12" s="4">
        <v>-0.14248021108179421</v>
      </c>
      <c r="X12">
        <v>108</v>
      </c>
      <c r="Y12">
        <v>0.14248021108179421</v>
      </c>
      <c r="Z12">
        <v>0</v>
      </c>
      <c r="AA12">
        <v>1</v>
      </c>
      <c r="AC12" s="9">
        <f t="shared" si="0"/>
        <v>0.14248021108179421</v>
      </c>
    </row>
    <row r="13" spans="1:29" x14ac:dyDescent="0.3">
      <c r="A13" s="7">
        <v>1</v>
      </c>
      <c r="B13" s="7">
        <v>11</v>
      </c>
      <c r="C13" s="7">
        <v>190</v>
      </c>
      <c r="D13" s="7">
        <v>1</v>
      </c>
      <c r="E13" s="7">
        <v>2</v>
      </c>
      <c r="F13">
        <v>750</v>
      </c>
      <c r="G13">
        <v>990</v>
      </c>
      <c r="H13" s="1">
        <v>1651835194223</v>
      </c>
      <c r="I13" s="1">
        <v>1651835207043</v>
      </c>
      <c r="J13">
        <v>0</v>
      </c>
      <c r="K13" s="1">
        <v>1651835194.223</v>
      </c>
      <c r="L13" s="3">
        <v>44687.462896099532</v>
      </c>
      <c r="M13" s="2">
        <v>44687.462896099532</v>
      </c>
      <c r="N13" s="1">
        <v>1651835207.043</v>
      </c>
      <c r="O13" s="2">
        <v>44687.463044479169</v>
      </c>
      <c r="P13" s="1">
        <v>12.819999933242798</v>
      </c>
      <c r="Q13">
        <v>750</v>
      </c>
      <c r="R13">
        <v>871</v>
      </c>
      <c r="S13">
        <v>121</v>
      </c>
      <c r="T13" s="4">
        <v>0.16133333333333333</v>
      </c>
      <c r="U13" t="s">
        <v>36</v>
      </c>
      <c r="V13">
        <v>240</v>
      </c>
      <c r="W13" s="4">
        <v>0.32</v>
      </c>
      <c r="X13">
        <v>240</v>
      </c>
      <c r="Y13">
        <v>0.32</v>
      </c>
      <c r="Z13">
        <v>0</v>
      </c>
      <c r="AA13">
        <v>1</v>
      </c>
      <c r="AC13" s="9">
        <f t="shared" si="0"/>
        <v>0.32</v>
      </c>
    </row>
    <row r="14" spans="1:29" x14ac:dyDescent="0.3">
      <c r="A14" s="7">
        <v>1</v>
      </c>
      <c r="B14" s="7">
        <v>12</v>
      </c>
      <c r="C14" s="7">
        <v>120</v>
      </c>
      <c r="D14" s="7">
        <v>1</v>
      </c>
      <c r="E14" s="7">
        <v>2</v>
      </c>
      <c r="F14">
        <v>522</v>
      </c>
      <c r="G14">
        <v>430</v>
      </c>
      <c r="H14" s="1">
        <v>1651835207251</v>
      </c>
      <c r="I14" s="1">
        <v>1651835220360</v>
      </c>
      <c r="J14">
        <v>0</v>
      </c>
      <c r="K14" s="1">
        <v>1651835207.2509999</v>
      </c>
      <c r="L14" s="3">
        <v>44687.463046886573</v>
      </c>
      <c r="M14" s="2">
        <v>44687.463046886573</v>
      </c>
      <c r="N14" s="1">
        <v>1651835220.3599999</v>
      </c>
      <c r="O14" s="2">
        <v>44687.463198611105</v>
      </c>
      <c r="P14" s="1">
        <v>13.108999967575073</v>
      </c>
      <c r="Q14">
        <v>522</v>
      </c>
      <c r="R14">
        <v>553</v>
      </c>
      <c r="S14">
        <v>31</v>
      </c>
      <c r="T14" s="4">
        <v>5.938697318007663E-2</v>
      </c>
      <c r="U14" t="s">
        <v>36</v>
      </c>
      <c r="V14">
        <v>-92</v>
      </c>
      <c r="W14" s="4">
        <v>-0.17624521072796934</v>
      </c>
      <c r="X14">
        <v>92</v>
      </c>
      <c r="Y14">
        <v>0.17624521072796934</v>
      </c>
      <c r="Z14">
        <v>0</v>
      </c>
      <c r="AA14">
        <v>1</v>
      </c>
      <c r="AC14" s="9">
        <f t="shared" si="0"/>
        <v>0.17624521072796934</v>
      </c>
    </row>
    <row r="15" spans="1:29" x14ac:dyDescent="0.3">
      <c r="A15" s="7">
        <v>1</v>
      </c>
      <c r="B15" s="7">
        <v>13</v>
      </c>
      <c r="C15" s="7">
        <v>164</v>
      </c>
      <c r="D15" s="7">
        <v>1</v>
      </c>
      <c r="E15" s="7">
        <v>2</v>
      </c>
      <c r="F15">
        <v>1150</v>
      </c>
      <c r="G15">
        <v>1800</v>
      </c>
      <c r="H15" s="1">
        <v>1651835220568</v>
      </c>
      <c r="I15" s="1">
        <v>1651835242439</v>
      </c>
      <c r="J15">
        <v>0</v>
      </c>
      <c r="K15" s="1">
        <v>1651835220.5680001</v>
      </c>
      <c r="L15" s="3">
        <v>44687.463201018516</v>
      </c>
      <c r="M15" s="2">
        <v>44687.463201018516</v>
      </c>
      <c r="N15" s="1">
        <v>1651835242.4389999</v>
      </c>
      <c r="O15" s="2">
        <v>44687.463454155091</v>
      </c>
      <c r="P15" s="1">
        <v>21.870999813079834</v>
      </c>
      <c r="Q15">
        <v>1150</v>
      </c>
      <c r="R15">
        <v>1414</v>
      </c>
      <c r="S15">
        <v>264</v>
      </c>
      <c r="T15" s="4">
        <v>0.22956521739130434</v>
      </c>
      <c r="U15" t="s">
        <v>36</v>
      </c>
      <c r="V15">
        <v>650</v>
      </c>
      <c r="W15" s="4">
        <v>0.56521739130434778</v>
      </c>
      <c r="X15">
        <v>650</v>
      </c>
      <c r="Y15">
        <v>0.56521739130434778</v>
      </c>
      <c r="Z15">
        <v>0</v>
      </c>
      <c r="AA15">
        <v>1</v>
      </c>
      <c r="AC15" s="9">
        <f t="shared" si="0"/>
        <v>0.56521739130434778</v>
      </c>
    </row>
    <row r="16" spans="1:29" x14ac:dyDescent="0.3">
      <c r="A16" s="7">
        <v>1</v>
      </c>
      <c r="B16" s="7">
        <v>14</v>
      </c>
      <c r="C16" s="7">
        <v>165</v>
      </c>
      <c r="D16" s="7">
        <v>1</v>
      </c>
      <c r="E16" s="7">
        <v>2</v>
      </c>
      <c r="F16">
        <v>605</v>
      </c>
      <c r="G16">
        <v>550</v>
      </c>
      <c r="H16" s="1">
        <v>1651835242649</v>
      </c>
      <c r="I16" s="1">
        <v>1651835250551</v>
      </c>
      <c r="J16">
        <v>0</v>
      </c>
      <c r="K16" s="1">
        <v>1651835242.6489999</v>
      </c>
      <c r="L16" s="3">
        <v>44687.463456585647</v>
      </c>
      <c r="M16" s="2">
        <v>44687.463456585647</v>
      </c>
      <c r="N16" s="1">
        <v>1651835250.5510001</v>
      </c>
      <c r="O16" s="2">
        <v>44687.463548043983</v>
      </c>
      <c r="P16" s="1">
        <v>7.9020001888275146</v>
      </c>
      <c r="Q16">
        <v>605</v>
      </c>
      <c r="R16">
        <v>544</v>
      </c>
      <c r="S16">
        <v>61</v>
      </c>
      <c r="T16" s="4">
        <v>0.10082644628099173</v>
      </c>
      <c r="U16" t="s">
        <v>37</v>
      </c>
      <c r="V16">
        <v>-55</v>
      </c>
      <c r="W16" s="4">
        <v>-9.0909090909090912E-2</v>
      </c>
      <c r="X16">
        <v>55</v>
      </c>
      <c r="Y16">
        <v>9.0909090909090912E-2</v>
      </c>
      <c r="Z16">
        <v>0</v>
      </c>
      <c r="AA16">
        <v>1</v>
      </c>
      <c r="AC16" s="9">
        <f t="shared" si="0"/>
        <v>9.0909090909090912E-2</v>
      </c>
    </row>
    <row r="17" spans="1:29" x14ac:dyDescent="0.3">
      <c r="A17" s="7">
        <v>1</v>
      </c>
      <c r="B17" s="7">
        <v>15</v>
      </c>
      <c r="C17" s="7">
        <v>11</v>
      </c>
      <c r="D17" s="7">
        <v>1</v>
      </c>
      <c r="E17" s="7">
        <v>2</v>
      </c>
      <c r="F17">
        <v>2000</v>
      </c>
      <c r="G17">
        <v>2000</v>
      </c>
      <c r="H17" s="1">
        <v>1651835250759</v>
      </c>
      <c r="I17" s="1">
        <v>1651835261273</v>
      </c>
      <c r="J17">
        <v>0</v>
      </c>
      <c r="K17" s="1">
        <v>1651835250.7590001</v>
      </c>
      <c r="L17" s="3">
        <v>44687.463550451386</v>
      </c>
      <c r="M17" s="2">
        <v>44687.463550451386</v>
      </c>
      <c r="N17" s="1">
        <v>1651835261.273</v>
      </c>
      <c r="O17" s="2">
        <v>44687.463672141203</v>
      </c>
      <c r="P17" s="1">
        <v>10.513999938964844</v>
      </c>
      <c r="Q17">
        <v>2000</v>
      </c>
      <c r="R17">
        <v>1486</v>
      </c>
      <c r="S17">
        <v>514</v>
      </c>
      <c r="T17" s="4">
        <v>0.25700000000000001</v>
      </c>
      <c r="U17" t="s">
        <v>37</v>
      </c>
      <c r="V17">
        <v>0</v>
      </c>
      <c r="W17" s="4">
        <v>0</v>
      </c>
      <c r="X17">
        <v>0</v>
      </c>
      <c r="Y17">
        <v>0</v>
      </c>
      <c r="Z17">
        <v>0</v>
      </c>
      <c r="AA17">
        <v>1</v>
      </c>
      <c r="AC17" s="9">
        <f t="shared" si="0"/>
        <v>0</v>
      </c>
    </row>
    <row r="18" spans="1:29" x14ac:dyDescent="0.3">
      <c r="A18" s="7">
        <v>1</v>
      </c>
      <c r="B18" s="7">
        <v>16</v>
      </c>
      <c r="C18" s="7">
        <v>42</v>
      </c>
      <c r="D18" s="7">
        <v>1</v>
      </c>
      <c r="E18" s="7">
        <v>2</v>
      </c>
      <c r="F18">
        <v>700</v>
      </c>
      <c r="G18">
        <v>650</v>
      </c>
      <c r="H18" s="1">
        <v>1651835261480</v>
      </c>
      <c r="I18" s="1">
        <v>1651835270828</v>
      </c>
      <c r="J18">
        <v>0</v>
      </c>
      <c r="K18" s="1">
        <v>1651835261.48</v>
      </c>
      <c r="L18" s="3">
        <v>44687.463674537037</v>
      </c>
      <c r="M18" s="2">
        <v>44687.463674537037</v>
      </c>
      <c r="N18" s="1">
        <v>1651835270.8280001</v>
      </c>
      <c r="O18" s="2">
        <v>44687.463782731487</v>
      </c>
      <c r="P18" s="1">
        <v>9.3480000495910645</v>
      </c>
      <c r="Q18">
        <v>700</v>
      </c>
      <c r="R18">
        <v>795</v>
      </c>
      <c r="S18">
        <v>95</v>
      </c>
      <c r="T18" s="4">
        <v>0.1357142857142857</v>
      </c>
      <c r="U18" t="s">
        <v>36</v>
      </c>
      <c r="V18">
        <v>-50</v>
      </c>
      <c r="W18" s="4">
        <v>-7.1428571428571425E-2</v>
      </c>
      <c r="X18">
        <v>50</v>
      </c>
      <c r="Y18">
        <v>7.1428571428571425E-2</v>
      </c>
      <c r="Z18">
        <v>0</v>
      </c>
      <c r="AA18">
        <v>1</v>
      </c>
      <c r="AC18" s="9">
        <f t="shared" si="0"/>
        <v>7.1428571428571425E-2</v>
      </c>
    </row>
    <row r="19" spans="1:29" x14ac:dyDescent="0.3">
      <c r="A19" s="7">
        <v>1</v>
      </c>
      <c r="B19" s="7">
        <v>17</v>
      </c>
      <c r="C19" s="7">
        <v>54</v>
      </c>
      <c r="D19" s="7">
        <v>1</v>
      </c>
      <c r="E19" s="7">
        <v>2</v>
      </c>
      <c r="F19">
        <v>901</v>
      </c>
      <c r="G19">
        <v>730</v>
      </c>
      <c r="H19" s="1">
        <v>1651835271036</v>
      </c>
      <c r="I19" s="1">
        <v>1651835281233</v>
      </c>
      <c r="J19">
        <v>0</v>
      </c>
      <c r="K19" s="1">
        <v>1651835271.036</v>
      </c>
      <c r="L19" s="3">
        <v>44687.463785138883</v>
      </c>
      <c r="M19" s="2">
        <v>44687.463785138883</v>
      </c>
      <c r="N19" s="1">
        <v>1651835281.233</v>
      </c>
      <c r="O19" s="2">
        <v>44687.463903159718</v>
      </c>
      <c r="P19" s="1">
        <v>10.197000026702881</v>
      </c>
      <c r="Q19">
        <v>901</v>
      </c>
      <c r="R19">
        <v>1167</v>
      </c>
      <c r="S19">
        <v>266</v>
      </c>
      <c r="T19" s="4">
        <v>0.29522752497225307</v>
      </c>
      <c r="U19" t="s">
        <v>36</v>
      </c>
      <c r="V19">
        <v>-171</v>
      </c>
      <c r="W19" s="4">
        <v>-0.18978912319644839</v>
      </c>
      <c r="X19">
        <v>171</v>
      </c>
      <c r="Y19">
        <v>0.18978912319644839</v>
      </c>
      <c r="Z19">
        <v>0</v>
      </c>
      <c r="AA19">
        <v>1</v>
      </c>
      <c r="AC19" s="9">
        <f t="shared" si="0"/>
        <v>0.18978912319644839</v>
      </c>
    </row>
    <row r="20" spans="1:29" x14ac:dyDescent="0.3">
      <c r="A20" s="7">
        <v>1</v>
      </c>
      <c r="B20" s="7">
        <v>18</v>
      </c>
      <c r="C20" s="7">
        <v>28</v>
      </c>
      <c r="D20" s="7">
        <v>1</v>
      </c>
      <c r="E20" s="7">
        <v>2</v>
      </c>
      <c r="F20">
        <v>846</v>
      </c>
      <c r="G20">
        <v>840</v>
      </c>
      <c r="H20" s="1">
        <v>1651835281440</v>
      </c>
      <c r="I20" s="1">
        <v>1651835300028</v>
      </c>
      <c r="J20">
        <v>0</v>
      </c>
      <c r="K20" s="1">
        <v>1651835281.4400001</v>
      </c>
      <c r="L20" s="3">
        <v>44687.46390555556</v>
      </c>
      <c r="M20" s="2">
        <v>44687.46390555556</v>
      </c>
      <c r="N20" s="1">
        <v>1651835300.0280001</v>
      </c>
      <c r="O20" s="2">
        <v>44687.464120694451</v>
      </c>
      <c r="P20" s="1">
        <v>18.588000059127808</v>
      </c>
      <c r="Q20">
        <v>846</v>
      </c>
      <c r="R20">
        <v>905</v>
      </c>
      <c r="S20">
        <v>59</v>
      </c>
      <c r="T20" s="4">
        <v>6.9739952718676126E-2</v>
      </c>
      <c r="U20" t="s">
        <v>36</v>
      </c>
      <c r="V20">
        <v>-6</v>
      </c>
      <c r="W20" s="4">
        <v>-7.0921985815602835E-3</v>
      </c>
      <c r="X20">
        <v>6</v>
      </c>
      <c r="Y20">
        <v>7.0921985815602835E-3</v>
      </c>
      <c r="Z20">
        <v>0</v>
      </c>
      <c r="AA20">
        <v>1</v>
      </c>
      <c r="AC20" s="9">
        <f t="shared" si="0"/>
        <v>7.0921985815602835E-3</v>
      </c>
    </row>
    <row r="21" spans="1:29" x14ac:dyDescent="0.3">
      <c r="A21" s="7">
        <v>1</v>
      </c>
      <c r="B21" s="7">
        <v>19</v>
      </c>
      <c r="C21" s="7">
        <v>133</v>
      </c>
      <c r="D21" s="7">
        <v>1</v>
      </c>
      <c r="E21" s="7">
        <v>2</v>
      </c>
      <c r="F21">
        <v>470</v>
      </c>
      <c r="G21">
        <v>360</v>
      </c>
      <c r="H21" s="1">
        <v>1651835300238</v>
      </c>
      <c r="I21" s="1">
        <v>1651835316930</v>
      </c>
      <c r="J21">
        <v>0</v>
      </c>
      <c r="K21" s="1">
        <v>1651835300.2379999</v>
      </c>
      <c r="L21" s="3">
        <v>44687.464123124999</v>
      </c>
      <c r="M21" s="2">
        <v>44687.464123124999</v>
      </c>
      <c r="N21" s="1">
        <v>1651835316.9300001</v>
      </c>
      <c r="O21" s="2">
        <v>44687.464316319441</v>
      </c>
      <c r="P21" s="1">
        <v>16.692000150680542</v>
      </c>
      <c r="Q21">
        <v>470</v>
      </c>
      <c r="R21">
        <v>703</v>
      </c>
      <c r="S21">
        <v>233</v>
      </c>
      <c r="T21" s="4">
        <v>0.49574468085106382</v>
      </c>
      <c r="U21" t="s">
        <v>36</v>
      </c>
      <c r="V21">
        <v>-110</v>
      </c>
      <c r="W21" s="4">
        <v>-0.23404255319148937</v>
      </c>
      <c r="X21">
        <v>110</v>
      </c>
      <c r="Y21">
        <v>0.23404255319148937</v>
      </c>
      <c r="Z21">
        <v>0</v>
      </c>
      <c r="AA21">
        <v>1</v>
      </c>
      <c r="AC21" s="9">
        <f t="shared" si="0"/>
        <v>0.23404255319148937</v>
      </c>
    </row>
    <row r="22" spans="1:29" x14ac:dyDescent="0.3">
      <c r="A22" s="7">
        <v>1</v>
      </c>
      <c r="B22" s="7">
        <v>0</v>
      </c>
      <c r="C22" s="7">
        <v>94</v>
      </c>
      <c r="D22" s="7">
        <v>1</v>
      </c>
      <c r="E22" s="7">
        <v>3</v>
      </c>
      <c r="F22">
        <v>500</v>
      </c>
      <c r="G22">
        <v>420</v>
      </c>
      <c r="H22" s="1">
        <v>1651835329431</v>
      </c>
      <c r="I22" s="1">
        <v>1651835363106</v>
      </c>
      <c r="J22">
        <v>7</v>
      </c>
      <c r="K22" s="1">
        <v>1651835329.431</v>
      </c>
      <c r="L22" s="3">
        <v>44687.464461006944</v>
      </c>
      <c r="M22" s="2">
        <v>44687.464461006944</v>
      </c>
      <c r="N22" s="1">
        <v>1651835363.1059999</v>
      </c>
      <c r="O22" s="2">
        <v>44687.464850763892</v>
      </c>
      <c r="P22" s="1">
        <v>33.674999952316284</v>
      </c>
      <c r="Q22">
        <v>500</v>
      </c>
      <c r="R22">
        <v>582</v>
      </c>
      <c r="S22">
        <v>82</v>
      </c>
      <c r="T22" s="4">
        <v>0.16400000000000001</v>
      </c>
      <c r="U22" t="s">
        <v>36</v>
      </c>
      <c r="V22">
        <v>-80</v>
      </c>
      <c r="W22" s="4">
        <v>-0.16</v>
      </c>
      <c r="X22">
        <v>80</v>
      </c>
      <c r="Y22" s="4">
        <v>0.16</v>
      </c>
      <c r="Z22">
        <v>1</v>
      </c>
      <c r="AA22">
        <v>3</v>
      </c>
      <c r="AC22" s="9">
        <f t="shared" si="0"/>
        <v>0.16</v>
      </c>
    </row>
    <row r="23" spans="1:29" x14ac:dyDescent="0.3">
      <c r="A23" s="7">
        <v>1</v>
      </c>
      <c r="B23" s="7">
        <v>1</v>
      </c>
      <c r="C23" s="7">
        <v>13</v>
      </c>
      <c r="D23" s="7">
        <v>1</v>
      </c>
      <c r="E23" s="7">
        <v>3</v>
      </c>
      <c r="F23">
        <v>285</v>
      </c>
      <c r="G23">
        <v>300</v>
      </c>
      <c r="H23" s="1">
        <v>1651835363316</v>
      </c>
      <c r="I23" s="1">
        <v>1651835374832</v>
      </c>
      <c r="J23">
        <v>7</v>
      </c>
      <c r="K23" s="1">
        <v>1651835363.316</v>
      </c>
      <c r="L23" s="3">
        <v>44687.46485319444</v>
      </c>
      <c r="M23" s="2">
        <v>44687.46485319444</v>
      </c>
      <c r="N23" s="1">
        <v>1651835374.832</v>
      </c>
      <c r="O23" s="2">
        <v>44687.464986481486</v>
      </c>
      <c r="P23" s="1">
        <v>11.516000032424927</v>
      </c>
      <c r="Q23">
        <v>285</v>
      </c>
      <c r="R23">
        <v>70</v>
      </c>
      <c r="S23">
        <v>215</v>
      </c>
      <c r="T23" s="4">
        <v>0.75438596491228072</v>
      </c>
      <c r="U23" t="s">
        <v>37</v>
      </c>
      <c r="V23">
        <v>15</v>
      </c>
      <c r="W23" s="4">
        <v>5.2631578947368418E-2</v>
      </c>
      <c r="X23">
        <v>15</v>
      </c>
      <c r="Y23" s="4">
        <v>5.2631578947368418E-2</v>
      </c>
      <c r="Z23">
        <v>1</v>
      </c>
      <c r="AA23">
        <v>3</v>
      </c>
      <c r="AC23" s="9">
        <f t="shared" si="0"/>
        <v>5.2631578947368418E-2</v>
      </c>
    </row>
    <row r="24" spans="1:29" x14ac:dyDescent="0.3">
      <c r="A24" s="7">
        <v>1</v>
      </c>
      <c r="B24" s="7">
        <v>2</v>
      </c>
      <c r="C24" s="7">
        <v>76</v>
      </c>
      <c r="D24" s="7">
        <v>1</v>
      </c>
      <c r="E24" s="7">
        <v>3</v>
      </c>
      <c r="F24">
        <v>495</v>
      </c>
      <c r="G24">
        <v>460</v>
      </c>
      <c r="H24" s="1">
        <v>1651835375040</v>
      </c>
      <c r="I24" s="1">
        <v>1651835399263</v>
      </c>
      <c r="J24">
        <v>6</v>
      </c>
      <c r="K24" s="1">
        <v>1651835375.04</v>
      </c>
      <c r="L24" s="3">
        <v>44687.464988888889</v>
      </c>
      <c r="M24" s="2">
        <v>44687.464988888889</v>
      </c>
      <c r="N24" s="1">
        <v>1651835399.263</v>
      </c>
      <c r="O24" s="2">
        <v>44687.465269247681</v>
      </c>
      <c r="P24" s="1">
        <v>24.223000049591064</v>
      </c>
      <c r="Q24">
        <v>495</v>
      </c>
      <c r="R24">
        <v>596</v>
      </c>
      <c r="S24">
        <v>101</v>
      </c>
      <c r="T24" s="4">
        <v>0.20404040404040405</v>
      </c>
      <c r="U24" t="s">
        <v>36</v>
      </c>
      <c r="V24">
        <v>-35</v>
      </c>
      <c r="W24" s="4">
        <v>-7.0707070707070704E-2</v>
      </c>
      <c r="X24">
        <v>35</v>
      </c>
      <c r="Y24" s="4">
        <v>7.0707070707070704E-2</v>
      </c>
      <c r="Z24">
        <v>2</v>
      </c>
      <c r="AA24">
        <v>9</v>
      </c>
      <c r="AC24" s="9">
        <f t="shared" si="0"/>
        <v>7.0707070707070704E-2</v>
      </c>
    </row>
    <row r="25" spans="1:29" x14ac:dyDescent="0.3">
      <c r="A25" s="7">
        <v>1</v>
      </c>
      <c r="B25" s="7">
        <v>3</v>
      </c>
      <c r="C25" s="7">
        <v>169</v>
      </c>
      <c r="D25" s="7">
        <v>1</v>
      </c>
      <c r="E25" s="7">
        <v>3</v>
      </c>
      <c r="F25">
        <v>675</v>
      </c>
      <c r="G25">
        <v>520</v>
      </c>
      <c r="H25" s="1">
        <v>1651835399473</v>
      </c>
      <c r="I25" s="1">
        <v>1651835417262</v>
      </c>
      <c r="J25">
        <v>5</v>
      </c>
      <c r="K25" s="1">
        <v>1651835399.473</v>
      </c>
      <c r="L25" s="3">
        <v>44687.465271678244</v>
      </c>
      <c r="M25" s="2">
        <v>44687.465271678244</v>
      </c>
      <c r="N25" s="1">
        <v>1651835417.2620001</v>
      </c>
      <c r="O25" s="2">
        <v>44687.465477569451</v>
      </c>
      <c r="P25" s="1">
        <v>17.789000034332275</v>
      </c>
      <c r="Q25">
        <v>675</v>
      </c>
      <c r="R25">
        <v>592</v>
      </c>
      <c r="S25">
        <v>83</v>
      </c>
      <c r="T25" s="4">
        <v>0.12296296296296297</v>
      </c>
      <c r="U25" t="s">
        <v>37</v>
      </c>
      <c r="V25">
        <v>-155</v>
      </c>
      <c r="W25" s="4">
        <v>-0.22962962962962963</v>
      </c>
      <c r="X25">
        <v>155</v>
      </c>
      <c r="Y25" s="4">
        <v>0.22962962962962963</v>
      </c>
      <c r="Z25">
        <v>3</v>
      </c>
      <c r="AA25">
        <v>27</v>
      </c>
      <c r="AC25" s="9">
        <f t="shared" si="0"/>
        <v>0.22962962962962963</v>
      </c>
    </row>
    <row r="26" spans="1:29" x14ac:dyDescent="0.3">
      <c r="A26" s="7">
        <v>1</v>
      </c>
      <c r="B26" s="7">
        <v>4</v>
      </c>
      <c r="C26" s="7">
        <v>172</v>
      </c>
      <c r="D26" s="7">
        <v>1</v>
      </c>
      <c r="E26" s="7">
        <v>3</v>
      </c>
      <c r="F26">
        <v>550</v>
      </c>
      <c r="G26">
        <v>485</v>
      </c>
      <c r="H26" s="1">
        <v>1651835417470</v>
      </c>
      <c r="I26" s="1">
        <v>1651835432914</v>
      </c>
      <c r="J26">
        <v>6</v>
      </c>
      <c r="K26" s="1">
        <v>1651835417.47</v>
      </c>
      <c r="L26" s="3">
        <v>44687.465479976847</v>
      </c>
      <c r="M26" s="2">
        <v>44687.465479976847</v>
      </c>
      <c r="N26" s="1">
        <v>1651835432.914</v>
      </c>
      <c r="O26" s="2">
        <v>44687.465658726855</v>
      </c>
      <c r="P26" s="1">
        <v>15.444000005722046</v>
      </c>
      <c r="Q26">
        <v>550</v>
      </c>
      <c r="R26">
        <v>642</v>
      </c>
      <c r="S26">
        <v>92</v>
      </c>
      <c r="T26" s="4">
        <v>0.16727272727272727</v>
      </c>
      <c r="U26" t="s">
        <v>36</v>
      </c>
      <c r="V26">
        <v>-65</v>
      </c>
      <c r="W26" s="4">
        <v>-0.11818181818181818</v>
      </c>
      <c r="X26">
        <v>65</v>
      </c>
      <c r="Y26" s="4">
        <v>0.11818181818181818</v>
      </c>
      <c r="Z26">
        <v>2</v>
      </c>
      <c r="AA26">
        <v>9</v>
      </c>
      <c r="AC26" s="9">
        <f t="shared" si="0"/>
        <v>0.11818181818181818</v>
      </c>
    </row>
    <row r="27" spans="1:29" x14ac:dyDescent="0.3">
      <c r="A27" s="7">
        <v>1</v>
      </c>
      <c r="B27" s="7">
        <v>5</v>
      </c>
      <c r="C27" s="7">
        <v>177</v>
      </c>
      <c r="D27" s="7">
        <v>1</v>
      </c>
      <c r="E27" s="7">
        <v>3</v>
      </c>
      <c r="F27">
        <v>405</v>
      </c>
      <c r="G27">
        <v>230</v>
      </c>
      <c r="H27" s="1">
        <v>1651835433121</v>
      </c>
      <c r="I27" s="1">
        <v>1651835454441</v>
      </c>
      <c r="J27">
        <v>3</v>
      </c>
      <c r="K27" s="1">
        <v>1651835433.1210001</v>
      </c>
      <c r="L27" s="3">
        <v>44687.465661122682</v>
      </c>
      <c r="M27" s="2">
        <v>44687.465661122682</v>
      </c>
      <c r="N27" s="1">
        <v>1651835454.441</v>
      </c>
      <c r="O27" s="2">
        <v>44687.465907881939</v>
      </c>
      <c r="P27" s="1">
        <v>21.319999933242798</v>
      </c>
      <c r="Q27">
        <v>405</v>
      </c>
      <c r="R27">
        <v>415</v>
      </c>
      <c r="S27">
        <v>10</v>
      </c>
      <c r="T27" s="4">
        <v>2.4691358024691357E-2</v>
      </c>
      <c r="U27" t="s">
        <v>36</v>
      </c>
      <c r="V27">
        <v>-175</v>
      </c>
      <c r="W27" s="4">
        <v>-0.43209876543209874</v>
      </c>
      <c r="X27">
        <v>175</v>
      </c>
      <c r="Y27" s="4">
        <v>0.43209876543209874</v>
      </c>
      <c r="Z27">
        <v>5</v>
      </c>
      <c r="AA27">
        <v>243</v>
      </c>
      <c r="AC27" s="9">
        <f t="shared" si="0"/>
        <v>0.43209876543209874</v>
      </c>
    </row>
    <row r="28" spans="1:29" x14ac:dyDescent="0.3">
      <c r="A28" s="7">
        <v>1</v>
      </c>
      <c r="B28" s="7">
        <v>6</v>
      </c>
      <c r="C28" s="7">
        <v>44</v>
      </c>
      <c r="D28" s="7">
        <v>1</v>
      </c>
      <c r="E28" s="7">
        <v>3</v>
      </c>
      <c r="F28">
        <v>750</v>
      </c>
      <c r="G28">
        <v>520</v>
      </c>
      <c r="H28" s="1">
        <v>1651835454651</v>
      </c>
      <c r="I28" s="1">
        <v>1651835469438</v>
      </c>
      <c r="J28">
        <v>5</v>
      </c>
      <c r="K28" s="1">
        <v>1651835454.651</v>
      </c>
      <c r="L28" s="3">
        <v>44687.465910312501</v>
      </c>
      <c r="M28" s="2">
        <v>44687.465910312501</v>
      </c>
      <c r="N28" s="1">
        <v>1651835469.438</v>
      </c>
      <c r="O28" s="2">
        <v>44687.466081458333</v>
      </c>
      <c r="P28" s="1">
        <v>14.786999940872192</v>
      </c>
      <c r="Q28">
        <v>750</v>
      </c>
      <c r="R28">
        <v>776</v>
      </c>
      <c r="S28">
        <v>26</v>
      </c>
      <c r="T28" s="4">
        <v>3.4666666666666665E-2</v>
      </c>
      <c r="U28" t="s">
        <v>36</v>
      </c>
      <c r="V28">
        <v>-230</v>
      </c>
      <c r="W28" s="4">
        <v>-0.30666666666666664</v>
      </c>
      <c r="X28">
        <v>230</v>
      </c>
      <c r="Y28" s="4">
        <v>0.30666666666666664</v>
      </c>
      <c r="Z28">
        <v>3</v>
      </c>
      <c r="AA28">
        <v>27</v>
      </c>
      <c r="AC28" s="9">
        <f t="shared" si="0"/>
        <v>0.30666666666666664</v>
      </c>
    </row>
    <row r="29" spans="1:29" x14ac:dyDescent="0.3">
      <c r="A29" s="7">
        <v>1</v>
      </c>
      <c r="B29" s="7">
        <v>7</v>
      </c>
      <c r="C29" s="7">
        <v>10</v>
      </c>
      <c r="D29" s="7">
        <v>1</v>
      </c>
      <c r="E29" s="7">
        <v>3</v>
      </c>
      <c r="F29">
        <v>700</v>
      </c>
      <c r="G29">
        <v>535</v>
      </c>
      <c r="H29" s="1">
        <v>1651835469648</v>
      </c>
      <c r="I29" s="1">
        <v>1651835491923</v>
      </c>
      <c r="J29">
        <v>5</v>
      </c>
      <c r="K29" s="1">
        <v>1651835469.648</v>
      </c>
      <c r="L29" s="3">
        <v>44687.466083888889</v>
      </c>
      <c r="M29" s="2">
        <v>44687.466083888889</v>
      </c>
      <c r="N29" s="1">
        <v>1651835491.9230001</v>
      </c>
      <c r="O29" s="2">
        <v>44687.466341701394</v>
      </c>
      <c r="P29" s="1">
        <v>22.275000095367432</v>
      </c>
      <c r="Q29">
        <v>700</v>
      </c>
      <c r="R29">
        <v>631</v>
      </c>
      <c r="S29">
        <v>69</v>
      </c>
      <c r="T29" s="4">
        <v>9.8571428571428574E-2</v>
      </c>
      <c r="U29" t="s">
        <v>37</v>
      </c>
      <c r="V29">
        <v>-165</v>
      </c>
      <c r="W29" s="4">
        <v>-0.23571428571428571</v>
      </c>
      <c r="X29">
        <v>165</v>
      </c>
      <c r="Y29" s="4">
        <v>0.23571428571428571</v>
      </c>
      <c r="Z29">
        <v>3</v>
      </c>
      <c r="AA29">
        <v>27</v>
      </c>
      <c r="AC29" s="9">
        <f t="shared" si="0"/>
        <v>0.23571428571428571</v>
      </c>
    </row>
    <row r="30" spans="1:29" x14ac:dyDescent="0.3">
      <c r="A30" s="7">
        <v>1</v>
      </c>
      <c r="B30" s="7">
        <v>8</v>
      </c>
      <c r="C30" s="7">
        <v>85</v>
      </c>
      <c r="D30" s="7">
        <v>1</v>
      </c>
      <c r="E30" s="7">
        <v>3</v>
      </c>
      <c r="F30">
        <v>380</v>
      </c>
      <c r="G30">
        <v>250</v>
      </c>
      <c r="H30" s="1">
        <v>1651835492134</v>
      </c>
      <c r="I30" s="1">
        <v>1651835503986</v>
      </c>
      <c r="J30">
        <v>5</v>
      </c>
      <c r="K30" s="1">
        <v>1651835492.1340001</v>
      </c>
      <c r="L30" s="3">
        <v>44687.466344143526</v>
      </c>
      <c r="M30" s="2">
        <v>44687.466344143526</v>
      </c>
      <c r="N30" s="1">
        <v>1651835503.9860001</v>
      </c>
      <c r="O30" s="2">
        <v>44687.466481319439</v>
      </c>
      <c r="P30" s="1">
        <v>11.851999998092651</v>
      </c>
      <c r="Q30">
        <v>380</v>
      </c>
      <c r="R30">
        <v>137</v>
      </c>
      <c r="S30">
        <v>243</v>
      </c>
      <c r="T30" s="4">
        <v>0.63947368421052631</v>
      </c>
      <c r="U30" t="s">
        <v>37</v>
      </c>
      <c r="V30">
        <v>-130</v>
      </c>
      <c r="W30" s="4">
        <v>-0.34210526315789475</v>
      </c>
      <c r="X30">
        <v>130</v>
      </c>
      <c r="Y30" s="4">
        <v>0.34210526315789475</v>
      </c>
      <c r="Z30">
        <v>3</v>
      </c>
      <c r="AA30">
        <v>27</v>
      </c>
      <c r="AC30" s="9">
        <f t="shared" si="0"/>
        <v>0.34210526315789475</v>
      </c>
    </row>
    <row r="31" spans="1:29" x14ac:dyDescent="0.3">
      <c r="A31" s="7">
        <v>1</v>
      </c>
      <c r="B31" s="7">
        <v>9</v>
      </c>
      <c r="C31" s="7">
        <v>84</v>
      </c>
      <c r="D31" s="7">
        <v>1</v>
      </c>
      <c r="E31" s="7">
        <v>3</v>
      </c>
      <c r="F31">
        <v>1385</v>
      </c>
      <c r="G31">
        <v>620</v>
      </c>
      <c r="H31" s="1">
        <v>1651835504193</v>
      </c>
      <c r="I31" s="1">
        <v>1651835533710</v>
      </c>
      <c r="J31">
        <v>2</v>
      </c>
      <c r="K31" s="1">
        <v>1651835504.1930001</v>
      </c>
      <c r="L31" s="3">
        <v>44687.466483715281</v>
      </c>
      <c r="M31" s="2">
        <v>44687.466483715281</v>
      </c>
      <c r="N31" s="1">
        <v>1651835533.71</v>
      </c>
      <c r="O31" s="2">
        <v>44687.466825347219</v>
      </c>
      <c r="P31" s="1">
        <v>29.516999959945679</v>
      </c>
      <c r="Q31">
        <v>1385</v>
      </c>
      <c r="R31">
        <v>1031</v>
      </c>
      <c r="S31">
        <v>354</v>
      </c>
      <c r="T31" s="4">
        <v>0.25559566787003613</v>
      </c>
      <c r="U31" t="s">
        <v>37</v>
      </c>
      <c r="V31">
        <v>-765</v>
      </c>
      <c r="W31" s="4">
        <v>-0.55234657039711188</v>
      </c>
      <c r="X31">
        <v>765</v>
      </c>
      <c r="Y31" s="4">
        <v>0.55234657039711188</v>
      </c>
      <c r="Z31">
        <v>6</v>
      </c>
      <c r="AA31">
        <v>729</v>
      </c>
      <c r="AC31" s="9">
        <f t="shared" si="0"/>
        <v>0.55234657039711188</v>
      </c>
    </row>
    <row r="32" spans="1:29" x14ac:dyDescent="0.3">
      <c r="A32" s="7">
        <v>1</v>
      </c>
      <c r="B32" s="7">
        <v>10</v>
      </c>
      <c r="C32" s="7">
        <v>129</v>
      </c>
      <c r="D32" s="7">
        <v>1</v>
      </c>
      <c r="E32" s="7">
        <v>3</v>
      </c>
      <c r="F32">
        <v>605</v>
      </c>
      <c r="G32">
        <v>570</v>
      </c>
      <c r="H32" s="1">
        <v>1651835533918</v>
      </c>
      <c r="I32" s="1">
        <v>1651835570096</v>
      </c>
      <c r="J32">
        <v>7</v>
      </c>
      <c r="K32" s="1">
        <v>1651835533.918</v>
      </c>
      <c r="L32" s="3">
        <v>44687.46682775463</v>
      </c>
      <c r="M32" s="2">
        <v>44687.46682775463</v>
      </c>
      <c r="N32" s="1">
        <v>1651835570.096</v>
      </c>
      <c r="O32" s="2">
        <v>44687.467246481479</v>
      </c>
      <c r="P32" s="1">
        <v>36.177999973297119</v>
      </c>
      <c r="Q32">
        <v>605</v>
      </c>
      <c r="R32">
        <v>685</v>
      </c>
      <c r="S32">
        <v>80</v>
      </c>
      <c r="T32" s="4">
        <v>0.13223140495867769</v>
      </c>
      <c r="U32" t="s">
        <v>36</v>
      </c>
      <c r="V32">
        <v>-35</v>
      </c>
      <c r="W32" s="4">
        <v>-5.7851239669421489E-2</v>
      </c>
      <c r="X32">
        <v>35</v>
      </c>
      <c r="Y32" s="4">
        <v>5.7851239669421489E-2</v>
      </c>
      <c r="Z32">
        <v>1</v>
      </c>
      <c r="AA32">
        <v>3</v>
      </c>
      <c r="AC32" s="9">
        <f t="shared" si="0"/>
        <v>5.7851239669421489E-2</v>
      </c>
    </row>
    <row r="33" spans="1:29" x14ac:dyDescent="0.3">
      <c r="A33" s="7">
        <v>1</v>
      </c>
      <c r="B33" s="7">
        <v>11</v>
      </c>
      <c r="C33" s="7">
        <v>64</v>
      </c>
      <c r="D33" s="7">
        <v>1</v>
      </c>
      <c r="E33" s="7">
        <v>3</v>
      </c>
      <c r="F33">
        <v>930</v>
      </c>
      <c r="G33">
        <v>730</v>
      </c>
      <c r="H33" s="1">
        <v>1651835570306</v>
      </c>
      <c r="I33" s="1">
        <v>1651835598321</v>
      </c>
      <c r="J33">
        <v>6</v>
      </c>
      <c r="K33" s="1">
        <v>1651835570.306</v>
      </c>
      <c r="L33" s="3">
        <v>44687.467248912042</v>
      </c>
      <c r="M33" s="2">
        <v>44687.467248912042</v>
      </c>
      <c r="N33" s="1">
        <v>1651835598.3210001</v>
      </c>
      <c r="O33" s="2">
        <v>44687.467573159724</v>
      </c>
      <c r="P33" s="1">
        <v>28.015000104904175</v>
      </c>
      <c r="Q33">
        <v>930</v>
      </c>
      <c r="R33">
        <v>1076</v>
      </c>
      <c r="S33">
        <v>146</v>
      </c>
      <c r="T33" s="4">
        <v>0.15698924731182795</v>
      </c>
      <c r="U33" t="s">
        <v>36</v>
      </c>
      <c r="V33">
        <v>-200</v>
      </c>
      <c r="W33" s="4">
        <v>-0.21505376344086022</v>
      </c>
      <c r="X33">
        <v>200</v>
      </c>
      <c r="Y33" s="4">
        <v>0.21505376344086022</v>
      </c>
      <c r="Z33">
        <v>2</v>
      </c>
      <c r="AA33">
        <v>9</v>
      </c>
      <c r="AC33" s="9">
        <f t="shared" si="0"/>
        <v>0.21505376344086022</v>
      </c>
    </row>
    <row r="34" spans="1:29" x14ac:dyDescent="0.3">
      <c r="A34" s="7">
        <v>1</v>
      </c>
      <c r="B34" s="7">
        <v>12</v>
      </c>
      <c r="C34" s="7">
        <v>6</v>
      </c>
      <c r="D34" s="7">
        <v>1</v>
      </c>
      <c r="E34" s="7">
        <v>3</v>
      </c>
      <c r="F34">
        <v>450</v>
      </c>
      <c r="G34">
        <v>520</v>
      </c>
      <c r="H34" s="1">
        <v>1651835598531</v>
      </c>
      <c r="I34" s="1">
        <v>1651835609597</v>
      </c>
      <c r="J34">
        <v>7</v>
      </c>
      <c r="K34" s="1">
        <v>1651835598.5309999</v>
      </c>
      <c r="L34" s="3">
        <v>44687.467575590272</v>
      </c>
      <c r="M34" s="2">
        <v>44687.467575590272</v>
      </c>
      <c r="N34" s="1">
        <v>1651835609.5969999</v>
      </c>
      <c r="O34" s="2">
        <v>44687.467703668983</v>
      </c>
      <c r="P34" s="1">
        <v>11.065999984741211</v>
      </c>
      <c r="Q34">
        <v>450</v>
      </c>
      <c r="R34">
        <v>445</v>
      </c>
      <c r="S34">
        <v>5</v>
      </c>
      <c r="T34" s="4">
        <v>1.1111111111111112E-2</v>
      </c>
      <c r="U34" t="s">
        <v>37</v>
      </c>
      <c r="V34">
        <v>70</v>
      </c>
      <c r="W34" s="4">
        <v>0.15555555555555556</v>
      </c>
      <c r="X34">
        <v>70</v>
      </c>
      <c r="Y34" s="4">
        <v>0.15555555555555556</v>
      </c>
      <c r="Z34">
        <v>1</v>
      </c>
      <c r="AA34">
        <v>3</v>
      </c>
      <c r="AC34" s="9">
        <f t="shared" si="0"/>
        <v>0.15555555555555556</v>
      </c>
    </row>
    <row r="35" spans="1:29" x14ac:dyDescent="0.3">
      <c r="A35" s="7">
        <v>1</v>
      </c>
      <c r="B35" s="7">
        <v>13</v>
      </c>
      <c r="C35" s="7">
        <v>38</v>
      </c>
      <c r="D35" s="7">
        <v>1</v>
      </c>
      <c r="E35" s="7">
        <v>3</v>
      </c>
      <c r="F35">
        <v>960</v>
      </c>
      <c r="G35">
        <v>520</v>
      </c>
      <c r="H35" s="1">
        <v>1651835609809</v>
      </c>
      <c r="I35" s="1">
        <v>1651835625300</v>
      </c>
      <c r="J35">
        <v>2</v>
      </c>
      <c r="K35" s="1">
        <v>1651835609.809</v>
      </c>
      <c r="L35" s="3">
        <v>44687.467706122683</v>
      </c>
      <c r="M35" s="2">
        <v>44687.467706122683</v>
      </c>
      <c r="N35" s="1">
        <v>1651835625.3</v>
      </c>
      <c r="O35" s="2">
        <v>44687.46788541667</v>
      </c>
      <c r="P35" s="1">
        <v>15.490999937057495</v>
      </c>
      <c r="Q35">
        <v>960</v>
      </c>
      <c r="R35">
        <v>746</v>
      </c>
      <c r="S35">
        <v>214</v>
      </c>
      <c r="T35" s="4">
        <v>0.22291666666666668</v>
      </c>
      <c r="U35" t="s">
        <v>37</v>
      </c>
      <c r="V35">
        <v>-440</v>
      </c>
      <c r="W35" s="4">
        <v>-0.45833333333333331</v>
      </c>
      <c r="X35">
        <v>440</v>
      </c>
      <c r="Y35" s="4">
        <v>0.45833333333333331</v>
      </c>
      <c r="Z35">
        <v>6</v>
      </c>
      <c r="AA35">
        <v>729</v>
      </c>
      <c r="AC35" s="9">
        <f t="shared" si="0"/>
        <v>0.45833333333333331</v>
      </c>
    </row>
    <row r="36" spans="1:29" x14ac:dyDescent="0.3">
      <c r="A36" s="7">
        <v>1</v>
      </c>
      <c r="B36" s="7">
        <v>14</v>
      </c>
      <c r="C36" s="7">
        <v>50</v>
      </c>
      <c r="D36" s="7">
        <v>1</v>
      </c>
      <c r="E36" s="7">
        <v>3</v>
      </c>
      <c r="F36">
        <v>320</v>
      </c>
      <c r="G36">
        <v>200</v>
      </c>
      <c r="H36" s="1">
        <v>1651835625510</v>
      </c>
      <c r="I36" s="1">
        <v>1651835636920</v>
      </c>
      <c r="J36">
        <v>5</v>
      </c>
      <c r="K36" s="1">
        <v>1651835625.51</v>
      </c>
      <c r="L36" s="3">
        <v>44687.467887847219</v>
      </c>
      <c r="M36" s="2">
        <v>44687.467887847219</v>
      </c>
      <c r="N36" s="1">
        <v>1651835636.9200001</v>
      </c>
      <c r="O36" s="2">
        <v>44687.468019907406</v>
      </c>
      <c r="P36" s="1">
        <v>11.410000085830688</v>
      </c>
      <c r="Q36">
        <v>320</v>
      </c>
      <c r="R36">
        <v>178</v>
      </c>
      <c r="S36">
        <v>142</v>
      </c>
      <c r="T36" s="4">
        <v>0.44374999999999998</v>
      </c>
      <c r="U36" t="s">
        <v>37</v>
      </c>
      <c r="V36">
        <v>-120</v>
      </c>
      <c r="W36" s="4">
        <v>-0.375</v>
      </c>
      <c r="X36">
        <v>120</v>
      </c>
      <c r="Y36" s="4">
        <v>0.375</v>
      </c>
      <c r="Z36">
        <v>3</v>
      </c>
      <c r="AA36">
        <v>27</v>
      </c>
      <c r="AC36" s="9">
        <f t="shared" si="0"/>
        <v>0.375</v>
      </c>
    </row>
    <row r="37" spans="1:29" x14ac:dyDescent="0.3">
      <c r="A37" s="7">
        <v>1</v>
      </c>
      <c r="B37" s="7">
        <v>15</v>
      </c>
      <c r="C37" s="7">
        <v>72</v>
      </c>
      <c r="D37" s="7">
        <v>1</v>
      </c>
      <c r="E37" s="7">
        <v>3</v>
      </c>
      <c r="F37">
        <v>806</v>
      </c>
      <c r="G37">
        <v>470</v>
      </c>
      <c r="H37" s="1">
        <v>1651835637131</v>
      </c>
      <c r="I37" s="1">
        <v>1651835652067</v>
      </c>
      <c r="J37">
        <v>7</v>
      </c>
      <c r="K37" s="1">
        <v>1651835637.131</v>
      </c>
      <c r="L37" s="3">
        <v>44687.468022349538</v>
      </c>
      <c r="M37" s="2">
        <v>44687.468022349538</v>
      </c>
      <c r="N37" s="1">
        <v>1651835652.0669999</v>
      </c>
      <c r="O37" s="2">
        <v>44687.468195219903</v>
      </c>
      <c r="P37" s="1">
        <v>14.935999870300293</v>
      </c>
      <c r="Q37">
        <v>806</v>
      </c>
      <c r="R37">
        <v>887</v>
      </c>
      <c r="S37">
        <v>81</v>
      </c>
      <c r="T37" s="4">
        <v>0.10049627791563276</v>
      </c>
      <c r="U37" t="s">
        <v>36</v>
      </c>
      <c r="V37">
        <v>-336</v>
      </c>
      <c r="W37" s="4">
        <v>-0.41687344913151364</v>
      </c>
      <c r="X37">
        <v>336</v>
      </c>
      <c r="Y37" s="4">
        <v>0.41687344913151364</v>
      </c>
      <c r="Z37">
        <v>1</v>
      </c>
      <c r="AA37">
        <v>3</v>
      </c>
      <c r="AC37" s="9">
        <f t="shared" si="0"/>
        <v>0.41687344913151364</v>
      </c>
    </row>
    <row r="38" spans="1:29" x14ac:dyDescent="0.3">
      <c r="A38" s="7">
        <v>1</v>
      </c>
      <c r="B38" s="7">
        <v>16</v>
      </c>
      <c r="C38" s="7">
        <v>139</v>
      </c>
      <c r="D38" s="7">
        <v>1</v>
      </c>
      <c r="E38" s="7">
        <v>3</v>
      </c>
      <c r="F38">
        <v>490</v>
      </c>
      <c r="G38">
        <v>420</v>
      </c>
      <c r="H38" s="1">
        <v>1651835652277</v>
      </c>
      <c r="I38" s="1">
        <v>1651835663472</v>
      </c>
      <c r="J38">
        <v>7</v>
      </c>
      <c r="K38" s="1">
        <v>1651835652.277</v>
      </c>
      <c r="L38" s="3">
        <v>44687.468197650465</v>
      </c>
      <c r="M38" s="2">
        <v>44687.468197650465</v>
      </c>
      <c r="N38" s="1">
        <v>1651835663.4719999</v>
      </c>
      <c r="O38" s="2">
        <v>44687.468327222217</v>
      </c>
      <c r="P38" s="1">
        <v>11.194999933242798</v>
      </c>
      <c r="Q38">
        <v>490</v>
      </c>
      <c r="R38">
        <v>535</v>
      </c>
      <c r="S38">
        <v>45</v>
      </c>
      <c r="T38" s="4">
        <v>9.1836734693877556E-2</v>
      </c>
      <c r="U38" t="s">
        <v>36</v>
      </c>
      <c r="V38">
        <v>-70</v>
      </c>
      <c r="W38" s="4">
        <v>-0.14285714285714285</v>
      </c>
      <c r="X38">
        <v>70</v>
      </c>
      <c r="Y38" s="4">
        <v>0.14285714285714285</v>
      </c>
      <c r="Z38">
        <v>1</v>
      </c>
      <c r="AA38">
        <v>3</v>
      </c>
      <c r="AC38" s="9">
        <f t="shared" si="0"/>
        <v>0.14285714285714285</v>
      </c>
    </row>
    <row r="39" spans="1:29" x14ac:dyDescent="0.3">
      <c r="A39" s="7">
        <v>1</v>
      </c>
      <c r="B39" s="7">
        <v>17</v>
      </c>
      <c r="C39" s="7">
        <v>27</v>
      </c>
      <c r="D39" s="7">
        <v>1</v>
      </c>
      <c r="E39" s="7">
        <v>3</v>
      </c>
      <c r="F39">
        <v>528</v>
      </c>
      <c r="G39">
        <v>540</v>
      </c>
      <c r="H39" s="1">
        <v>1651835663682</v>
      </c>
      <c r="I39" s="1">
        <v>1651835678258</v>
      </c>
      <c r="J39">
        <v>7</v>
      </c>
      <c r="K39" s="1">
        <v>1651835663.6819999</v>
      </c>
      <c r="L39" s="3">
        <v>44687.46832965278</v>
      </c>
      <c r="M39" s="2">
        <v>44687.46832965278</v>
      </c>
      <c r="N39" s="1">
        <v>1651835678.2579999</v>
      </c>
      <c r="O39" s="2">
        <v>44687.46849835648</v>
      </c>
      <c r="P39" s="1">
        <v>14.575999975204468</v>
      </c>
      <c r="Q39">
        <v>528</v>
      </c>
      <c r="R39">
        <v>412</v>
      </c>
      <c r="S39">
        <v>116</v>
      </c>
      <c r="T39" s="4">
        <v>0.2196969696969697</v>
      </c>
      <c r="U39" t="s">
        <v>37</v>
      </c>
      <c r="V39">
        <v>12</v>
      </c>
      <c r="W39" s="4">
        <v>2.2727272727272728E-2</v>
      </c>
      <c r="X39">
        <v>12</v>
      </c>
      <c r="Y39" s="4">
        <v>2.2727272727272728E-2</v>
      </c>
      <c r="Z39">
        <v>1</v>
      </c>
      <c r="AA39">
        <v>3</v>
      </c>
      <c r="AC39" s="9">
        <f t="shared" si="0"/>
        <v>2.2727272727272728E-2</v>
      </c>
    </row>
    <row r="40" spans="1:29" x14ac:dyDescent="0.3">
      <c r="A40" s="7">
        <v>1</v>
      </c>
      <c r="B40" s="7">
        <v>18</v>
      </c>
      <c r="C40" s="7">
        <v>149</v>
      </c>
      <c r="D40" s="7">
        <v>1</v>
      </c>
      <c r="E40" s="7">
        <v>3</v>
      </c>
      <c r="F40">
        <v>430</v>
      </c>
      <c r="G40">
        <v>360</v>
      </c>
      <c r="H40" s="1">
        <v>1651835678468</v>
      </c>
      <c r="I40" s="1">
        <v>1651835694745</v>
      </c>
      <c r="J40">
        <v>6</v>
      </c>
      <c r="K40" s="1">
        <v>1651835678.4679999</v>
      </c>
      <c r="L40" s="3">
        <v>44687.468500787036</v>
      </c>
      <c r="M40" s="2">
        <v>44687.468500787036</v>
      </c>
      <c r="N40" s="1">
        <v>1651835694.7449999</v>
      </c>
      <c r="O40" s="2">
        <v>44687.468689178233</v>
      </c>
      <c r="P40" s="1">
        <v>16.276999950408936</v>
      </c>
      <c r="Q40">
        <v>430</v>
      </c>
      <c r="R40">
        <v>362</v>
      </c>
      <c r="S40">
        <v>68</v>
      </c>
      <c r="T40" s="4">
        <v>0.15813953488372093</v>
      </c>
      <c r="U40" t="s">
        <v>37</v>
      </c>
      <c r="V40">
        <v>-70</v>
      </c>
      <c r="W40" s="4">
        <v>-0.16279069767441862</v>
      </c>
      <c r="X40">
        <v>70</v>
      </c>
      <c r="Y40" s="4">
        <v>0.16279069767441862</v>
      </c>
      <c r="Z40">
        <v>2</v>
      </c>
      <c r="AA40">
        <v>9</v>
      </c>
      <c r="AC40" s="9">
        <f t="shared" si="0"/>
        <v>0.16279069767441862</v>
      </c>
    </row>
    <row r="41" spans="1:29" x14ac:dyDescent="0.3">
      <c r="A41" s="7">
        <v>1</v>
      </c>
      <c r="B41" s="7">
        <v>19</v>
      </c>
      <c r="C41" s="7">
        <v>45</v>
      </c>
      <c r="D41" s="7">
        <v>1</v>
      </c>
      <c r="E41" s="7">
        <v>3</v>
      </c>
      <c r="F41">
        <v>870</v>
      </c>
      <c r="G41">
        <v>685</v>
      </c>
      <c r="H41" s="1">
        <v>1651835694956</v>
      </c>
      <c r="I41" s="1">
        <v>1651835723014</v>
      </c>
      <c r="J41">
        <v>6</v>
      </c>
      <c r="K41" s="1">
        <v>1651835694.9560001</v>
      </c>
      <c r="L41" s="3">
        <v>44687.468691620365</v>
      </c>
      <c r="M41" s="2">
        <v>44687.468691620365</v>
      </c>
      <c r="N41" s="1">
        <v>1651835723.0139999</v>
      </c>
      <c r="O41" s="2">
        <v>44687.469016365736</v>
      </c>
      <c r="P41" s="1">
        <v>28.057999849319458</v>
      </c>
      <c r="Q41">
        <v>870</v>
      </c>
      <c r="R41">
        <v>906</v>
      </c>
      <c r="S41">
        <v>36</v>
      </c>
      <c r="T41" s="4">
        <v>4.1379310344827586E-2</v>
      </c>
      <c r="U41" t="s">
        <v>36</v>
      </c>
      <c r="V41">
        <v>-185</v>
      </c>
      <c r="W41" s="4">
        <v>-0.21264367816091953</v>
      </c>
      <c r="X41">
        <v>185</v>
      </c>
      <c r="Y41" s="4">
        <v>0.21264367816091953</v>
      </c>
      <c r="Z41">
        <v>2</v>
      </c>
      <c r="AA41">
        <v>9</v>
      </c>
      <c r="AC41" s="9">
        <f t="shared" si="0"/>
        <v>0.21264367816091953</v>
      </c>
    </row>
    <row r="42" spans="1:29" x14ac:dyDescent="0.3">
      <c r="A42" s="7">
        <v>4</v>
      </c>
      <c r="B42" s="7">
        <v>0</v>
      </c>
      <c r="C42" s="7">
        <v>112</v>
      </c>
      <c r="D42" s="7">
        <v>1</v>
      </c>
      <c r="E42" s="7">
        <v>2</v>
      </c>
      <c r="F42">
        <v>820</v>
      </c>
      <c r="G42">
        <v>800</v>
      </c>
      <c r="H42" s="1">
        <v>1651838465237</v>
      </c>
      <c r="I42" s="1">
        <v>1651838503056</v>
      </c>
      <c r="J42">
        <v>0</v>
      </c>
      <c r="K42" s="1">
        <v>1651838465.237</v>
      </c>
      <c r="L42" s="3">
        <v>44687.500755057874</v>
      </c>
      <c r="M42" s="2">
        <v>44687.500755057874</v>
      </c>
      <c r="N42" s="1">
        <v>1651838503.056</v>
      </c>
      <c r="O42" s="2">
        <v>44687.501192777781</v>
      </c>
      <c r="P42" s="1">
        <v>37.819000005722046</v>
      </c>
      <c r="Q42">
        <v>820</v>
      </c>
      <c r="R42">
        <v>847</v>
      </c>
      <c r="S42">
        <v>27</v>
      </c>
      <c r="T42" s="4">
        <v>3.2926829268292684E-2</v>
      </c>
      <c r="U42" t="s">
        <v>36</v>
      </c>
      <c r="V42">
        <v>-20</v>
      </c>
      <c r="W42" s="4">
        <v>-2.4390243902439025E-2</v>
      </c>
      <c r="X42">
        <v>20</v>
      </c>
      <c r="Y42">
        <v>2.4390243902439025E-2</v>
      </c>
      <c r="Z42">
        <v>0</v>
      </c>
      <c r="AA42">
        <v>1</v>
      </c>
      <c r="AC42" s="9">
        <f t="shared" si="0"/>
        <v>2.4390243902439025E-2</v>
      </c>
    </row>
    <row r="43" spans="1:29" x14ac:dyDescent="0.3">
      <c r="A43" s="7">
        <v>4</v>
      </c>
      <c r="B43" s="7">
        <v>1</v>
      </c>
      <c r="C43" s="7">
        <v>81</v>
      </c>
      <c r="D43" s="7">
        <v>1</v>
      </c>
      <c r="E43" s="7">
        <v>2</v>
      </c>
      <c r="F43">
        <v>715</v>
      </c>
      <c r="G43">
        <v>850</v>
      </c>
      <c r="H43" s="1">
        <v>1651838503133</v>
      </c>
      <c r="I43" s="1">
        <v>1651838524241</v>
      </c>
      <c r="J43">
        <v>0</v>
      </c>
      <c r="K43" s="1">
        <v>1651838503.1329999</v>
      </c>
      <c r="L43" s="3">
        <v>44687.501193668984</v>
      </c>
      <c r="M43" s="2">
        <v>44687.501193668984</v>
      </c>
      <c r="N43" s="1">
        <v>1651838524.2409999</v>
      </c>
      <c r="O43" s="2">
        <v>44687.501437974541</v>
      </c>
      <c r="P43" s="1">
        <v>21.108000040054321</v>
      </c>
      <c r="Q43">
        <v>715</v>
      </c>
      <c r="R43">
        <v>787</v>
      </c>
      <c r="S43">
        <v>72</v>
      </c>
      <c r="T43" s="4">
        <v>0.10069930069930071</v>
      </c>
      <c r="U43" t="s">
        <v>36</v>
      </c>
      <c r="V43">
        <v>135</v>
      </c>
      <c r="W43" s="4">
        <v>0.1888111888111888</v>
      </c>
      <c r="X43">
        <v>135</v>
      </c>
      <c r="Y43">
        <v>0.1888111888111888</v>
      </c>
      <c r="Z43">
        <v>0</v>
      </c>
      <c r="AA43">
        <v>1</v>
      </c>
      <c r="AC43" s="9">
        <f t="shared" si="0"/>
        <v>0.1888111888111888</v>
      </c>
    </row>
    <row r="44" spans="1:29" x14ac:dyDescent="0.3">
      <c r="A44" s="7">
        <v>4</v>
      </c>
      <c r="B44" s="7">
        <v>2</v>
      </c>
      <c r="C44" s="7">
        <v>93</v>
      </c>
      <c r="D44" s="7">
        <v>1</v>
      </c>
      <c r="E44" s="7">
        <v>2</v>
      </c>
      <c r="F44">
        <v>850</v>
      </c>
      <c r="G44">
        <v>830</v>
      </c>
      <c r="H44" s="1">
        <v>1651838524321</v>
      </c>
      <c r="I44" s="1">
        <v>1651838558174</v>
      </c>
      <c r="J44">
        <v>0</v>
      </c>
      <c r="K44" s="1">
        <v>1651838524.3210001</v>
      </c>
      <c r="L44" s="3">
        <v>44687.501438900465</v>
      </c>
      <c r="M44" s="2">
        <v>44687.501438900465</v>
      </c>
      <c r="N44" s="1">
        <v>1651838558.174</v>
      </c>
      <c r="O44" s="2">
        <v>44687.501830717592</v>
      </c>
      <c r="P44" s="1">
        <v>33.852999925613403</v>
      </c>
      <c r="Q44">
        <v>850</v>
      </c>
      <c r="R44">
        <v>725</v>
      </c>
      <c r="S44">
        <v>125</v>
      </c>
      <c r="T44" s="4">
        <v>0.14705882352941177</v>
      </c>
      <c r="U44" t="s">
        <v>37</v>
      </c>
      <c r="V44">
        <v>-20</v>
      </c>
      <c r="W44" s="4">
        <v>-2.3529411764705882E-2</v>
      </c>
      <c r="X44">
        <v>20</v>
      </c>
      <c r="Y44">
        <v>2.3529411764705882E-2</v>
      </c>
      <c r="Z44">
        <v>0</v>
      </c>
      <c r="AA44">
        <v>1</v>
      </c>
      <c r="AC44" s="9">
        <f t="shared" si="0"/>
        <v>2.3529411764705882E-2</v>
      </c>
    </row>
    <row r="45" spans="1:29" x14ac:dyDescent="0.3">
      <c r="A45" s="7">
        <v>4</v>
      </c>
      <c r="B45" s="7">
        <v>3</v>
      </c>
      <c r="C45" s="7">
        <v>125</v>
      </c>
      <c r="D45" s="7">
        <v>1</v>
      </c>
      <c r="E45" s="7">
        <v>2</v>
      </c>
      <c r="F45">
        <v>820</v>
      </c>
      <c r="G45">
        <v>680</v>
      </c>
      <c r="H45" s="1">
        <v>1651838558245</v>
      </c>
      <c r="I45" s="1">
        <v>1651838574384</v>
      </c>
      <c r="J45">
        <v>0</v>
      </c>
      <c r="K45" s="1">
        <v>1651838558.2449999</v>
      </c>
      <c r="L45" s="3">
        <v>44687.501831539354</v>
      </c>
      <c r="M45" s="2">
        <v>44687.501831539354</v>
      </c>
      <c r="N45" s="1">
        <v>1651838574.3840001</v>
      </c>
      <c r="O45" s="2">
        <v>44687.50201833334</v>
      </c>
      <c r="P45" s="1">
        <v>16.139000177383423</v>
      </c>
      <c r="Q45">
        <v>820</v>
      </c>
      <c r="R45">
        <v>812</v>
      </c>
      <c r="S45">
        <v>8</v>
      </c>
      <c r="T45" s="4">
        <v>9.7560975609756097E-3</v>
      </c>
      <c r="U45" t="s">
        <v>37</v>
      </c>
      <c r="V45">
        <v>-140</v>
      </c>
      <c r="W45" s="4">
        <v>-0.17073170731707318</v>
      </c>
      <c r="X45">
        <v>140</v>
      </c>
      <c r="Y45">
        <v>0.17073170731707318</v>
      </c>
      <c r="Z45">
        <v>0</v>
      </c>
      <c r="AA45">
        <v>1</v>
      </c>
      <c r="AC45" s="9">
        <f t="shared" si="0"/>
        <v>0.17073170731707318</v>
      </c>
    </row>
    <row r="46" spans="1:29" x14ac:dyDescent="0.3">
      <c r="A46" s="7">
        <v>4</v>
      </c>
      <c r="B46" s="7">
        <v>4</v>
      </c>
      <c r="C46" s="7">
        <v>182</v>
      </c>
      <c r="D46" s="7">
        <v>1</v>
      </c>
      <c r="E46" s="7">
        <v>2</v>
      </c>
      <c r="F46">
        <v>545</v>
      </c>
      <c r="G46">
        <v>560</v>
      </c>
      <c r="H46" s="1">
        <v>1651838574455</v>
      </c>
      <c r="I46" s="1">
        <v>1651838596100</v>
      </c>
      <c r="J46">
        <v>0</v>
      </c>
      <c r="K46" s="1">
        <v>1651838574.4549999</v>
      </c>
      <c r="L46" s="3">
        <v>44687.502019155094</v>
      </c>
      <c r="M46" s="2">
        <v>44687.502019155094</v>
      </c>
      <c r="N46" s="1">
        <v>1651838596.0999999</v>
      </c>
      <c r="O46" s="2">
        <v>44687.502269675926</v>
      </c>
      <c r="P46" s="1">
        <v>21.644999980926514</v>
      </c>
      <c r="Q46">
        <v>545</v>
      </c>
      <c r="R46">
        <v>645</v>
      </c>
      <c r="S46">
        <v>100</v>
      </c>
      <c r="T46" s="4">
        <v>0.1834862385321101</v>
      </c>
      <c r="U46" t="s">
        <v>36</v>
      </c>
      <c r="V46">
        <v>15</v>
      </c>
      <c r="W46" s="4">
        <v>2.7522935779816515E-2</v>
      </c>
      <c r="X46">
        <v>15</v>
      </c>
      <c r="Y46">
        <v>2.7522935779816515E-2</v>
      </c>
      <c r="Z46">
        <v>0</v>
      </c>
      <c r="AA46">
        <v>1</v>
      </c>
      <c r="AC46" s="9">
        <f t="shared" si="0"/>
        <v>2.7522935779816515E-2</v>
      </c>
    </row>
    <row r="47" spans="1:29" x14ac:dyDescent="0.3">
      <c r="A47" s="7">
        <v>4</v>
      </c>
      <c r="B47" s="7">
        <v>5</v>
      </c>
      <c r="C47" s="7">
        <v>135</v>
      </c>
      <c r="D47" s="7">
        <v>1</v>
      </c>
      <c r="E47" s="7">
        <v>2</v>
      </c>
      <c r="F47">
        <v>1085</v>
      </c>
      <c r="G47">
        <v>1400</v>
      </c>
      <c r="H47" s="1">
        <v>1651838596174</v>
      </c>
      <c r="I47" s="1">
        <v>1651838625166</v>
      </c>
      <c r="J47">
        <v>0</v>
      </c>
      <c r="K47" s="1">
        <v>1651838596.174</v>
      </c>
      <c r="L47" s="3">
        <v>44687.502270532408</v>
      </c>
      <c r="M47" s="2">
        <v>44687.502270532408</v>
      </c>
      <c r="N47" s="1">
        <v>1651838625.1659999</v>
      </c>
      <c r="O47" s="2">
        <v>44687.502606087961</v>
      </c>
      <c r="P47" s="1">
        <v>28.991999864578247</v>
      </c>
      <c r="Q47">
        <v>1085</v>
      </c>
      <c r="R47">
        <v>995</v>
      </c>
      <c r="S47">
        <v>90</v>
      </c>
      <c r="T47" s="4">
        <v>8.294930875576037E-2</v>
      </c>
      <c r="U47" t="s">
        <v>37</v>
      </c>
      <c r="V47">
        <v>315</v>
      </c>
      <c r="W47" s="4">
        <v>0.29032258064516131</v>
      </c>
      <c r="X47">
        <v>315</v>
      </c>
      <c r="Y47">
        <v>0.29032258064516131</v>
      </c>
      <c r="Z47">
        <v>0</v>
      </c>
      <c r="AA47">
        <v>1</v>
      </c>
      <c r="AC47" s="9">
        <f t="shared" si="0"/>
        <v>0.29032258064516131</v>
      </c>
    </row>
    <row r="48" spans="1:29" x14ac:dyDescent="0.3">
      <c r="A48" s="7">
        <v>4</v>
      </c>
      <c r="B48" s="7">
        <v>6</v>
      </c>
      <c r="C48" s="7">
        <v>0</v>
      </c>
      <c r="D48" s="7">
        <v>1</v>
      </c>
      <c r="E48" s="7">
        <v>2</v>
      </c>
      <c r="F48">
        <v>1600</v>
      </c>
      <c r="G48">
        <v>830</v>
      </c>
      <c r="H48" s="1">
        <v>1651838625239</v>
      </c>
      <c r="I48" s="1">
        <v>1651838642724</v>
      </c>
      <c r="J48">
        <v>0</v>
      </c>
      <c r="K48" s="1">
        <v>1651838625.2390001</v>
      </c>
      <c r="L48" s="3">
        <v>44687.502606932874</v>
      </c>
      <c r="M48" s="2">
        <v>44687.502606932874</v>
      </c>
      <c r="N48" s="1">
        <v>1651838642.724</v>
      </c>
      <c r="O48" s="2">
        <v>44687.502809305559</v>
      </c>
      <c r="P48" s="1">
        <v>17.484999895095825</v>
      </c>
      <c r="Q48">
        <v>1600</v>
      </c>
      <c r="R48">
        <v>773</v>
      </c>
      <c r="S48">
        <v>827</v>
      </c>
      <c r="T48" s="4">
        <v>0.51687499999999997</v>
      </c>
      <c r="U48" t="s">
        <v>37</v>
      </c>
      <c r="V48">
        <v>-770</v>
      </c>
      <c r="W48" s="4">
        <v>-0.48125000000000001</v>
      </c>
      <c r="X48">
        <v>770</v>
      </c>
      <c r="Y48">
        <v>0.48125000000000001</v>
      </c>
      <c r="Z48">
        <v>0</v>
      </c>
      <c r="AA48">
        <v>1</v>
      </c>
      <c r="AC48" s="9">
        <f t="shared" si="0"/>
        <v>0.48125000000000001</v>
      </c>
    </row>
    <row r="49" spans="1:29" x14ac:dyDescent="0.3">
      <c r="A49" s="7">
        <v>4</v>
      </c>
      <c r="B49" s="7">
        <v>7</v>
      </c>
      <c r="C49" s="7">
        <v>197</v>
      </c>
      <c r="D49" s="7">
        <v>1</v>
      </c>
      <c r="E49" s="7">
        <v>2</v>
      </c>
      <c r="F49">
        <v>635</v>
      </c>
      <c r="G49">
        <v>620</v>
      </c>
      <c r="H49" s="1">
        <v>1651838642810</v>
      </c>
      <c r="I49" s="1">
        <v>1651838654488</v>
      </c>
      <c r="J49">
        <v>0</v>
      </c>
      <c r="K49" s="1">
        <v>1651838642.8099999</v>
      </c>
      <c r="L49" s="3">
        <v>44687.502810300924</v>
      </c>
      <c r="M49" s="2">
        <v>44687.502810300924</v>
      </c>
      <c r="N49" s="1">
        <v>1651838654.4879999</v>
      </c>
      <c r="O49" s="2">
        <v>44687.502945462962</v>
      </c>
      <c r="P49" s="1">
        <v>11.677999973297119</v>
      </c>
      <c r="Q49">
        <v>635</v>
      </c>
      <c r="R49">
        <v>621</v>
      </c>
      <c r="S49">
        <v>14</v>
      </c>
      <c r="T49" s="4">
        <v>2.2047244094488189E-2</v>
      </c>
      <c r="U49" t="s">
        <v>37</v>
      </c>
      <c r="V49">
        <v>-15</v>
      </c>
      <c r="W49" s="4">
        <v>-2.3622047244094488E-2</v>
      </c>
      <c r="X49">
        <v>15</v>
      </c>
      <c r="Y49">
        <v>2.3622047244094488E-2</v>
      </c>
      <c r="Z49">
        <v>0</v>
      </c>
      <c r="AA49">
        <v>1</v>
      </c>
      <c r="AC49" s="9">
        <f t="shared" si="0"/>
        <v>2.3622047244094488E-2</v>
      </c>
    </row>
    <row r="50" spans="1:29" x14ac:dyDescent="0.3">
      <c r="A50" s="7">
        <v>4</v>
      </c>
      <c r="B50" s="7">
        <v>8</v>
      </c>
      <c r="C50" s="7">
        <v>155</v>
      </c>
      <c r="D50" s="7">
        <v>1</v>
      </c>
      <c r="E50" s="7">
        <v>2</v>
      </c>
      <c r="F50">
        <v>450</v>
      </c>
      <c r="G50">
        <v>430</v>
      </c>
      <c r="H50" s="1">
        <v>1651838654558</v>
      </c>
      <c r="I50" s="1">
        <v>1651838667354</v>
      </c>
      <c r="J50">
        <v>0</v>
      </c>
      <c r="K50" s="1">
        <v>1651838654.5580001</v>
      </c>
      <c r="L50" s="3">
        <v>44687.502946273147</v>
      </c>
      <c r="M50" s="2">
        <v>44687.502946273147</v>
      </c>
      <c r="N50" s="1">
        <v>1651838667.3540001</v>
      </c>
      <c r="O50" s="2">
        <v>44687.503094375003</v>
      </c>
      <c r="P50" s="1">
        <v>12.796000003814697</v>
      </c>
      <c r="Q50">
        <v>450</v>
      </c>
      <c r="R50">
        <v>471</v>
      </c>
      <c r="S50">
        <v>21</v>
      </c>
      <c r="T50" s="4">
        <v>4.6666666666666669E-2</v>
      </c>
      <c r="U50" t="s">
        <v>36</v>
      </c>
      <c r="V50">
        <v>-20</v>
      </c>
      <c r="W50" s="4">
        <v>-4.4444444444444446E-2</v>
      </c>
      <c r="X50">
        <v>20</v>
      </c>
      <c r="Y50">
        <v>4.4444444444444446E-2</v>
      </c>
      <c r="Z50">
        <v>0</v>
      </c>
      <c r="AA50">
        <v>1</v>
      </c>
      <c r="AC50" s="9">
        <f t="shared" si="0"/>
        <v>4.4444444444444446E-2</v>
      </c>
    </row>
    <row r="51" spans="1:29" x14ac:dyDescent="0.3">
      <c r="A51" s="7">
        <v>4</v>
      </c>
      <c r="B51" s="7">
        <v>9</v>
      </c>
      <c r="C51" s="7">
        <v>86</v>
      </c>
      <c r="D51" s="7">
        <v>1</v>
      </c>
      <c r="E51" s="7">
        <v>2</v>
      </c>
      <c r="F51">
        <v>850</v>
      </c>
      <c r="G51">
        <v>950</v>
      </c>
      <c r="H51" s="1">
        <v>1651838667438</v>
      </c>
      <c r="I51" s="1">
        <v>1651838686394</v>
      </c>
      <c r="J51">
        <v>0</v>
      </c>
      <c r="K51" s="1">
        <v>1651838667.438</v>
      </c>
      <c r="L51" s="3">
        <v>44687.503095347223</v>
      </c>
      <c r="M51" s="2">
        <v>44687.503095347223</v>
      </c>
      <c r="N51" s="1">
        <v>1651838686.3940001</v>
      </c>
      <c r="O51" s="2">
        <v>44687.503314745372</v>
      </c>
      <c r="P51" s="1">
        <v>18.956000089645386</v>
      </c>
      <c r="Q51">
        <v>850</v>
      </c>
      <c r="R51">
        <v>936</v>
      </c>
      <c r="S51">
        <v>86</v>
      </c>
      <c r="T51" s="4">
        <v>0.1011764705882353</v>
      </c>
      <c r="U51" t="s">
        <v>36</v>
      </c>
      <c r="V51">
        <v>100</v>
      </c>
      <c r="W51" s="4">
        <v>0.11764705882352941</v>
      </c>
      <c r="X51">
        <v>100</v>
      </c>
      <c r="Y51">
        <v>0.11764705882352941</v>
      </c>
      <c r="Z51">
        <v>0</v>
      </c>
      <c r="AA51">
        <v>1</v>
      </c>
      <c r="AC51" s="9">
        <f t="shared" si="0"/>
        <v>0.11764705882352941</v>
      </c>
    </row>
    <row r="52" spans="1:29" x14ac:dyDescent="0.3">
      <c r="A52" s="7">
        <v>4</v>
      </c>
      <c r="B52" s="7">
        <v>10</v>
      </c>
      <c r="C52" s="7">
        <v>110</v>
      </c>
      <c r="D52" s="7">
        <v>1</v>
      </c>
      <c r="E52" s="7">
        <v>2</v>
      </c>
      <c r="F52">
        <v>758</v>
      </c>
      <c r="G52">
        <v>880</v>
      </c>
      <c r="H52" s="1">
        <v>1651838686465</v>
      </c>
      <c r="I52" s="1">
        <v>1651838718035</v>
      </c>
      <c r="J52">
        <v>0</v>
      </c>
      <c r="K52" s="1">
        <v>1651838686.4649999</v>
      </c>
      <c r="L52" s="3">
        <v>44687.503315567126</v>
      </c>
      <c r="M52" s="2">
        <v>44687.503315567126</v>
      </c>
      <c r="N52" s="1">
        <v>1651838718.0350001</v>
      </c>
      <c r="O52" s="2">
        <v>44687.503680960654</v>
      </c>
      <c r="P52" s="1">
        <v>31.570000171661377</v>
      </c>
      <c r="Q52">
        <v>758</v>
      </c>
      <c r="R52">
        <v>784</v>
      </c>
      <c r="S52">
        <v>26</v>
      </c>
      <c r="T52" s="4">
        <v>3.430079155672823E-2</v>
      </c>
      <c r="U52" t="s">
        <v>36</v>
      </c>
      <c r="V52">
        <v>122</v>
      </c>
      <c r="W52" s="4">
        <v>0.16094986807387862</v>
      </c>
      <c r="X52">
        <v>122</v>
      </c>
      <c r="Y52">
        <v>0.16094986807387862</v>
      </c>
      <c r="Z52">
        <v>0</v>
      </c>
      <c r="AA52">
        <v>1</v>
      </c>
      <c r="AC52" s="9">
        <f t="shared" si="0"/>
        <v>0.16094986807387862</v>
      </c>
    </row>
    <row r="53" spans="1:29" x14ac:dyDescent="0.3">
      <c r="A53" s="7">
        <v>4</v>
      </c>
      <c r="B53" s="7">
        <v>11</v>
      </c>
      <c r="C53" s="7">
        <v>190</v>
      </c>
      <c r="D53" s="7">
        <v>1</v>
      </c>
      <c r="E53" s="7">
        <v>2</v>
      </c>
      <c r="F53">
        <v>750</v>
      </c>
      <c r="G53">
        <v>880</v>
      </c>
      <c r="H53" s="1">
        <v>1651838718118</v>
      </c>
      <c r="I53" s="1">
        <v>1651838735296</v>
      </c>
      <c r="J53">
        <v>0</v>
      </c>
      <c r="K53" s="1">
        <v>1651838718.118</v>
      </c>
      <c r="L53" s="3">
        <v>44687.503681921298</v>
      </c>
      <c r="M53" s="2">
        <v>44687.503681921298</v>
      </c>
      <c r="N53" s="1">
        <v>1651838735.296</v>
      </c>
      <c r="O53" s="2">
        <v>44687.50388074074</v>
      </c>
      <c r="P53" s="1">
        <v>17.177999973297119</v>
      </c>
      <c r="Q53">
        <v>750</v>
      </c>
      <c r="R53">
        <v>871</v>
      </c>
      <c r="S53">
        <v>121</v>
      </c>
      <c r="T53" s="4">
        <v>0.16133333333333333</v>
      </c>
      <c r="U53" t="s">
        <v>36</v>
      </c>
      <c r="V53">
        <v>130</v>
      </c>
      <c r="W53" s="4">
        <v>0.17333333333333334</v>
      </c>
      <c r="X53">
        <v>130</v>
      </c>
      <c r="Y53">
        <v>0.17333333333333334</v>
      </c>
      <c r="Z53">
        <v>0</v>
      </c>
      <c r="AA53">
        <v>1</v>
      </c>
      <c r="AC53" s="9">
        <f t="shared" si="0"/>
        <v>0.17333333333333334</v>
      </c>
    </row>
    <row r="54" spans="1:29" x14ac:dyDescent="0.3">
      <c r="A54" s="7">
        <v>4</v>
      </c>
      <c r="B54" s="7">
        <v>12</v>
      </c>
      <c r="C54" s="7">
        <v>120</v>
      </c>
      <c r="D54" s="7">
        <v>1</v>
      </c>
      <c r="E54" s="7">
        <v>2</v>
      </c>
      <c r="F54">
        <v>522</v>
      </c>
      <c r="G54">
        <v>520</v>
      </c>
      <c r="H54" s="1">
        <v>1651838735369</v>
      </c>
      <c r="I54" s="1">
        <v>1651838747519</v>
      </c>
      <c r="J54">
        <v>0</v>
      </c>
      <c r="K54" s="1">
        <v>1651838735.369</v>
      </c>
      <c r="L54" s="3">
        <v>44687.503881585646</v>
      </c>
      <c r="M54" s="2">
        <v>44687.503881585646</v>
      </c>
      <c r="N54" s="1">
        <v>1651838747.5190001</v>
      </c>
      <c r="O54" s="2">
        <v>44687.504022210647</v>
      </c>
      <c r="P54" s="1">
        <v>12.150000095367432</v>
      </c>
      <c r="Q54">
        <v>522</v>
      </c>
      <c r="R54">
        <v>553</v>
      </c>
      <c r="S54">
        <v>31</v>
      </c>
      <c r="T54" s="4">
        <v>5.938697318007663E-2</v>
      </c>
      <c r="U54" t="s">
        <v>36</v>
      </c>
      <c r="V54">
        <v>-2</v>
      </c>
      <c r="W54" s="4">
        <v>-3.8314176245210726E-3</v>
      </c>
      <c r="X54">
        <v>2</v>
      </c>
      <c r="Y54">
        <v>3.8314176245210726E-3</v>
      </c>
      <c r="Z54">
        <v>0</v>
      </c>
      <c r="AA54">
        <v>1</v>
      </c>
      <c r="AC54" s="9">
        <f t="shared" si="0"/>
        <v>3.8314176245210726E-3</v>
      </c>
    </row>
    <row r="55" spans="1:29" x14ac:dyDescent="0.3">
      <c r="A55" s="7">
        <v>4</v>
      </c>
      <c r="B55" s="7">
        <v>13</v>
      </c>
      <c r="C55" s="7">
        <v>164</v>
      </c>
      <c r="D55" s="7">
        <v>1</v>
      </c>
      <c r="E55" s="7">
        <v>2</v>
      </c>
      <c r="F55">
        <v>1150</v>
      </c>
      <c r="G55">
        <v>1850</v>
      </c>
      <c r="H55" s="1">
        <v>1651838747591</v>
      </c>
      <c r="I55" s="1">
        <v>1651838770224</v>
      </c>
      <c r="J55">
        <v>0</v>
      </c>
      <c r="K55" s="1">
        <v>1651838747.5910001</v>
      </c>
      <c r="L55" s="3">
        <v>44687.504023043977</v>
      </c>
      <c r="M55" s="2">
        <v>44687.504023043977</v>
      </c>
      <c r="N55" s="1">
        <v>1651838770.224</v>
      </c>
      <c r="O55" s="2">
        <v>44687.504285000003</v>
      </c>
      <c r="P55" s="1">
        <v>22.632999897003174</v>
      </c>
      <c r="Q55">
        <v>1150</v>
      </c>
      <c r="R55">
        <v>1414</v>
      </c>
      <c r="S55">
        <v>264</v>
      </c>
      <c r="T55" s="4">
        <v>0.22956521739130434</v>
      </c>
      <c r="U55" t="s">
        <v>36</v>
      </c>
      <c r="V55">
        <v>700</v>
      </c>
      <c r="W55" s="4">
        <v>0.60869565217391308</v>
      </c>
      <c r="X55">
        <v>700</v>
      </c>
      <c r="Y55">
        <v>0.60869565217391308</v>
      </c>
      <c r="Z55">
        <v>0</v>
      </c>
      <c r="AA55">
        <v>1</v>
      </c>
      <c r="AC55" s="9">
        <f t="shared" si="0"/>
        <v>0.60869565217391308</v>
      </c>
    </row>
    <row r="56" spans="1:29" x14ac:dyDescent="0.3">
      <c r="A56" s="7">
        <v>4</v>
      </c>
      <c r="B56" s="7">
        <v>14</v>
      </c>
      <c r="C56" s="7">
        <v>165</v>
      </c>
      <c r="D56" s="7">
        <v>1</v>
      </c>
      <c r="E56" s="7">
        <v>2</v>
      </c>
      <c r="F56">
        <v>605</v>
      </c>
      <c r="G56">
        <v>620</v>
      </c>
      <c r="H56" s="1">
        <v>1651838770299</v>
      </c>
      <c r="I56" s="1">
        <v>1651838782922</v>
      </c>
      <c r="J56">
        <v>0</v>
      </c>
      <c r="K56" s="1">
        <v>1651838770.299</v>
      </c>
      <c r="L56" s="3">
        <v>44687.504285868054</v>
      </c>
      <c r="M56" s="2">
        <v>44687.504285868054</v>
      </c>
      <c r="N56" s="1">
        <v>1651838782.9219999</v>
      </c>
      <c r="O56" s="2">
        <v>44687.504431967594</v>
      </c>
      <c r="P56" s="1">
        <v>12.622999906539917</v>
      </c>
      <c r="Q56">
        <v>605</v>
      </c>
      <c r="R56">
        <v>544</v>
      </c>
      <c r="S56">
        <v>61</v>
      </c>
      <c r="T56" s="4">
        <v>0.10082644628099173</v>
      </c>
      <c r="U56" t="s">
        <v>37</v>
      </c>
      <c r="V56">
        <v>15</v>
      </c>
      <c r="W56" s="4">
        <v>2.4793388429752067E-2</v>
      </c>
      <c r="X56">
        <v>15</v>
      </c>
      <c r="Y56">
        <v>2.4793388429752067E-2</v>
      </c>
      <c r="Z56">
        <v>0</v>
      </c>
      <c r="AA56">
        <v>1</v>
      </c>
      <c r="AC56" s="9">
        <f t="shared" si="0"/>
        <v>2.4793388429752067E-2</v>
      </c>
    </row>
    <row r="57" spans="1:29" x14ac:dyDescent="0.3">
      <c r="A57" s="7">
        <v>4</v>
      </c>
      <c r="B57" s="7">
        <v>15</v>
      </c>
      <c r="C57" s="7">
        <v>11</v>
      </c>
      <c r="D57" s="7">
        <v>1</v>
      </c>
      <c r="E57" s="7">
        <v>2</v>
      </c>
      <c r="F57">
        <v>2000</v>
      </c>
      <c r="G57">
        <v>2100</v>
      </c>
      <c r="H57" s="1">
        <v>1651838782998</v>
      </c>
      <c r="I57" s="1">
        <v>1651838799416</v>
      </c>
      <c r="J57">
        <v>0</v>
      </c>
      <c r="K57" s="1">
        <v>1651838782.9979999</v>
      </c>
      <c r="L57" s="3">
        <v>44687.504432847221</v>
      </c>
      <c r="M57" s="2">
        <v>44687.504432847221</v>
      </c>
      <c r="N57" s="1">
        <v>1651838799.4159999</v>
      </c>
      <c r="O57" s="2">
        <v>44687.504622870372</v>
      </c>
      <c r="P57" s="1">
        <v>16.417999982833862</v>
      </c>
      <c r="Q57">
        <v>2000</v>
      </c>
      <c r="R57">
        <v>1486</v>
      </c>
      <c r="S57">
        <v>514</v>
      </c>
      <c r="T57" s="4">
        <v>0.25700000000000001</v>
      </c>
      <c r="U57" t="s">
        <v>37</v>
      </c>
      <c r="V57">
        <v>100</v>
      </c>
      <c r="W57" s="4">
        <v>0.05</v>
      </c>
      <c r="X57">
        <v>100</v>
      </c>
      <c r="Y57">
        <v>0.05</v>
      </c>
      <c r="Z57">
        <v>0</v>
      </c>
      <c r="AA57">
        <v>1</v>
      </c>
      <c r="AC57" s="9">
        <f t="shared" si="0"/>
        <v>0.05</v>
      </c>
    </row>
    <row r="58" spans="1:29" x14ac:dyDescent="0.3">
      <c r="A58" s="7">
        <v>4</v>
      </c>
      <c r="B58" s="7">
        <v>16</v>
      </c>
      <c r="C58" s="7">
        <v>42</v>
      </c>
      <c r="D58" s="7">
        <v>1</v>
      </c>
      <c r="E58" s="7">
        <v>2</v>
      </c>
      <c r="F58">
        <v>700</v>
      </c>
      <c r="G58">
        <v>850</v>
      </c>
      <c r="H58" s="1">
        <v>1651838799486</v>
      </c>
      <c r="I58" s="1">
        <v>1651838810893</v>
      </c>
      <c r="J58">
        <v>0</v>
      </c>
      <c r="K58" s="1">
        <v>1651838799.4860001</v>
      </c>
      <c r="L58" s="3">
        <v>44687.504623680557</v>
      </c>
      <c r="M58" s="2">
        <v>44687.504623680557</v>
      </c>
      <c r="N58" s="1">
        <v>1651838810.8929999</v>
      </c>
      <c r="O58" s="2">
        <v>44687.504755706017</v>
      </c>
      <c r="P58" s="1">
        <v>11.406999826431274</v>
      </c>
      <c r="Q58">
        <v>700</v>
      </c>
      <c r="R58">
        <v>795</v>
      </c>
      <c r="S58">
        <v>95</v>
      </c>
      <c r="T58" s="4">
        <v>0.1357142857142857</v>
      </c>
      <c r="U58" t="s">
        <v>36</v>
      </c>
      <c r="V58">
        <v>150</v>
      </c>
      <c r="W58" s="4">
        <v>0.21428571428571427</v>
      </c>
      <c r="X58">
        <v>150</v>
      </c>
      <c r="Y58">
        <v>0.21428571428571427</v>
      </c>
      <c r="Z58">
        <v>0</v>
      </c>
      <c r="AA58">
        <v>1</v>
      </c>
      <c r="AC58" s="9">
        <f t="shared" si="0"/>
        <v>0.21428571428571427</v>
      </c>
    </row>
    <row r="59" spans="1:29" x14ac:dyDescent="0.3">
      <c r="A59" s="7">
        <v>4</v>
      </c>
      <c r="B59" s="7">
        <v>17</v>
      </c>
      <c r="C59" s="7">
        <v>54</v>
      </c>
      <c r="D59" s="7">
        <v>1</v>
      </c>
      <c r="E59" s="7">
        <v>2</v>
      </c>
      <c r="F59">
        <v>901</v>
      </c>
      <c r="G59">
        <v>910</v>
      </c>
      <c r="H59" s="1">
        <v>1651838810976</v>
      </c>
      <c r="I59" s="1">
        <v>1651838827594</v>
      </c>
      <c r="J59">
        <v>0</v>
      </c>
      <c r="K59" s="1">
        <v>1651838810.9760001</v>
      </c>
      <c r="L59" s="3">
        <v>44687.504756666669</v>
      </c>
      <c r="M59" s="2">
        <v>44687.504756666669</v>
      </c>
      <c r="N59" s="1">
        <v>1651838827.5940001</v>
      </c>
      <c r="O59" s="2">
        <v>44687.504949004629</v>
      </c>
      <c r="P59" s="1">
        <v>16.618000030517578</v>
      </c>
      <c r="Q59">
        <v>901</v>
      </c>
      <c r="R59">
        <v>1167</v>
      </c>
      <c r="S59">
        <v>266</v>
      </c>
      <c r="T59" s="4">
        <v>0.29522752497225307</v>
      </c>
      <c r="U59" t="s">
        <v>36</v>
      </c>
      <c r="V59">
        <v>9</v>
      </c>
      <c r="W59" s="4">
        <v>9.9889012208657056E-3</v>
      </c>
      <c r="X59">
        <v>9</v>
      </c>
      <c r="Y59">
        <v>9.9889012208657056E-3</v>
      </c>
      <c r="Z59">
        <v>0</v>
      </c>
      <c r="AA59">
        <v>1</v>
      </c>
      <c r="AC59" s="9">
        <f t="shared" si="0"/>
        <v>9.9889012208657056E-3</v>
      </c>
    </row>
    <row r="60" spans="1:29" x14ac:dyDescent="0.3">
      <c r="A60" s="7">
        <v>4</v>
      </c>
      <c r="B60" s="7">
        <v>18</v>
      </c>
      <c r="C60" s="7">
        <v>28</v>
      </c>
      <c r="D60" s="7">
        <v>1</v>
      </c>
      <c r="E60" s="7">
        <v>2</v>
      </c>
      <c r="F60">
        <v>846</v>
      </c>
      <c r="G60">
        <v>930</v>
      </c>
      <c r="H60" s="1">
        <v>1651838827665</v>
      </c>
      <c r="I60" s="1">
        <v>1651838840464</v>
      </c>
      <c r="J60">
        <v>0</v>
      </c>
      <c r="K60" s="1">
        <v>1651838827.665</v>
      </c>
      <c r="L60" s="3">
        <v>44687.504949826383</v>
      </c>
      <c r="M60" s="2">
        <v>44687.504949826383</v>
      </c>
      <c r="N60" s="1">
        <v>1651838840.464</v>
      </c>
      <c r="O60" s="2">
        <v>44687.50509796296</v>
      </c>
      <c r="P60" s="1">
        <v>12.799000024795532</v>
      </c>
      <c r="Q60">
        <v>846</v>
      </c>
      <c r="R60">
        <v>905</v>
      </c>
      <c r="S60">
        <v>59</v>
      </c>
      <c r="T60" s="4">
        <v>6.9739952718676126E-2</v>
      </c>
      <c r="U60" t="s">
        <v>36</v>
      </c>
      <c r="V60">
        <v>84</v>
      </c>
      <c r="W60" s="4">
        <v>9.9290780141843976E-2</v>
      </c>
      <c r="X60">
        <v>84</v>
      </c>
      <c r="Y60">
        <v>9.9290780141843976E-2</v>
      </c>
      <c r="Z60">
        <v>0</v>
      </c>
      <c r="AA60">
        <v>1</v>
      </c>
      <c r="AC60" s="9">
        <f t="shared" si="0"/>
        <v>9.9290780141843976E-2</v>
      </c>
    </row>
    <row r="61" spans="1:29" x14ac:dyDescent="0.3">
      <c r="A61" s="7">
        <v>4</v>
      </c>
      <c r="B61" s="7">
        <v>19</v>
      </c>
      <c r="C61" s="7">
        <v>133</v>
      </c>
      <c r="D61" s="7">
        <v>1</v>
      </c>
      <c r="E61" s="7">
        <v>2</v>
      </c>
      <c r="F61">
        <v>470</v>
      </c>
      <c r="G61">
        <v>415</v>
      </c>
      <c r="H61" s="1">
        <v>1651838840543</v>
      </c>
      <c r="I61" s="1">
        <v>1651838851986</v>
      </c>
      <c r="J61">
        <v>0</v>
      </c>
      <c r="K61" s="1">
        <v>1651838840.543</v>
      </c>
      <c r="L61" s="3">
        <v>44687.505098877315</v>
      </c>
      <c r="M61" s="2">
        <v>44687.505098877315</v>
      </c>
      <c r="N61" s="1">
        <v>1651838851.9860001</v>
      </c>
      <c r="O61" s="2">
        <v>44687.505231319446</v>
      </c>
      <c r="P61" s="1">
        <v>11.443000078201294</v>
      </c>
      <c r="Q61">
        <v>470</v>
      </c>
      <c r="R61">
        <v>703</v>
      </c>
      <c r="S61">
        <v>233</v>
      </c>
      <c r="T61" s="4">
        <v>0.49574468085106382</v>
      </c>
      <c r="U61" t="s">
        <v>36</v>
      </c>
      <c r="V61">
        <v>-55</v>
      </c>
      <c r="W61" s="4">
        <v>-0.11702127659574468</v>
      </c>
      <c r="X61">
        <v>55</v>
      </c>
      <c r="Y61">
        <v>0.11702127659574468</v>
      </c>
      <c r="Z61">
        <v>0</v>
      </c>
      <c r="AA61">
        <v>1</v>
      </c>
      <c r="AC61" s="9">
        <f t="shared" si="0"/>
        <v>0.11702127659574468</v>
      </c>
    </row>
    <row r="62" spans="1:29" x14ac:dyDescent="0.3">
      <c r="A62" s="7">
        <v>4</v>
      </c>
      <c r="B62" s="7">
        <v>0</v>
      </c>
      <c r="C62" s="7">
        <v>94</v>
      </c>
      <c r="D62" s="7">
        <v>1</v>
      </c>
      <c r="E62" s="7">
        <v>3</v>
      </c>
      <c r="F62">
        <v>500</v>
      </c>
      <c r="G62">
        <v>560</v>
      </c>
      <c r="H62" s="1">
        <v>1651838885680</v>
      </c>
      <c r="I62" s="1">
        <v>1651838931822</v>
      </c>
      <c r="J62">
        <v>6</v>
      </c>
      <c r="K62" s="1">
        <v>1651838885.6800001</v>
      </c>
      <c r="L62" s="3">
        <v>44687.505621296295</v>
      </c>
      <c r="M62" s="2">
        <v>44687.505621296295</v>
      </c>
      <c r="N62" s="1">
        <v>1651838931.822</v>
      </c>
      <c r="O62" s="2">
        <v>44687.506155347219</v>
      </c>
      <c r="P62" s="1">
        <v>46.141999959945679</v>
      </c>
      <c r="Q62">
        <v>500</v>
      </c>
      <c r="R62">
        <v>582</v>
      </c>
      <c r="S62">
        <v>82</v>
      </c>
      <c r="T62" s="4">
        <v>0.16400000000000001</v>
      </c>
      <c r="U62" t="s">
        <v>36</v>
      </c>
      <c r="V62">
        <v>60</v>
      </c>
      <c r="W62" s="4">
        <v>0.12</v>
      </c>
      <c r="X62">
        <v>60</v>
      </c>
      <c r="Y62" s="4">
        <v>0.12</v>
      </c>
      <c r="Z62">
        <v>2</v>
      </c>
      <c r="AA62">
        <v>9</v>
      </c>
      <c r="AC62" s="9">
        <f t="shared" si="0"/>
        <v>0.12</v>
      </c>
    </row>
    <row r="63" spans="1:29" x14ac:dyDescent="0.3">
      <c r="A63" s="7">
        <v>4</v>
      </c>
      <c r="B63" s="7">
        <v>1</v>
      </c>
      <c r="C63" s="7">
        <v>13</v>
      </c>
      <c r="D63" s="7">
        <v>1</v>
      </c>
      <c r="E63" s="7">
        <v>3</v>
      </c>
      <c r="F63">
        <v>285</v>
      </c>
      <c r="G63">
        <v>210</v>
      </c>
      <c r="H63" s="1">
        <v>1651838931902</v>
      </c>
      <c r="I63" s="1">
        <v>1651838959440</v>
      </c>
      <c r="J63">
        <v>5</v>
      </c>
      <c r="K63" s="1">
        <v>1651838931.902</v>
      </c>
      <c r="L63" s="3">
        <v>44687.506156273143</v>
      </c>
      <c r="M63" s="2">
        <v>44687.506156273143</v>
      </c>
      <c r="N63" s="1">
        <v>1651838959.4400001</v>
      </c>
      <c r="O63" s="2">
        <v>44687.506475000002</v>
      </c>
      <c r="P63" s="1">
        <v>27.538000106811523</v>
      </c>
      <c r="Q63">
        <v>285</v>
      </c>
      <c r="R63">
        <v>70</v>
      </c>
      <c r="S63">
        <v>215</v>
      </c>
      <c r="T63" s="4">
        <v>0.75438596491228072</v>
      </c>
      <c r="U63" t="s">
        <v>37</v>
      </c>
      <c r="V63">
        <v>-75</v>
      </c>
      <c r="W63" s="4">
        <v>-0.26315789473684209</v>
      </c>
      <c r="X63">
        <v>75</v>
      </c>
      <c r="Y63" s="4">
        <v>0.26315789473684209</v>
      </c>
      <c r="Z63">
        <v>3</v>
      </c>
      <c r="AA63">
        <v>27</v>
      </c>
      <c r="AC63" s="9">
        <f t="shared" si="0"/>
        <v>0.26315789473684209</v>
      </c>
    </row>
    <row r="64" spans="1:29" x14ac:dyDescent="0.3">
      <c r="A64" s="7">
        <v>4</v>
      </c>
      <c r="B64" s="7">
        <v>2</v>
      </c>
      <c r="C64" s="7">
        <v>76</v>
      </c>
      <c r="D64" s="7">
        <v>1</v>
      </c>
      <c r="E64" s="7">
        <v>3</v>
      </c>
      <c r="F64">
        <v>495</v>
      </c>
      <c r="G64">
        <v>810</v>
      </c>
      <c r="H64" s="1">
        <v>1651838959524</v>
      </c>
      <c r="I64" s="1">
        <v>1651838978186</v>
      </c>
      <c r="J64">
        <v>3</v>
      </c>
      <c r="K64" s="1">
        <v>1651838959.5239999</v>
      </c>
      <c r="L64" s="3">
        <v>44687.506475972215</v>
      </c>
      <c r="M64" s="2">
        <v>44687.506475972215</v>
      </c>
      <c r="N64" s="1">
        <v>1651838978.1860001</v>
      </c>
      <c r="O64" s="2">
        <v>44687.506691967596</v>
      </c>
      <c r="P64" s="1">
        <v>18.662000179290771</v>
      </c>
      <c r="Q64">
        <v>495</v>
      </c>
      <c r="R64">
        <v>596</v>
      </c>
      <c r="S64">
        <v>101</v>
      </c>
      <c r="T64" s="4">
        <v>0.20404040404040405</v>
      </c>
      <c r="U64" t="s">
        <v>36</v>
      </c>
      <c r="V64">
        <v>315</v>
      </c>
      <c r="W64" s="4">
        <v>0.63636363636363635</v>
      </c>
      <c r="X64">
        <v>315</v>
      </c>
      <c r="Y64" s="4">
        <v>0.63636363636363635</v>
      </c>
      <c r="Z64">
        <v>5</v>
      </c>
      <c r="AA64">
        <v>243</v>
      </c>
      <c r="AC64" s="9">
        <f t="shared" si="0"/>
        <v>0.63636363636363635</v>
      </c>
    </row>
    <row r="65" spans="1:29" x14ac:dyDescent="0.3">
      <c r="A65" s="7">
        <v>4</v>
      </c>
      <c r="B65" s="7">
        <v>3</v>
      </c>
      <c r="C65" s="7">
        <v>169</v>
      </c>
      <c r="D65" s="7">
        <v>1</v>
      </c>
      <c r="E65" s="7">
        <v>3</v>
      </c>
      <c r="F65">
        <v>675</v>
      </c>
      <c r="G65">
        <v>610</v>
      </c>
      <c r="H65" s="1">
        <v>1651838978261</v>
      </c>
      <c r="I65" s="1">
        <v>1651838999584</v>
      </c>
      <c r="J65">
        <v>6</v>
      </c>
      <c r="K65" s="1">
        <v>1651838978.2609999</v>
      </c>
      <c r="L65" s="3">
        <v>44687.506692835646</v>
      </c>
      <c r="M65" s="2">
        <v>44687.506692835646</v>
      </c>
      <c r="N65" s="1">
        <v>1651838999.5840001</v>
      </c>
      <c r="O65" s="2">
        <v>44687.506939629631</v>
      </c>
      <c r="P65" s="1">
        <v>21.323000192642212</v>
      </c>
      <c r="Q65">
        <v>675</v>
      </c>
      <c r="R65">
        <v>592</v>
      </c>
      <c r="S65">
        <v>83</v>
      </c>
      <c r="T65" s="4">
        <v>0.12296296296296297</v>
      </c>
      <c r="U65" t="s">
        <v>37</v>
      </c>
      <c r="V65">
        <v>-65</v>
      </c>
      <c r="W65" s="4">
        <v>-9.6296296296296297E-2</v>
      </c>
      <c r="X65">
        <v>65</v>
      </c>
      <c r="Y65" s="4">
        <v>9.6296296296296297E-2</v>
      </c>
      <c r="Z65">
        <v>2</v>
      </c>
      <c r="AA65">
        <v>9</v>
      </c>
      <c r="AC65" s="9">
        <f t="shared" si="0"/>
        <v>9.6296296296296297E-2</v>
      </c>
    </row>
    <row r="66" spans="1:29" x14ac:dyDescent="0.3">
      <c r="A66" s="7">
        <v>4</v>
      </c>
      <c r="B66" s="7">
        <v>4</v>
      </c>
      <c r="C66" s="7">
        <v>172</v>
      </c>
      <c r="D66" s="7">
        <v>1</v>
      </c>
      <c r="E66" s="7">
        <v>3</v>
      </c>
      <c r="F66">
        <v>550</v>
      </c>
      <c r="G66">
        <v>520</v>
      </c>
      <c r="H66" s="1">
        <v>1651838999655</v>
      </c>
      <c r="I66" s="1">
        <v>1651839017090</v>
      </c>
      <c r="J66">
        <v>7</v>
      </c>
      <c r="K66" s="1">
        <v>1651838999.655</v>
      </c>
      <c r="L66" s="3">
        <v>44687.506940451392</v>
      </c>
      <c r="M66" s="2">
        <v>44687.506940451392</v>
      </c>
      <c r="N66" s="1">
        <v>1651839017.0899999</v>
      </c>
      <c r="O66" s="2">
        <v>44687.507142245369</v>
      </c>
      <c r="P66" s="1">
        <v>17.434999942779541</v>
      </c>
      <c r="Q66">
        <v>550</v>
      </c>
      <c r="R66">
        <v>642</v>
      </c>
      <c r="S66">
        <v>92</v>
      </c>
      <c r="T66" s="4">
        <v>0.16727272727272727</v>
      </c>
      <c r="U66" t="s">
        <v>36</v>
      </c>
      <c r="V66">
        <v>-30</v>
      </c>
      <c r="W66" s="4">
        <v>-5.4545454545454543E-2</v>
      </c>
      <c r="X66">
        <v>30</v>
      </c>
      <c r="Y66" s="4">
        <v>5.4545454545454543E-2</v>
      </c>
      <c r="Z66">
        <v>1</v>
      </c>
      <c r="AA66">
        <v>3</v>
      </c>
      <c r="AC66" s="9">
        <f t="shared" ref="AC66:AC129" si="1">ABS(F66-G66)/F66</f>
        <v>5.4545454545454543E-2</v>
      </c>
    </row>
    <row r="67" spans="1:29" x14ac:dyDescent="0.3">
      <c r="A67" s="7">
        <v>4</v>
      </c>
      <c r="B67" s="7">
        <v>5</v>
      </c>
      <c r="C67" s="7">
        <v>177</v>
      </c>
      <c r="D67" s="7">
        <v>1</v>
      </c>
      <c r="E67" s="7">
        <v>3</v>
      </c>
      <c r="F67">
        <v>405</v>
      </c>
      <c r="G67">
        <v>415</v>
      </c>
      <c r="H67" s="1">
        <v>1651839017173</v>
      </c>
      <c r="I67" s="1">
        <v>1651839034597</v>
      </c>
      <c r="J67">
        <v>7</v>
      </c>
      <c r="K67" s="1">
        <v>1651839017.1730001</v>
      </c>
      <c r="L67" s="3">
        <v>44687.507143206021</v>
      </c>
      <c r="M67" s="2">
        <v>44687.507143206021</v>
      </c>
      <c r="N67" s="1">
        <v>1651839034.5969999</v>
      </c>
      <c r="O67" s="2">
        <v>44687.507344872683</v>
      </c>
      <c r="P67" s="1">
        <v>17.423999786376953</v>
      </c>
      <c r="Q67">
        <v>405</v>
      </c>
      <c r="R67">
        <v>415</v>
      </c>
      <c r="S67">
        <v>10</v>
      </c>
      <c r="T67" s="4">
        <v>2.4691358024691357E-2</v>
      </c>
      <c r="U67" t="s">
        <v>36</v>
      </c>
      <c r="V67">
        <v>10</v>
      </c>
      <c r="W67" s="4">
        <v>2.4691358024691357E-2</v>
      </c>
      <c r="X67">
        <v>10</v>
      </c>
      <c r="Y67" s="4">
        <v>2.4691358024691357E-2</v>
      </c>
      <c r="Z67">
        <v>1</v>
      </c>
      <c r="AA67">
        <v>3</v>
      </c>
      <c r="AC67" s="9">
        <f t="shared" si="1"/>
        <v>2.4691358024691357E-2</v>
      </c>
    </row>
    <row r="68" spans="1:29" x14ac:dyDescent="0.3">
      <c r="A68" s="7">
        <v>4</v>
      </c>
      <c r="B68" s="7">
        <v>6</v>
      </c>
      <c r="C68" s="7">
        <v>44</v>
      </c>
      <c r="D68" s="7">
        <v>1</v>
      </c>
      <c r="E68" s="7">
        <v>3</v>
      </c>
      <c r="F68">
        <v>750</v>
      </c>
      <c r="G68">
        <v>630</v>
      </c>
      <c r="H68" s="1">
        <v>1651839034669</v>
      </c>
      <c r="I68" s="1">
        <v>1651839054100</v>
      </c>
      <c r="J68">
        <v>5</v>
      </c>
      <c r="K68" s="1">
        <v>1651839034.6689999</v>
      </c>
      <c r="L68" s="3">
        <v>44687.507345706021</v>
      </c>
      <c r="M68" s="2">
        <v>44687.507345706021</v>
      </c>
      <c r="N68" s="1">
        <v>1651839054.0999999</v>
      </c>
      <c r="O68" s="2">
        <v>44687.507570601854</v>
      </c>
      <c r="P68" s="1">
        <v>19.430999994277954</v>
      </c>
      <c r="Q68">
        <v>750</v>
      </c>
      <c r="R68">
        <v>776</v>
      </c>
      <c r="S68">
        <v>26</v>
      </c>
      <c r="T68" s="4">
        <v>3.4666666666666665E-2</v>
      </c>
      <c r="U68" t="s">
        <v>36</v>
      </c>
      <c r="V68">
        <v>-120</v>
      </c>
      <c r="W68" s="4">
        <v>-0.16</v>
      </c>
      <c r="X68">
        <v>120</v>
      </c>
      <c r="Y68" s="4">
        <v>0.16</v>
      </c>
      <c r="Z68">
        <v>3</v>
      </c>
      <c r="AA68">
        <v>27</v>
      </c>
      <c r="AC68" s="9">
        <f t="shared" si="1"/>
        <v>0.16</v>
      </c>
    </row>
    <row r="69" spans="1:29" x14ac:dyDescent="0.3">
      <c r="A69" s="7">
        <v>4</v>
      </c>
      <c r="B69" s="7">
        <v>7</v>
      </c>
      <c r="C69" s="7">
        <v>10</v>
      </c>
      <c r="D69" s="7">
        <v>1</v>
      </c>
      <c r="E69" s="7">
        <v>3</v>
      </c>
      <c r="F69">
        <v>700</v>
      </c>
      <c r="G69">
        <v>510</v>
      </c>
      <c r="H69" s="1">
        <v>1651839054171</v>
      </c>
      <c r="I69" s="1">
        <v>1651839092618</v>
      </c>
      <c r="J69">
        <v>5</v>
      </c>
      <c r="K69" s="1">
        <v>1651839054.171</v>
      </c>
      <c r="L69" s="3">
        <v>44687.507571423615</v>
      </c>
      <c r="M69" s="2">
        <v>44687.507571423615</v>
      </c>
      <c r="N69" s="1">
        <v>1651839092.618</v>
      </c>
      <c r="O69" s="2">
        <v>44687.508016412037</v>
      </c>
      <c r="P69" s="1">
        <v>38.447000026702881</v>
      </c>
      <c r="Q69">
        <v>700</v>
      </c>
      <c r="R69">
        <v>631</v>
      </c>
      <c r="S69">
        <v>69</v>
      </c>
      <c r="T69" s="4">
        <v>9.8571428571428574E-2</v>
      </c>
      <c r="U69" t="s">
        <v>37</v>
      </c>
      <c r="V69">
        <v>-190</v>
      </c>
      <c r="W69" s="4">
        <v>-0.27142857142857141</v>
      </c>
      <c r="X69">
        <v>190</v>
      </c>
      <c r="Y69" s="4">
        <v>0.27142857142857141</v>
      </c>
      <c r="Z69">
        <v>3</v>
      </c>
      <c r="AA69">
        <v>27</v>
      </c>
      <c r="AC69" s="9">
        <f t="shared" si="1"/>
        <v>0.27142857142857141</v>
      </c>
    </row>
    <row r="70" spans="1:29" x14ac:dyDescent="0.3">
      <c r="A70" s="7">
        <v>4</v>
      </c>
      <c r="B70" s="7">
        <v>8</v>
      </c>
      <c r="C70" s="7">
        <v>85</v>
      </c>
      <c r="D70" s="7">
        <v>1</v>
      </c>
      <c r="E70" s="7">
        <v>3</v>
      </c>
      <c r="F70">
        <v>380</v>
      </c>
      <c r="G70">
        <v>420</v>
      </c>
      <c r="H70" s="1">
        <v>1651839092697</v>
      </c>
      <c r="I70" s="1">
        <v>1651839108560</v>
      </c>
      <c r="J70">
        <v>6</v>
      </c>
      <c r="K70" s="1">
        <v>1651839092.697</v>
      </c>
      <c r="L70" s="3">
        <v>44687.508017326385</v>
      </c>
      <c r="M70" s="2">
        <v>44687.508017326385</v>
      </c>
      <c r="N70" s="1">
        <v>1651839108.5599999</v>
      </c>
      <c r="O70" s="2">
        <v>44687.50820092592</v>
      </c>
      <c r="P70" s="1">
        <v>15.86299991607666</v>
      </c>
      <c r="Q70">
        <v>380</v>
      </c>
      <c r="R70">
        <v>137</v>
      </c>
      <c r="S70">
        <v>243</v>
      </c>
      <c r="T70" s="4">
        <v>0.63947368421052631</v>
      </c>
      <c r="U70" t="s">
        <v>37</v>
      </c>
      <c r="V70">
        <v>40</v>
      </c>
      <c r="W70" s="4">
        <v>0.10526315789473684</v>
      </c>
      <c r="X70">
        <v>40</v>
      </c>
      <c r="Y70" s="4">
        <v>0.10526315789473684</v>
      </c>
      <c r="Z70">
        <v>2</v>
      </c>
      <c r="AA70">
        <v>9</v>
      </c>
      <c r="AC70" s="9">
        <f t="shared" si="1"/>
        <v>0.10526315789473684</v>
      </c>
    </row>
    <row r="71" spans="1:29" x14ac:dyDescent="0.3">
      <c r="A71" s="7">
        <v>4</v>
      </c>
      <c r="B71" s="7">
        <v>9</v>
      </c>
      <c r="C71" s="7">
        <v>84</v>
      </c>
      <c r="D71" s="7">
        <v>1</v>
      </c>
      <c r="E71" s="7">
        <v>3</v>
      </c>
      <c r="F71">
        <v>1385</v>
      </c>
      <c r="G71">
        <v>860</v>
      </c>
      <c r="H71" s="1">
        <v>1651839108634</v>
      </c>
      <c r="I71" s="1">
        <v>1651839127952</v>
      </c>
      <c r="J71">
        <v>2</v>
      </c>
      <c r="K71" s="1">
        <v>1651839108.6340001</v>
      </c>
      <c r="L71" s="3">
        <v>44687.508201782402</v>
      </c>
      <c r="M71" s="2">
        <v>44687.508201782402</v>
      </c>
      <c r="N71" s="1">
        <v>1651839127.9519999</v>
      </c>
      <c r="O71" s="2">
        <v>44687.508425370368</v>
      </c>
      <c r="P71" s="1">
        <v>19.317999839782715</v>
      </c>
      <c r="Q71">
        <v>1385</v>
      </c>
      <c r="R71">
        <v>1031</v>
      </c>
      <c r="S71">
        <v>354</v>
      </c>
      <c r="T71" s="4">
        <v>0.25559566787003613</v>
      </c>
      <c r="U71" t="s">
        <v>37</v>
      </c>
      <c r="V71">
        <v>-525</v>
      </c>
      <c r="W71" s="4">
        <v>-0.37906137184115524</v>
      </c>
      <c r="X71">
        <v>525</v>
      </c>
      <c r="Y71" s="4">
        <v>0.37906137184115524</v>
      </c>
      <c r="Z71">
        <v>6</v>
      </c>
      <c r="AA71">
        <v>729</v>
      </c>
      <c r="AC71" s="9">
        <f t="shared" si="1"/>
        <v>0.37906137184115524</v>
      </c>
    </row>
    <row r="72" spans="1:29" x14ac:dyDescent="0.3">
      <c r="A72" s="7">
        <v>4</v>
      </c>
      <c r="B72" s="7">
        <v>10</v>
      </c>
      <c r="C72" s="7">
        <v>129</v>
      </c>
      <c r="D72" s="7">
        <v>1</v>
      </c>
      <c r="E72" s="7">
        <v>3</v>
      </c>
      <c r="F72">
        <v>605</v>
      </c>
      <c r="G72">
        <v>620</v>
      </c>
      <c r="H72" s="1">
        <v>1651839128081</v>
      </c>
      <c r="I72" s="1">
        <v>1651839153294</v>
      </c>
      <c r="J72">
        <v>7</v>
      </c>
      <c r="K72" s="1">
        <v>1651839128.0810001</v>
      </c>
      <c r="L72" s="3">
        <v>44687.508426863424</v>
      </c>
      <c r="M72" s="2">
        <v>44687.508426863424</v>
      </c>
      <c r="N72" s="1">
        <v>1651839153.2939999</v>
      </c>
      <c r="O72" s="2">
        <v>44687.508718680554</v>
      </c>
      <c r="P72" s="1">
        <v>25.212999820709229</v>
      </c>
      <c r="Q72">
        <v>605</v>
      </c>
      <c r="R72">
        <v>685</v>
      </c>
      <c r="S72">
        <v>80</v>
      </c>
      <c r="T72" s="4">
        <v>0.13223140495867769</v>
      </c>
      <c r="U72" t="s">
        <v>36</v>
      </c>
      <c r="V72">
        <v>15</v>
      </c>
      <c r="W72" s="4">
        <v>2.4793388429752067E-2</v>
      </c>
      <c r="X72">
        <v>15</v>
      </c>
      <c r="Y72" s="4">
        <v>2.4793388429752067E-2</v>
      </c>
      <c r="Z72">
        <v>1</v>
      </c>
      <c r="AA72">
        <v>3</v>
      </c>
      <c r="AC72" s="9">
        <f t="shared" si="1"/>
        <v>2.4793388429752067E-2</v>
      </c>
    </row>
    <row r="73" spans="1:29" x14ac:dyDescent="0.3">
      <c r="A73" s="7">
        <v>4</v>
      </c>
      <c r="B73" s="7">
        <v>11</v>
      </c>
      <c r="C73" s="7">
        <v>64</v>
      </c>
      <c r="D73" s="7">
        <v>1</v>
      </c>
      <c r="E73" s="7">
        <v>3</v>
      </c>
      <c r="F73">
        <v>930</v>
      </c>
      <c r="G73">
        <v>920</v>
      </c>
      <c r="H73" s="1">
        <v>1651839153371</v>
      </c>
      <c r="I73" s="1">
        <v>1651839170093</v>
      </c>
      <c r="J73">
        <v>7</v>
      </c>
      <c r="K73" s="1">
        <v>1651839153.3710001</v>
      </c>
      <c r="L73" s="3">
        <v>44687.508719571764</v>
      </c>
      <c r="M73" s="2">
        <v>44687.508719571764</v>
      </c>
      <c r="N73" s="1">
        <v>1651839170.0929999</v>
      </c>
      <c r="O73" s="2">
        <v>44687.50891311343</v>
      </c>
      <c r="P73" s="1">
        <v>16.721999883651733</v>
      </c>
      <c r="Q73">
        <v>930</v>
      </c>
      <c r="R73">
        <v>1076</v>
      </c>
      <c r="S73">
        <v>146</v>
      </c>
      <c r="T73" s="4">
        <v>0.15698924731182795</v>
      </c>
      <c r="U73" t="s">
        <v>36</v>
      </c>
      <c r="V73">
        <v>-10</v>
      </c>
      <c r="W73" s="4">
        <v>-1.0752688172043012E-2</v>
      </c>
      <c r="X73">
        <v>10</v>
      </c>
      <c r="Y73" s="4">
        <v>1.0752688172043012E-2</v>
      </c>
      <c r="Z73">
        <v>1</v>
      </c>
      <c r="AA73">
        <v>3</v>
      </c>
      <c r="AC73" s="9">
        <f t="shared" si="1"/>
        <v>1.0752688172043012E-2</v>
      </c>
    </row>
    <row r="74" spans="1:29" x14ac:dyDescent="0.3">
      <c r="A74" s="7">
        <v>4</v>
      </c>
      <c r="B74" s="7">
        <v>12</v>
      </c>
      <c r="C74" s="7">
        <v>6</v>
      </c>
      <c r="D74" s="7">
        <v>1</v>
      </c>
      <c r="E74" s="7">
        <v>3</v>
      </c>
      <c r="F74">
        <v>450</v>
      </c>
      <c r="G74">
        <v>415</v>
      </c>
      <c r="H74" s="1">
        <v>1651839170164</v>
      </c>
      <c r="I74" s="1">
        <v>1651839188960</v>
      </c>
      <c r="J74">
        <v>7</v>
      </c>
      <c r="K74" s="1">
        <v>1651839170.164</v>
      </c>
      <c r="L74" s="3">
        <v>44687.508913935191</v>
      </c>
      <c r="M74" s="2">
        <v>44687.508913935191</v>
      </c>
      <c r="N74" s="1">
        <v>1651839188.96</v>
      </c>
      <c r="O74" s="2">
        <v>44687.509131481478</v>
      </c>
      <c r="P74" s="1">
        <v>18.796000003814697</v>
      </c>
      <c r="Q74">
        <v>450</v>
      </c>
      <c r="R74">
        <v>445</v>
      </c>
      <c r="S74">
        <v>5</v>
      </c>
      <c r="T74" s="4">
        <v>1.1111111111111112E-2</v>
      </c>
      <c r="U74" t="s">
        <v>37</v>
      </c>
      <c r="V74">
        <v>-35</v>
      </c>
      <c r="W74" s="4">
        <v>-7.7777777777777779E-2</v>
      </c>
      <c r="X74">
        <v>35</v>
      </c>
      <c r="Y74" s="4">
        <v>7.7777777777777779E-2</v>
      </c>
      <c r="Z74">
        <v>1</v>
      </c>
      <c r="AA74">
        <v>3</v>
      </c>
      <c r="AC74" s="9">
        <f t="shared" si="1"/>
        <v>7.7777777777777779E-2</v>
      </c>
    </row>
    <row r="75" spans="1:29" x14ac:dyDescent="0.3">
      <c r="A75" s="7">
        <v>4</v>
      </c>
      <c r="B75" s="7">
        <v>13</v>
      </c>
      <c r="C75" s="7">
        <v>38</v>
      </c>
      <c r="D75" s="7">
        <v>1</v>
      </c>
      <c r="E75" s="7">
        <v>3</v>
      </c>
      <c r="F75">
        <v>960</v>
      </c>
      <c r="G75">
        <v>700</v>
      </c>
      <c r="H75" s="1">
        <v>1651839189030</v>
      </c>
      <c r="I75" s="1">
        <v>1651839206368</v>
      </c>
      <c r="J75">
        <v>3</v>
      </c>
      <c r="K75" s="1">
        <v>1651839189.03</v>
      </c>
      <c r="L75" s="3">
        <v>44687.509132291671</v>
      </c>
      <c r="M75" s="2">
        <v>44687.509132291671</v>
      </c>
      <c r="N75" s="1">
        <v>1651839206.368</v>
      </c>
      <c r="O75" s="2">
        <v>44687.50933296296</v>
      </c>
      <c r="P75" s="1">
        <v>17.338000059127808</v>
      </c>
      <c r="Q75">
        <v>960</v>
      </c>
      <c r="R75">
        <v>746</v>
      </c>
      <c r="S75">
        <v>214</v>
      </c>
      <c r="T75" s="4">
        <v>0.22291666666666668</v>
      </c>
      <c r="U75" t="s">
        <v>37</v>
      </c>
      <c r="V75">
        <v>-260</v>
      </c>
      <c r="W75" s="4">
        <v>-0.27083333333333331</v>
      </c>
      <c r="X75">
        <v>260</v>
      </c>
      <c r="Y75" s="4">
        <v>0.27083333333333331</v>
      </c>
      <c r="Z75">
        <v>5</v>
      </c>
      <c r="AA75">
        <v>243</v>
      </c>
      <c r="AC75" s="9">
        <f t="shared" si="1"/>
        <v>0.27083333333333331</v>
      </c>
    </row>
    <row r="76" spans="1:29" x14ac:dyDescent="0.3">
      <c r="A76" s="7">
        <v>4</v>
      </c>
      <c r="B76" s="7">
        <v>14</v>
      </c>
      <c r="C76" s="7">
        <v>50</v>
      </c>
      <c r="D76" s="7">
        <v>1</v>
      </c>
      <c r="E76" s="7">
        <v>3</v>
      </c>
      <c r="F76">
        <v>320</v>
      </c>
      <c r="G76">
        <v>210</v>
      </c>
      <c r="H76" s="1">
        <v>1651839206439</v>
      </c>
      <c r="I76" s="1">
        <v>1651839226008</v>
      </c>
      <c r="J76">
        <v>2</v>
      </c>
      <c r="K76" s="1">
        <v>1651839206.4389999</v>
      </c>
      <c r="L76" s="3">
        <v>44687.509333784721</v>
      </c>
      <c r="M76" s="2">
        <v>44687.509333784721</v>
      </c>
      <c r="N76" s="1">
        <v>1651839226.0079999</v>
      </c>
      <c r="O76" s="2">
        <v>44687.509560277773</v>
      </c>
      <c r="P76" s="1">
        <v>19.569000005722046</v>
      </c>
      <c r="Q76">
        <v>320</v>
      </c>
      <c r="R76">
        <v>178</v>
      </c>
      <c r="S76">
        <v>142</v>
      </c>
      <c r="T76" s="4">
        <v>0.44374999999999998</v>
      </c>
      <c r="U76" t="s">
        <v>37</v>
      </c>
      <c r="V76">
        <v>-110</v>
      </c>
      <c r="W76" s="4">
        <v>-0.34375</v>
      </c>
      <c r="X76">
        <v>110</v>
      </c>
      <c r="Y76" s="4">
        <v>0.34375</v>
      </c>
      <c r="Z76">
        <v>6</v>
      </c>
      <c r="AA76">
        <v>729</v>
      </c>
      <c r="AC76" s="9">
        <f t="shared" si="1"/>
        <v>0.34375</v>
      </c>
    </row>
    <row r="77" spans="1:29" x14ac:dyDescent="0.3">
      <c r="A77" s="7">
        <v>4</v>
      </c>
      <c r="B77" s="7">
        <v>15</v>
      </c>
      <c r="C77" s="7">
        <v>72</v>
      </c>
      <c r="D77" s="7">
        <v>1</v>
      </c>
      <c r="E77" s="7">
        <v>3</v>
      </c>
      <c r="F77">
        <v>806</v>
      </c>
      <c r="G77">
        <v>920</v>
      </c>
      <c r="H77" s="1">
        <v>1651839226080</v>
      </c>
      <c r="I77" s="1">
        <v>1651839245374</v>
      </c>
      <c r="J77">
        <v>5</v>
      </c>
      <c r="K77" s="1">
        <v>1651839226.0799999</v>
      </c>
      <c r="L77" s="3">
        <v>44687.50956111111</v>
      </c>
      <c r="M77" s="2">
        <v>44687.50956111111</v>
      </c>
      <c r="N77" s="1">
        <v>1651839245.3740001</v>
      </c>
      <c r="O77" s="2">
        <v>44687.509784421301</v>
      </c>
      <c r="P77" s="1">
        <v>19.294000148773193</v>
      </c>
      <c r="Q77">
        <v>806</v>
      </c>
      <c r="R77">
        <v>887</v>
      </c>
      <c r="S77">
        <v>81</v>
      </c>
      <c r="T77" s="4">
        <v>0.10049627791563276</v>
      </c>
      <c r="U77" t="s">
        <v>36</v>
      </c>
      <c r="V77">
        <v>114</v>
      </c>
      <c r="W77" s="4">
        <v>0.14143920595533499</v>
      </c>
      <c r="X77">
        <v>114</v>
      </c>
      <c r="Y77" s="4">
        <v>0.14143920595533499</v>
      </c>
      <c r="Z77">
        <v>3</v>
      </c>
      <c r="AA77">
        <v>27</v>
      </c>
      <c r="AC77" s="9">
        <f t="shared" si="1"/>
        <v>0.14143920595533499</v>
      </c>
    </row>
    <row r="78" spans="1:29" x14ac:dyDescent="0.3">
      <c r="A78" s="7">
        <v>4</v>
      </c>
      <c r="B78" s="7">
        <v>16</v>
      </c>
      <c r="C78" s="7">
        <v>139</v>
      </c>
      <c r="D78" s="7">
        <v>1</v>
      </c>
      <c r="E78" s="7">
        <v>3</v>
      </c>
      <c r="F78">
        <v>490</v>
      </c>
      <c r="G78">
        <v>420</v>
      </c>
      <c r="H78" s="1">
        <v>1651839245448</v>
      </c>
      <c r="I78" s="1">
        <v>1651839257732</v>
      </c>
      <c r="J78">
        <v>6</v>
      </c>
      <c r="K78" s="1">
        <v>1651839245.448</v>
      </c>
      <c r="L78" s="3">
        <v>44687.509785277776</v>
      </c>
      <c r="M78" s="2">
        <v>44687.509785277776</v>
      </c>
      <c r="N78" s="1">
        <v>1651839257.7320001</v>
      </c>
      <c r="O78" s="2">
        <v>44687.509927453706</v>
      </c>
      <c r="P78" s="1">
        <v>12.284000158309937</v>
      </c>
      <c r="Q78">
        <v>490</v>
      </c>
      <c r="R78">
        <v>535</v>
      </c>
      <c r="S78">
        <v>45</v>
      </c>
      <c r="T78" s="4">
        <v>9.1836734693877556E-2</v>
      </c>
      <c r="U78" t="s">
        <v>36</v>
      </c>
      <c r="V78">
        <v>-70</v>
      </c>
      <c r="W78" s="4">
        <v>-0.14285714285714285</v>
      </c>
      <c r="X78">
        <v>70</v>
      </c>
      <c r="Y78" s="4">
        <v>0.14285714285714285</v>
      </c>
      <c r="Z78">
        <v>2</v>
      </c>
      <c r="AA78">
        <v>9</v>
      </c>
      <c r="AC78" s="9">
        <f t="shared" si="1"/>
        <v>0.14285714285714285</v>
      </c>
    </row>
    <row r="79" spans="1:29" x14ac:dyDescent="0.3">
      <c r="A79" s="7">
        <v>4</v>
      </c>
      <c r="B79" s="7">
        <v>17</v>
      </c>
      <c r="C79" s="7">
        <v>27</v>
      </c>
      <c r="D79" s="7">
        <v>1</v>
      </c>
      <c r="E79" s="7">
        <v>3</v>
      </c>
      <c r="F79">
        <v>528</v>
      </c>
      <c r="G79">
        <v>410</v>
      </c>
      <c r="H79" s="1">
        <v>1651839257818</v>
      </c>
      <c r="I79" s="1">
        <v>1651839278666</v>
      </c>
      <c r="J79">
        <v>4</v>
      </c>
      <c r="K79" s="1">
        <v>1651839257.8180001</v>
      </c>
      <c r="L79" s="3">
        <v>44687.509928449072</v>
      </c>
      <c r="M79" s="2">
        <v>44687.509928449072</v>
      </c>
      <c r="N79" s="1">
        <v>1651839278.6659999</v>
      </c>
      <c r="O79" s="2">
        <v>44687.510169745365</v>
      </c>
      <c r="P79" s="1">
        <v>20.847999811172485</v>
      </c>
      <c r="Q79">
        <v>528</v>
      </c>
      <c r="R79">
        <v>412</v>
      </c>
      <c r="S79">
        <v>116</v>
      </c>
      <c r="T79" s="4">
        <v>0.2196969696969697</v>
      </c>
      <c r="U79" t="s">
        <v>37</v>
      </c>
      <c r="V79">
        <v>-118</v>
      </c>
      <c r="W79" s="4">
        <v>-0.22348484848484848</v>
      </c>
      <c r="X79">
        <v>118</v>
      </c>
      <c r="Y79" s="4">
        <v>0.22348484848484848</v>
      </c>
      <c r="Z79">
        <v>4</v>
      </c>
      <c r="AA79">
        <v>81</v>
      </c>
      <c r="AC79" s="9">
        <f t="shared" si="1"/>
        <v>0.22348484848484848</v>
      </c>
    </row>
    <row r="80" spans="1:29" x14ac:dyDescent="0.3">
      <c r="A80" s="7">
        <v>4</v>
      </c>
      <c r="B80" s="7">
        <v>18</v>
      </c>
      <c r="C80" s="7">
        <v>149</v>
      </c>
      <c r="D80" s="7">
        <v>1</v>
      </c>
      <c r="E80" s="7">
        <v>3</v>
      </c>
      <c r="F80">
        <v>430</v>
      </c>
      <c r="G80">
        <v>450</v>
      </c>
      <c r="H80" s="1">
        <v>1651839278734</v>
      </c>
      <c r="I80" s="1">
        <v>1651839292396</v>
      </c>
      <c r="J80">
        <v>7</v>
      </c>
      <c r="K80" s="1">
        <v>1651839278.734</v>
      </c>
      <c r="L80" s="3">
        <v>44687.510170532405</v>
      </c>
      <c r="M80" s="2">
        <v>44687.510170532405</v>
      </c>
      <c r="N80" s="1">
        <v>1651839292.3959999</v>
      </c>
      <c r="O80" s="2">
        <v>44687.510328657401</v>
      </c>
      <c r="P80" s="1">
        <v>13.661999940872192</v>
      </c>
      <c r="Q80">
        <v>430</v>
      </c>
      <c r="R80">
        <v>362</v>
      </c>
      <c r="S80">
        <v>68</v>
      </c>
      <c r="T80" s="4">
        <v>0.15813953488372093</v>
      </c>
      <c r="U80" t="s">
        <v>37</v>
      </c>
      <c r="V80">
        <v>20</v>
      </c>
      <c r="W80" s="4">
        <v>4.6511627906976744E-2</v>
      </c>
      <c r="X80">
        <v>20</v>
      </c>
      <c r="Y80" s="4">
        <v>4.6511627906976744E-2</v>
      </c>
      <c r="Z80">
        <v>1</v>
      </c>
      <c r="AA80">
        <v>3</v>
      </c>
      <c r="AC80" s="9">
        <f t="shared" si="1"/>
        <v>4.6511627906976744E-2</v>
      </c>
    </row>
    <row r="81" spans="1:29" x14ac:dyDescent="0.3">
      <c r="A81" s="7">
        <v>4</v>
      </c>
      <c r="B81" s="7">
        <v>19</v>
      </c>
      <c r="C81" s="7">
        <v>45</v>
      </c>
      <c r="D81" s="7">
        <v>1</v>
      </c>
      <c r="E81" s="7">
        <v>3</v>
      </c>
      <c r="F81">
        <v>870</v>
      </c>
      <c r="G81">
        <v>920</v>
      </c>
      <c r="H81" s="1">
        <v>1651839292473</v>
      </c>
      <c r="I81" s="1">
        <v>1651839321664</v>
      </c>
      <c r="J81">
        <v>7</v>
      </c>
      <c r="K81" s="1">
        <v>1651839292.473</v>
      </c>
      <c r="L81" s="3">
        <v>44687.510329548611</v>
      </c>
      <c r="M81" s="2">
        <v>44687.510329548611</v>
      </c>
      <c r="N81" s="1">
        <v>1651839321.664</v>
      </c>
      <c r="O81" s="2">
        <v>44687.510667407405</v>
      </c>
      <c r="P81" s="1">
        <v>29.190999984741211</v>
      </c>
      <c r="Q81">
        <v>870</v>
      </c>
      <c r="R81">
        <v>906</v>
      </c>
      <c r="S81">
        <v>36</v>
      </c>
      <c r="T81" s="4">
        <v>4.1379310344827586E-2</v>
      </c>
      <c r="U81" t="s">
        <v>36</v>
      </c>
      <c r="V81">
        <v>50</v>
      </c>
      <c r="W81" s="4">
        <v>5.7471264367816091E-2</v>
      </c>
      <c r="X81">
        <v>50</v>
      </c>
      <c r="Y81" s="4">
        <v>5.7471264367816091E-2</v>
      </c>
      <c r="Z81">
        <v>1</v>
      </c>
      <c r="AA81">
        <v>3</v>
      </c>
      <c r="AC81" s="9">
        <f t="shared" si="1"/>
        <v>5.7471264367816091E-2</v>
      </c>
    </row>
    <row r="82" spans="1:29" x14ac:dyDescent="0.3">
      <c r="A82" s="7">
        <v>6</v>
      </c>
      <c r="B82" s="7">
        <v>0</v>
      </c>
      <c r="C82" s="7">
        <v>112</v>
      </c>
      <c r="D82" s="7">
        <v>3</v>
      </c>
      <c r="E82" s="7">
        <v>2</v>
      </c>
      <c r="F82">
        <v>820</v>
      </c>
      <c r="G82">
        <v>885</v>
      </c>
      <c r="H82" s="1">
        <v>1651841439533</v>
      </c>
      <c r="I82" s="1">
        <v>1651841471876</v>
      </c>
      <c r="J82">
        <v>0</v>
      </c>
      <c r="K82" s="1">
        <v>1651841439.533</v>
      </c>
      <c r="L82" s="3">
        <v>44687.535179780098</v>
      </c>
      <c r="M82" s="2">
        <v>44687.535179780098</v>
      </c>
      <c r="N82" s="1">
        <v>1651841471.8759999</v>
      </c>
      <c r="O82" s="2">
        <v>44687.535554120368</v>
      </c>
      <c r="P82" s="1">
        <v>32.342999935150146</v>
      </c>
      <c r="Q82">
        <v>820</v>
      </c>
      <c r="R82">
        <v>847</v>
      </c>
      <c r="S82">
        <v>27</v>
      </c>
      <c r="T82" s="4">
        <v>3.2926829268292684E-2</v>
      </c>
      <c r="U82" t="s">
        <v>36</v>
      </c>
      <c r="V82">
        <v>65</v>
      </c>
      <c r="W82" s="4">
        <v>7.926829268292683E-2</v>
      </c>
      <c r="X82">
        <v>65</v>
      </c>
      <c r="Y82">
        <v>7.926829268292683E-2</v>
      </c>
      <c r="Z82">
        <v>0</v>
      </c>
      <c r="AA82">
        <v>1</v>
      </c>
      <c r="AC82" s="9">
        <f t="shared" si="1"/>
        <v>7.926829268292683E-2</v>
      </c>
    </row>
    <row r="83" spans="1:29" x14ac:dyDescent="0.3">
      <c r="A83" s="7">
        <v>6</v>
      </c>
      <c r="B83" s="7">
        <v>1</v>
      </c>
      <c r="C83" s="7">
        <v>81</v>
      </c>
      <c r="D83" s="7">
        <v>3</v>
      </c>
      <c r="E83" s="7">
        <v>2</v>
      </c>
      <c r="F83">
        <v>715</v>
      </c>
      <c r="G83">
        <v>1135</v>
      </c>
      <c r="H83" s="1">
        <v>1651841472093</v>
      </c>
      <c r="I83" s="1">
        <v>1651841495636</v>
      </c>
      <c r="J83">
        <v>0</v>
      </c>
      <c r="K83" s="1">
        <v>1651841472.0929999</v>
      </c>
      <c r="L83" s="3">
        <v>44687.535556631949</v>
      </c>
      <c r="M83" s="2">
        <v>44687.535556631949</v>
      </c>
      <c r="N83" s="1">
        <v>1651841495.6359999</v>
      </c>
      <c r="O83" s="2">
        <v>44687.535829120374</v>
      </c>
      <c r="P83" s="1">
        <v>23.542999982833862</v>
      </c>
      <c r="Q83">
        <v>715</v>
      </c>
      <c r="R83">
        <v>787</v>
      </c>
      <c r="S83">
        <v>72</v>
      </c>
      <c r="T83" s="4">
        <v>0.10069930069930071</v>
      </c>
      <c r="U83" t="s">
        <v>36</v>
      </c>
      <c r="V83">
        <v>420</v>
      </c>
      <c r="W83" s="4">
        <v>0.58741258741258739</v>
      </c>
      <c r="X83">
        <v>420</v>
      </c>
      <c r="Y83">
        <v>0.58741258741258739</v>
      </c>
      <c r="Z83">
        <v>0</v>
      </c>
      <c r="AA83">
        <v>1</v>
      </c>
      <c r="AC83" s="9">
        <f t="shared" si="1"/>
        <v>0.58741258741258739</v>
      </c>
    </row>
    <row r="84" spans="1:29" x14ac:dyDescent="0.3">
      <c r="A84" s="7">
        <v>6</v>
      </c>
      <c r="B84" s="7">
        <v>2</v>
      </c>
      <c r="C84" s="7">
        <v>93</v>
      </c>
      <c r="D84" s="7">
        <v>3</v>
      </c>
      <c r="E84" s="7">
        <v>2</v>
      </c>
      <c r="F84">
        <v>850</v>
      </c>
      <c r="G84">
        <v>830</v>
      </c>
      <c r="H84" s="1">
        <v>1651841495787</v>
      </c>
      <c r="I84" s="1">
        <v>1651841522654</v>
      </c>
      <c r="J84">
        <v>0</v>
      </c>
      <c r="K84" s="1">
        <v>1651841495.7869999</v>
      </c>
      <c r="L84" s="3">
        <v>44687.535830868059</v>
      </c>
      <c r="M84" s="2">
        <v>44687.535830868059</v>
      </c>
      <c r="N84" s="1">
        <v>1651841522.654</v>
      </c>
      <c r="O84" s="2">
        <v>44687.536141828707</v>
      </c>
      <c r="P84" s="1">
        <v>26.867000102996826</v>
      </c>
      <c r="Q84">
        <v>850</v>
      </c>
      <c r="R84">
        <v>725</v>
      </c>
      <c r="S84">
        <v>125</v>
      </c>
      <c r="T84" s="4">
        <v>0.14705882352941177</v>
      </c>
      <c r="U84" t="s">
        <v>37</v>
      </c>
      <c r="V84">
        <v>-20</v>
      </c>
      <c r="W84" s="4">
        <v>-2.3529411764705882E-2</v>
      </c>
      <c r="X84">
        <v>20</v>
      </c>
      <c r="Y84">
        <v>2.3529411764705882E-2</v>
      </c>
      <c r="Z84">
        <v>0</v>
      </c>
      <c r="AA84">
        <v>1</v>
      </c>
      <c r="AC84" s="9">
        <f t="shared" si="1"/>
        <v>2.3529411764705882E-2</v>
      </c>
    </row>
    <row r="85" spans="1:29" x14ac:dyDescent="0.3">
      <c r="A85" s="7">
        <v>6</v>
      </c>
      <c r="B85" s="7">
        <v>3</v>
      </c>
      <c r="C85" s="7">
        <v>125</v>
      </c>
      <c r="D85" s="7">
        <v>3</v>
      </c>
      <c r="E85" s="7">
        <v>2</v>
      </c>
      <c r="F85">
        <v>820</v>
      </c>
      <c r="G85">
        <v>850</v>
      </c>
      <c r="H85" s="1">
        <v>1651841522967</v>
      </c>
      <c r="I85" s="1">
        <v>1651841552596</v>
      </c>
      <c r="J85">
        <v>0</v>
      </c>
      <c r="K85" s="1">
        <v>1651841522.967</v>
      </c>
      <c r="L85" s="3">
        <v>44687.536145451391</v>
      </c>
      <c r="M85" s="2">
        <v>44687.536145451391</v>
      </c>
      <c r="N85" s="1">
        <v>1651841552.596</v>
      </c>
      <c r="O85" s="2">
        <v>44687.536488379628</v>
      </c>
      <c r="P85" s="1">
        <v>29.628999948501587</v>
      </c>
      <c r="Q85">
        <v>820</v>
      </c>
      <c r="R85">
        <v>812</v>
      </c>
      <c r="S85">
        <v>8</v>
      </c>
      <c r="T85" s="4">
        <v>9.7560975609756097E-3</v>
      </c>
      <c r="U85" t="s">
        <v>37</v>
      </c>
      <c r="V85">
        <v>30</v>
      </c>
      <c r="W85" s="4">
        <v>3.6585365853658534E-2</v>
      </c>
      <c r="X85">
        <v>30</v>
      </c>
      <c r="Y85">
        <v>3.6585365853658534E-2</v>
      </c>
      <c r="Z85">
        <v>0</v>
      </c>
      <c r="AA85">
        <v>1</v>
      </c>
      <c r="AC85" s="9">
        <f t="shared" si="1"/>
        <v>3.6585365853658534E-2</v>
      </c>
    </row>
    <row r="86" spans="1:29" x14ac:dyDescent="0.3">
      <c r="A86" s="7">
        <v>6</v>
      </c>
      <c r="B86" s="7">
        <v>4</v>
      </c>
      <c r="C86" s="7">
        <v>182</v>
      </c>
      <c r="D86" s="7">
        <v>3</v>
      </c>
      <c r="E86" s="7">
        <v>2</v>
      </c>
      <c r="F86">
        <v>545</v>
      </c>
      <c r="G86">
        <v>640</v>
      </c>
      <c r="H86" s="1">
        <v>1651841553184</v>
      </c>
      <c r="I86" s="1">
        <v>1651841566695</v>
      </c>
      <c r="J86">
        <v>0</v>
      </c>
      <c r="K86" s="1">
        <v>1651841553.184</v>
      </c>
      <c r="L86" s="3">
        <v>44687.536495185181</v>
      </c>
      <c r="M86" s="2">
        <v>44687.536495185181</v>
      </c>
      <c r="N86" s="1">
        <v>1651841566.6949999</v>
      </c>
      <c r="O86" s="2">
        <v>44687.536651562499</v>
      </c>
      <c r="P86" s="1">
        <v>13.510999917984009</v>
      </c>
      <c r="Q86">
        <v>545</v>
      </c>
      <c r="R86">
        <v>645</v>
      </c>
      <c r="S86">
        <v>100</v>
      </c>
      <c r="T86" s="4">
        <v>0.1834862385321101</v>
      </c>
      <c r="U86" t="s">
        <v>36</v>
      </c>
      <c r="V86">
        <v>95</v>
      </c>
      <c r="W86" s="4">
        <v>0.1743119266055046</v>
      </c>
      <c r="X86">
        <v>95</v>
      </c>
      <c r="Y86">
        <v>0.1743119266055046</v>
      </c>
      <c r="Z86">
        <v>0</v>
      </c>
      <c r="AA86">
        <v>1</v>
      </c>
      <c r="AC86" s="9">
        <f t="shared" si="1"/>
        <v>0.1743119266055046</v>
      </c>
    </row>
    <row r="87" spans="1:29" x14ac:dyDescent="0.3">
      <c r="A87" s="7">
        <v>6</v>
      </c>
      <c r="B87" s="7">
        <v>5</v>
      </c>
      <c r="C87" s="7">
        <v>135</v>
      </c>
      <c r="D87" s="7">
        <v>3</v>
      </c>
      <c r="E87" s="7">
        <v>2</v>
      </c>
      <c r="F87">
        <v>1085</v>
      </c>
      <c r="G87">
        <v>1120</v>
      </c>
      <c r="H87" s="1">
        <v>1651841566914</v>
      </c>
      <c r="I87" s="1">
        <v>1651841580133</v>
      </c>
      <c r="J87">
        <v>0</v>
      </c>
      <c r="K87" s="1">
        <v>1651841566.914</v>
      </c>
      <c r="L87" s="3">
        <v>44687.536654097217</v>
      </c>
      <c r="M87" s="2">
        <v>44687.536654097217</v>
      </c>
      <c r="N87" s="1">
        <v>1651841580.1329999</v>
      </c>
      <c r="O87" s="2">
        <v>44687.536807094904</v>
      </c>
      <c r="P87" s="1">
        <v>13.218999862670898</v>
      </c>
      <c r="Q87">
        <v>1085</v>
      </c>
      <c r="R87">
        <v>995</v>
      </c>
      <c r="S87">
        <v>90</v>
      </c>
      <c r="T87" s="4">
        <v>8.294930875576037E-2</v>
      </c>
      <c r="U87" t="s">
        <v>37</v>
      </c>
      <c r="V87">
        <v>35</v>
      </c>
      <c r="W87" s="4">
        <v>3.2258064516129031E-2</v>
      </c>
      <c r="X87">
        <v>35</v>
      </c>
      <c r="Y87">
        <v>3.2258064516129031E-2</v>
      </c>
      <c r="Z87">
        <v>0</v>
      </c>
      <c r="AA87">
        <v>1</v>
      </c>
      <c r="AC87" s="9">
        <f t="shared" si="1"/>
        <v>3.2258064516129031E-2</v>
      </c>
    </row>
    <row r="88" spans="1:29" x14ac:dyDescent="0.3">
      <c r="A88" s="7">
        <v>6</v>
      </c>
      <c r="B88" s="7">
        <v>6</v>
      </c>
      <c r="C88" s="7">
        <v>0</v>
      </c>
      <c r="D88" s="7">
        <v>3</v>
      </c>
      <c r="E88" s="7">
        <v>2</v>
      </c>
      <c r="F88">
        <v>1600</v>
      </c>
      <c r="G88">
        <v>1250</v>
      </c>
      <c r="H88" s="1">
        <v>1651841580328</v>
      </c>
      <c r="I88" s="1">
        <v>1651841598312</v>
      </c>
      <c r="J88">
        <v>0</v>
      </c>
      <c r="K88" s="1">
        <v>1651841580.3280001</v>
      </c>
      <c r="L88" s="3">
        <v>44687.536809351848</v>
      </c>
      <c r="M88" s="2">
        <v>44687.536809351848</v>
      </c>
      <c r="N88" s="1">
        <v>1651841598.312</v>
      </c>
      <c r="O88" s="2">
        <v>44687.537017499999</v>
      </c>
      <c r="P88" s="1">
        <v>17.983999967575073</v>
      </c>
      <c r="Q88">
        <v>1600</v>
      </c>
      <c r="R88">
        <v>773</v>
      </c>
      <c r="S88">
        <v>827</v>
      </c>
      <c r="T88" s="4">
        <v>0.51687499999999997</v>
      </c>
      <c r="U88" t="s">
        <v>37</v>
      </c>
      <c r="V88">
        <v>-350</v>
      </c>
      <c r="W88" s="4">
        <v>-0.21875</v>
      </c>
      <c r="X88">
        <v>350</v>
      </c>
      <c r="Y88">
        <v>0.21875</v>
      </c>
      <c r="Z88">
        <v>0</v>
      </c>
      <c r="AA88">
        <v>1</v>
      </c>
      <c r="AC88" s="9">
        <f t="shared" si="1"/>
        <v>0.21875</v>
      </c>
    </row>
    <row r="89" spans="1:29" x14ac:dyDescent="0.3">
      <c r="A89" s="7">
        <v>6</v>
      </c>
      <c r="B89" s="7">
        <v>7</v>
      </c>
      <c r="C89" s="7">
        <v>197</v>
      </c>
      <c r="D89" s="7">
        <v>3</v>
      </c>
      <c r="E89" s="7">
        <v>2</v>
      </c>
      <c r="F89">
        <v>635</v>
      </c>
      <c r="G89">
        <v>580</v>
      </c>
      <c r="H89" s="1">
        <v>1651841598463</v>
      </c>
      <c r="I89" s="1">
        <v>1651841620156</v>
      </c>
      <c r="J89">
        <v>0</v>
      </c>
      <c r="K89" s="1">
        <v>1651841598.4630001</v>
      </c>
      <c r="L89" s="3">
        <v>44687.537019247684</v>
      </c>
      <c r="M89" s="2">
        <v>44687.537019247684</v>
      </c>
      <c r="N89" s="1">
        <v>1651841620.1559999</v>
      </c>
      <c r="O89" s="2">
        <v>44687.537270324072</v>
      </c>
      <c r="P89" s="1">
        <v>21.692999839782715</v>
      </c>
      <c r="Q89">
        <v>635</v>
      </c>
      <c r="R89">
        <v>621</v>
      </c>
      <c r="S89">
        <v>14</v>
      </c>
      <c r="T89" s="4">
        <v>2.2047244094488189E-2</v>
      </c>
      <c r="U89" t="s">
        <v>37</v>
      </c>
      <c r="V89">
        <v>-55</v>
      </c>
      <c r="W89" s="4">
        <v>-8.6614173228346455E-2</v>
      </c>
      <c r="X89">
        <v>55</v>
      </c>
      <c r="Y89">
        <v>8.6614173228346455E-2</v>
      </c>
      <c r="Z89">
        <v>0</v>
      </c>
      <c r="AA89">
        <v>1</v>
      </c>
      <c r="AC89" s="9">
        <f t="shared" si="1"/>
        <v>8.6614173228346455E-2</v>
      </c>
    </row>
    <row r="90" spans="1:29" x14ac:dyDescent="0.3">
      <c r="A90" s="7">
        <v>6</v>
      </c>
      <c r="B90" s="7">
        <v>8</v>
      </c>
      <c r="C90" s="7">
        <v>155</v>
      </c>
      <c r="D90" s="7">
        <v>3</v>
      </c>
      <c r="E90" s="7">
        <v>2</v>
      </c>
      <c r="F90">
        <v>450</v>
      </c>
      <c r="G90">
        <v>380</v>
      </c>
      <c r="H90" s="1">
        <v>1651841620345</v>
      </c>
      <c r="I90" s="1">
        <v>1651841631762</v>
      </c>
      <c r="J90">
        <v>0</v>
      </c>
      <c r="K90" s="1">
        <v>1651841620.345</v>
      </c>
      <c r="L90" s="3">
        <v>44687.537272511574</v>
      </c>
      <c r="M90" s="2">
        <v>44687.537272511574</v>
      </c>
      <c r="N90" s="1">
        <v>1651841631.7620001</v>
      </c>
      <c r="O90" s="2">
        <v>44687.537404652772</v>
      </c>
      <c r="P90" s="1">
        <v>11.41700005531311</v>
      </c>
      <c r="Q90">
        <v>450</v>
      </c>
      <c r="R90">
        <v>471</v>
      </c>
      <c r="S90">
        <v>21</v>
      </c>
      <c r="T90" s="4">
        <v>4.6666666666666669E-2</v>
      </c>
      <c r="U90" t="s">
        <v>36</v>
      </c>
      <c r="V90">
        <v>-70</v>
      </c>
      <c r="W90" s="4">
        <v>-0.15555555555555556</v>
      </c>
      <c r="X90">
        <v>70</v>
      </c>
      <c r="Y90">
        <v>0.15555555555555556</v>
      </c>
      <c r="Z90">
        <v>0</v>
      </c>
      <c r="AA90">
        <v>1</v>
      </c>
      <c r="AC90" s="9">
        <f t="shared" si="1"/>
        <v>0.15555555555555556</v>
      </c>
    </row>
    <row r="91" spans="1:29" x14ac:dyDescent="0.3">
      <c r="A91" s="7">
        <v>6</v>
      </c>
      <c r="B91" s="7">
        <v>9</v>
      </c>
      <c r="C91" s="7">
        <v>86</v>
      </c>
      <c r="D91" s="7">
        <v>3</v>
      </c>
      <c r="E91" s="7">
        <v>2</v>
      </c>
      <c r="F91">
        <v>850</v>
      </c>
      <c r="G91">
        <v>1330</v>
      </c>
      <c r="H91" s="1">
        <v>1651841632037</v>
      </c>
      <c r="I91" s="1">
        <v>1651841650165</v>
      </c>
      <c r="J91">
        <v>0</v>
      </c>
      <c r="K91" s="1">
        <v>1651841632.0369999</v>
      </c>
      <c r="L91" s="3">
        <v>44687.537407835647</v>
      </c>
      <c r="M91" s="2">
        <v>44687.537407835647</v>
      </c>
      <c r="N91" s="1">
        <v>1651841650.165</v>
      </c>
      <c r="O91" s="2">
        <v>44687.537617650465</v>
      </c>
      <c r="P91" s="1">
        <v>18.128000020980835</v>
      </c>
      <c r="Q91">
        <v>850</v>
      </c>
      <c r="R91">
        <v>936</v>
      </c>
      <c r="S91">
        <v>86</v>
      </c>
      <c r="T91" s="4">
        <v>0.1011764705882353</v>
      </c>
      <c r="U91" t="s">
        <v>36</v>
      </c>
      <c r="V91">
        <v>480</v>
      </c>
      <c r="W91" s="4">
        <v>0.56470588235294117</v>
      </c>
      <c r="X91">
        <v>480</v>
      </c>
      <c r="Y91">
        <v>0.56470588235294117</v>
      </c>
      <c r="Z91">
        <v>0</v>
      </c>
      <c r="AA91">
        <v>1</v>
      </c>
      <c r="AC91" s="9">
        <f t="shared" si="1"/>
        <v>0.56470588235294117</v>
      </c>
    </row>
    <row r="92" spans="1:29" x14ac:dyDescent="0.3">
      <c r="A92" s="7">
        <v>6</v>
      </c>
      <c r="B92" s="7">
        <v>10</v>
      </c>
      <c r="C92" s="7">
        <v>110</v>
      </c>
      <c r="D92" s="7">
        <v>3</v>
      </c>
      <c r="E92" s="7">
        <v>2</v>
      </c>
      <c r="F92">
        <v>758</v>
      </c>
      <c r="G92">
        <v>770</v>
      </c>
      <c r="H92" s="1">
        <v>1651841650370</v>
      </c>
      <c r="I92" s="1">
        <v>1651841681095</v>
      </c>
      <c r="J92">
        <v>0</v>
      </c>
      <c r="K92" s="1">
        <v>1651841650.3699999</v>
      </c>
      <c r="L92" s="3">
        <v>44687.537620023148</v>
      </c>
      <c r="M92" s="2">
        <v>44687.537620023148</v>
      </c>
      <c r="N92" s="1">
        <v>1651841681.095</v>
      </c>
      <c r="O92" s="2">
        <v>44687.537975636573</v>
      </c>
      <c r="P92" s="1">
        <v>30.725000143051147</v>
      </c>
      <c r="Q92">
        <v>758</v>
      </c>
      <c r="R92">
        <v>784</v>
      </c>
      <c r="S92">
        <v>26</v>
      </c>
      <c r="T92" s="4">
        <v>3.430079155672823E-2</v>
      </c>
      <c r="U92" t="s">
        <v>36</v>
      </c>
      <c r="V92">
        <v>12</v>
      </c>
      <c r="W92" s="4">
        <v>1.5831134564643801E-2</v>
      </c>
      <c r="X92">
        <v>12</v>
      </c>
      <c r="Y92">
        <v>1.5831134564643801E-2</v>
      </c>
      <c r="Z92">
        <v>0</v>
      </c>
      <c r="AA92">
        <v>1</v>
      </c>
      <c r="AC92" s="9">
        <f t="shared" si="1"/>
        <v>1.5831134564643801E-2</v>
      </c>
    </row>
    <row r="93" spans="1:29" x14ac:dyDescent="0.3">
      <c r="A93" s="7">
        <v>6</v>
      </c>
      <c r="B93" s="7">
        <v>11</v>
      </c>
      <c r="C93" s="7">
        <v>190</v>
      </c>
      <c r="D93" s="7">
        <v>3</v>
      </c>
      <c r="E93" s="7">
        <v>2</v>
      </c>
      <c r="F93">
        <v>750</v>
      </c>
      <c r="G93">
        <v>1650</v>
      </c>
      <c r="H93" s="1">
        <v>1651841681238</v>
      </c>
      <c r="I93" s="1">
        <v>1651841708963</v>
      </c>
      <c r="J93">
        <v>0</v>
      </c>
      <c r="K93" s="1">
        <v>1651841681.2379999</v>
      </c>
      <c r="L93" s="3">
        <v>44687.537977291664</v>
      </c>
      <c r="M93" s="2">
        <v>44687.537977291664</v>
      </c>
      <c r="N93" s="1">
        <v>1651841708.9630001</v>
      </c>
      <c r="O93" s="2">
        <v>44687.538298182873</v>
      </c>
      <c r="P93" s="1">
        <v>27.725000143051147</v>
      </c>
      <c r="Q93">
        <v>750</v>
      </c>
      <c r="R93">
        <v>871</v>
      </c>
      <c r="S93">
        <v>121</v>
      </c>
      <c r="T93" s="4">
        <v>0.16133333333333333</v>
      </c>
      <c r="U93" t="s">
        <v>36</v>
      </c>
      <c r="V93">
        <v>900</v>
      </c>
      <c r="W93" s="4">
        <v>1.2</v>
      </c>
      <c r="X93">
        <v>900</v>
      </c>
      <c r="Y93">
        <v>1.2</v>
      </c>
      <c r="Z93">
        <v>0</v>
      </c>
      <c r="AA93">
        <v>1</v>
      </c>
      <c r="AC93" s="9">
        <f t="shared" si="1"/>
        <v>1.2</v>
      </c>
    </row>
    <row r="94" spans="1:29" x14ac:dyDescent="0.3">
      <c r="A94" s="7">
        <v>6</v>
      </c>
      <c r="B94" s="7">
        <v>12</v>
      </c>
      <c r="C94" s="7">
        <v>120</v>
      </c>
      <c r="D94" s="7">
        <v>3</v>
      </c>
      <c r="E94" s="7">
        <v>2</v>
      </c>
      <c r="F94">
        <v>522</v>
      </c>
      <c r="G94">
        <v>410</v>
      </c>
      <c r="H94" s="1">
        <v>1651841709163</v>
      </c>
      <c r="I94" s="1">
        <v>1651841718506</v>
      </c>
      <c r="J94">
        <v>0</v>
      </c>
      <c r="K94" s="1">
        <v>1651841709.1630001</v>
      </c>
      <c r="L94" s="3">
        <v>44687.53830049769</v>
      </c>
      <c r="M94" s="2">
        <v>44687.53830049769</v>
      </c>
      <c r="N94" s="1">
        <v>1651841718.506</v>
      </c>
      <c r="O94" s="2">
        <v>44687.53840863426</v>
      </c>
      <c r="P94" s="1">
        <v>9.3429999351501465</v>
      </c>
      <c r="Q94">
        <v>522</v>
      </c>
      <c r="R94">
        <v>553</v>
      </c>
      <c r="S94">
        <v>31</v>
      </c>
      <c r="T94" s="4">
        <v>5.938697318007663E-2</v>
      </c>
      <c r="U94" t="s">
        <v>36</v>
      </c>
      <c r="V94">
        <v>-112</v>
      </c>
      <c r="W94" s="4">
        <v>-0.21455938697318008</v>
      </c>
      <c r="X94">
        <v>112</v>
      </c>
      <c r="Y94">
        <v>0.21455938697318008</v>
      </c>
      <c r="Z94">
        <v>0</v>
      </c>
      <c r="AA94">
        <v>1</v>
      </c>
      <c r="AC94" s="9">
        <f t="shared" si="1"/>
        <v>0.21455938697318008</v>
      </c>
    </row>
    <row r="95" spans="1:29" x14ac:dyDescent="0.3">
      <c r="A95" s="7">
        <v>6</v>
      </c>
      <c r="B95" s="7">
        <v>13</v>
      </c>
      <c r="C95" s="7">
        <v>164</v>
      </c>
      <c r="D95" s="7">
        <v>3</v>
      </c>
      <c r="E95" s="7">
        <v>2</v>
      </c>
      <c r="F95">
        <v>1150</v>
      </c>
      <c r="G95">
        <v>1450</v>
      </c>
      <c r="H95" s="1">
        <v>1651841718659</v>
      </c>
      <c r="I95" s="1">
        <v>1651841734798</v>
      </c>
      <c r="J95">
        <v>0</v>
      </c>
      <c r="K95" s="1">
        <v>1651841718.6589999</v>
      </c>
      <c r="L95" s="3">
        <v>44687.53841040509</v>
      </c>
      <c r="M95" s="2">
        <v>44687.53841040509</v>
      </c>
      <c r="N95" s="1">
        <v>1651841734.7980001</v>
      </c>
      <c r="O95" s="2">
        <v>44687.538597199076</v>
      </c>
      <c r="P95" s="1">
        <v>16.139000177383423</v>
      </c>
      <c r="Q95">
        <v>1150</v>
      </c>
      <c r="R95">
        <v>1414</v>
      </c>
      <c r="S95">
        <v>264</v>
      </c>
      <c r="T95" s="4">
        <v>0.22956521739130434</v>
      </c>
      <c r="U95" t="s">
        <v>36</v>
      </c>
      <c r="V95">
        <v>300</v>
      </c>
      <c r="W95" s="4">
        <v>0.2608695652173913</v>
      </c>
      <c r="X95">
        <v>300</v>
      </c>
      <c r="Y95">
        <v>0.2608695652173913</v>
      </c>
      <c r="Z95">
        <v>0</v>
      </c>
      <c r="AA95">
        <v>1</v>
      </c>
      <c r="AC95" s="9">
        <f t="shared" si="1"/>
        <v>0.2608695652173913</v>
      </c>
    </row>
    <row r="96" spans="1:29" x14ac:dyDescent="0.3">
      <c r="A96" s="7">
        <v>6</v>
      </c>
      <c r="B96" s="7">
        <v>14</v>
      </c>
      <c r="C96" s="7">
        <v>165</v>
      </c>
      <c r="D96" s="7">
        <v>3</v>
      </c>
      <c r="E96" s="7">
        <v>2</v>
      </c>
      <c r="F96">
        <v>605</v>
      </c>
      <c r="G96">
        <v>460</v>
      </c>
      <c r="H96" s="1">
        <v>1651841735106</v>
      </c>
      <c r="I96" s="1">
        <v>1651841748502</v>
      </c>
      <c r="J96">
        <v>0</v>
      </c>
      <c r="K96" s="1">
        <v>1651841735.1059999</v>
      </c>
      <c r="L96" s="3">
        <v>44687.538600763888</v>
      </c>
      <c r="M96" s="2">
        <v>44687.538600763888</v>
      </c>
      <c r="N96" s="1">
        <v>1651841748.5020001</v>
      </c>
      <c r="O96" s="2">
        <v>44687.538755810187</v>
      </c>
      <c r="P96" s="1">
        <v>13.396000146865845</v>
      </c>
      <c r="Q96">
        <v>605</v>
      </c>
      <c r="R96">
        <v>544</v>
      </c>
      <c r="S96">
        <v>61</v>
      </c>
      <c r="T96" s="4">
        <v>0.10082644628099173</v>
      </c>
      <c r="U96" t="s">
        <v>37</v>
      </c>
      <c r="V96">
        <v>-145</v>
      </c>
      <c r="W96" s="4">
        <v>-0.23966942148760331</v>
      </c>
      <c r="X96">
        <v>145</v>
      </c>
      <c r="Y96">
        <v>0.23966942148760331</v>
      </c>
      <c r="Z96">
        <v>0</v>
      </c>
      <c r="AA96">
        <v>1</v>
      </c>
      <c r="AC96" s="9">
        <f t="shared" si="1"/>
        <v>0.23966942148760331</v>
      </c>
    </row>
    <row r="97" spans="1:29" x14ac:dyDescent="0.3">
      <c r="A97" s="7">
        <v>6</v>
      </c>
      <c r="B97" s="7">
        <v>15</v>
      </c>
      <c r="C97" s="7">
        <v>11</v>
      </c>
      <c r="D97" s="7">
        <v>3</v>
      </c>
      <c r="E97" s="7">
        <v>2</v>
      </c>
      <c r="F97">
        <v>2000</v>
      </c>
      <c r="G97">
        <v>1560</v>
      </c>
      <c r="H97" s="1">
        <v>1651841748866</v>
      </c>
      <c r="I97" s="1">
        <v>1651841771397</v>
      </c>
      <c r="J97">
        <v>0</v>
      </c>
      <c r="K97" s="1">
        <v>1651841748.8659999</v>
      </c>
      <c r="L97" s="3">
        <v>44687.538760023148</v>
      </c>
      <c r="M97" s="2">
        <v>44687.538760023148</v>
      </c>
      <c r="N97" s="1">
        <v>1651841771.3970001</v>
      </c>
      <c r="O97" s="2">
        <v>44687.539020798606</v>
      </c>
      <c r="P97" s="1">
        <v>22.531000137329102</v>
      </c>
      <c r="Q97">
        <v>2000</v>
      </c>
      <c r="R97">
        <v>1486</v>
      </c>
      <c r="S97">
        <v>514</v>
      </c>
      <c r="T97" s="4">
        <v>0.25700000000000001</v>
      </c>
      <c r="U97" t="s">
        <v>37</v>
      </c>
      <c r="V97">
        <v>-440</v>
      </c>
      <c r="W97" s="4">
        <v>-0.22</v>
      </c>
      <c r="X97">
        <v>440</v>
      </c>
      <c r="Y97">
        <v>0.22</v>
      </c>
      <c r="Z97">
        <v>0</v>
      </c>
      <c r="AA97">
        <v>1</v>
      </c>
      <c r="AC97" s="9">
        <f t="shared" si="1"/>
        <v>0.22</v>
      </c>
    </row>
    <row r="98" spans="1:29" x14ac:dyDescent="0.3">
      <c r="A98" s="7">
        <v>6</v>
      </c>
      <c r="B98" s="7">
        <v>16</v>
      </c>
      <c r="C98" s="7">
        <v>42</v>
      </c>
      <c r="D98" s="7">
        <v>3</v>
      </c>
      <c r="E98" s="7">
        <v>2</v>
      </c>
      <c r="F98">
        <v>700</v>
      </c>
      <c r="G98">
        <v>890</v>
      </c>
      <c r="H98" s="1">
        <v>1651841771556</v>
      </c>
      <c r="I98" s="1">
        <v>1651841797792</v>
      </c>
      <c r="J98">
        <v>0</v>
      </c>
      <c r="K98" s="1">
        <v>1651841771.556</v>
      </c>
      <c r="L98" s="3">
        <v>44687.539022638884</v>
      </c>
      <c r="M98" s="2">
        <v>44687.539022638884</v>
      </c>
      <c r="N98" s="1">
        <v>1651841797.7920001</v>
      </c>
      <c r="O98" s="2">
        <v>44687.539326296297</v>
      </c>
      <c r="P98" s="1">
        <v>26.236000061035156</v>
      </c>
      <c r="Q98">
        <v>700</v>
      </c>
      <c r="R98">
        <v>795</v>
      </c>
      <c r="S98">
        <v>95</v>
      </c>
      <c r="T98" s="4">
        <v>0.1357142857142857</v>
      </c>
      <c r="U98" t="s">
        <v>36</v>
      </c>
      <c r="V98">
        <v>190</v>
      </c>
      <c r="W98" s="4">
        <v>0.27142857142857141</v>
      </c>
      <c r="X98">
        <v>190</v>
      </c>
      <c r="Y98">
        <v>0.27142857142857141</v>
      </c>
      <c r="Z98">
        <v>0</v>
      </c>
      <c r="AA98">
        <v>1</v>
      </c>
      <c r="AC98" s="9">
        <f t="shared" si="1"/>
        <v>0.27142857142857141</v>
      </c>
    </row>
    <row r="99" spans="1:29" x14ac:dyDescent="0.3">
      <c r="A99" s="7">
        <v>6</v>
      </c>
      <c r="B99" s="7">
        <v>17</v>
      </c>
      <c r="C99" s="7">
        <v>54</v>
      </c>
      <c r="D99" s="7">
        <v>3</v>
      </c>
      <c r="E99" s="7">
        <v>2</v>
      </c>
      <c r="F99">
        <v>901</v>
      </c>
      <c r="G99">
        <v>1050</v>
      </c>
      <c r="H99" s="1">
        <v>1651841798004</v>
      </c>
      <c r="I99" s="1">
        <v>1651841813664</v>
      </c>
      <c r="J99">
        <v>0</v>
      </c>
      <c r="K99" s="1">
        <v>1651841798.0039999</v>
      </c>
      <c r="L99" s="3">
        <v>44687.539328750005</v>
      </c>
      <c r="M99" s="2">
        <v>44687.539328750005</v>
      </c>
      <c r="N99" s="1">
        <v>1651841813.664</v>
      </c>
      <c r="O99" s="2">
        <v>44687.539510000002</v>
      </c>
      <c r="P99" s="1">
        <v>15.660000085830688</v>
      </c>
      <c r="Q99">
        <v>901</v>
      </c>
      <c r="R99">
        <v>1167</v>
      </c>
      <c r="S99">
        <v>266</v>
      </c>
      <c r="T99" s="4">
        <v>0.29522752497225307</v>
      </c>
      <c r="U99" t="s">
        <v>36</v>
      </c>
      <c r="V99">
        <v>149</v>
      </c>
      <c r="W99" s="4">
        <v>0.16537180910099888</v>
      </c>
      <c r="X99">
        <v>149</v>
      </c>
      <c r="Y99">
        <v>0.16537180910099888</v>
      </c>
      <c r="Z99">
        <v>0</v>
      </c>
      <c r="AA99">
        <v>1</v>
      </c>
      <c r="AC99" s="9">
        <f t="shared" si="1"/>
        <v>0.16537180910099888</v>
      </c>
    </row>
    <row r="100" spans="1:29" x14ac:dyDescent="0.3">
      <c r="A100" s="7">
        <v>6</v>
      </c>
      <c r="B100" s="7">
        <v>18</v>
      </c>
      <c r="C100" s="7">
        <v>28</v>
      </c>
      <c r="D100" s="7">
        <v>3</v>
      </c>
      <c r="E100" s="7">
        <v>2</v>
      </c>
      <c r="F100">
        <v>846</v>
      </c>
      <c r="G100">
        <v>1440</v>
      </c>
      <c r="H100" s="1">
        <v>1651841814133</v>
      </c>
      <c r="I100" s="1">
        <v>1651841833819</v>
      </c>
      <c r="J100">
        <v>0</v>
      </c>
      <c r="K100" s="1">
        <v>1651841814.1329999</v>
      </c>
      <c r="L100" s="3">
        <v>44687.539515428245</v>
      </c>
      <c r="M100" s="2">
        <v>44687.539515428245</v>
      </c>
      <c r="N100" s="1">
        <v>1651841833.819</v>
      </c>
      <c r="O100" s="2">
        <v>44687.539743275462</v>
      </c>
      <c r="P100" s="1">
        <v>19.686000108718872</v>
      </c>
      <c r="Q100">
        <v>846</v>
      </c>
      <c r="R100">
        <v>905</v>
      </c>
      <c r="S100">
        <v>59</v>
      </c>
      <c r="T100" s="4">
        <v>6.9739952718676126E-2</v>
      </c>
      <c r="U100" t="s">
        <v>36</v>
      </c>
      <c r="V100">
        <v>594</v>
      </c>
      <c r="W100" s="4">
        <v>0.7021276595744681</v>
      </c>
      <c r="X100">
        <v>594</v>
      </c>
      <c r="Y100">
        <v>0.7021276595744681</v>
      </c>
      <c r="Z100">
        <v>0</v>
      </c>
      <c r="AA100">
        <v>1</v>
      </c>
      <c r="AC100" s="9">
        <f t="shared" si="1"/>
        <v>0.7021276595744681</v>
      </c>
    </row>
    <row r="101" spans="1:29" x14ac:dyDescent="0.3">
      <c r="A101" s="7">
        <v>6</v>
      </c>
      <c r="B101" s="7">
        <v>19</v>
      </c>
      <c r="C101" s="7">
        <v>133</v>
      </c>
      <c r="D101" s="7">
        <v>3</v>
      </c>
      <c r="E101" s="7">
        <v>2</v>
      </c>
      <c r="F101">
        <v>470</v>
      </c>
      <c r="G101">
        <v>440</v>
      </c>
      <c r="H101" s="1">
        <v>1651841833973</v>
      </c>
      <c r="I101" s="1">
        <v>1651841877941</v>
      </c>
      <c r="J101">
        <v>0</v>
      </c>
      <c r="K101" s="1">
        <v>1651841833.973</v>
      </c>
      <c r="L101" s="3">
        <v>44687.539745057875</v>
      </c>
      <c r="M101" s="2">
        <v>44687.539745057875</v>
      </c>
      <c r="N101" s="1">
        <v>1651841877.941</v>
      </c>
      <c r="O101" s="2">
        <v>44687.540253946761</v>
      </c>
      <c r="P101" s="1">
        <v>43.967999935150146</v>
      </c>
      <c r="Q101">
        <v>470</v>
      </c>
      <c r="R101">
        <v>703</v>
      </c>
      <c r="S101">
        <v>233</v>
      </c>
      <c r="T101" s="4">
        <v>0.49574468085106382</v>
      </c>
      <c r="U101" t="s">
        <v>36</v>
      </c>
      <c r="V101">
        <v>-30</v>
      </c>
      <c r="W101" s="4">
        <v>-6.3829787234042548E-2</v>
      </c>
      <c r="X101">
        <v>30</v>
      </c>
      <c r="Y101">
        <v>6.3829787234042548E-2</v>
      </c>
      <c r="Z101">
        <v>0</v>
      </c>
      <c r="AA101">
        <v>1</v>
      </c>
      <c r="AC101" s="9">
        <f t="shared" si="1"/>
        <v>6.3829787234042548E-2</v>
      </c>
    </row>
    <row r="102" spans="1:29" x14ac:dyDescent="0.3">
      <c r="A102" s="7">
        <v>6</v>
      </c>
      <c r="B102" s="7">
        <v>0</v>
      </c>
      <c r="C102" s="7">
        <v>94</v>
      </c>
      <c r="D102" s="7">
        <v>3</v>
      </c>
      <c r="E102" s="7">
        <v>3</v>
      </c>
      <c r="F102">
        <v>530</v>
      </c>
      <c r="G102">
        <v>440</v>
      </c>
      <c r="H102" s="1">
        <v>1651841916261</v>
      </c>
      <c r="I102" s="1">
        <v>1651841948794</v>
      </c>
      <c r="J102">
        <v>3</v>
      </c>
      <c r="K102" s="1">
        <v>1651841916.2609999</v>
      </c>
      <c r="L102" s="3">
        <v>44687.540697465272</v>
      </c>
      <c r="M102" s="2">
        <v>44687.540697465272</v>
      </c>
      <c r="N102" s="1">
        <v>1651841948.7939999</v>
      </c>
      <c r="O102" s="2">
        <v>44687.541074004635</v>
      </c>
      <c r="P102" s="1">
        <v>32.532999992370605</v>
      </c>
      <c r="Q102">
        <v>500</v>
      </c>
      <c r="R102">
        <v>582</v>
      </c>
      <c r="S102">
        <v>82</v>
      </c>
      <c r="T102" s="4">
        <v>0.16400000000000001</v>
      </c>
      <c r="U102" t="s">
        <v>36</v>
      </c>
      <c r="V102">
        <v>-90</v>
      </c>
      <c r="W102" s="4">
        <v>-0.16981132075471697</v>
      </c>
      <c r="X102">
        <v>90</v>
      </c>
      <c r="Y102" s="4">
        <v>0.16981132075471697</v>
      </c>
      <c r="Z102">
        <v>5</v>
      </c>
      <c r="AA102">
        <v>243</v>
      </c>
      <c r="AC102" s="9">
        <f t="shared" si="1"/>
        <v>0.16981132075471697</v>
      </c>
    </row>
    <row r="103" spans="1:29" x14ac:dyDescent="0.3">
      <c r="A103" s="7">
        <v>6</v>
      </c>
      <c r="B103" s="7">
        <v>1</v>
      </c>
      <c r="C103" s="7">
        <v>13</v>
      </c>
      <c r="D103" s="7">
        <v>3</v>
      </c>
      <c r="E103" s="7">
        <v>3</v>
      </c>
      <c r="F103">
        <v>335</v>
      </c>
      <c r="G103">
        <v>330</v>
      </c>
      <c r="H103" s="1">
        <v>1651841949054</v>
      </c>
      <c r="I103" s="1">
        <v>1651841974646</v>
      </c>
      <c r="J103">
        <v>7</v>
      </c>
      <c r="K103" s="1">
        <v>1651841949.0539999</v>
      </c>
      <c r="L103" s="3">
        <v>44687.541077013884</v>
      </c>
      <c r="M103" s="2">
        <v>44687.541077013884</v>
      </c>
      <c r="N103" s="1">
        <v>1651841974.6459999</v>
      </c>
      <c r="O103" s="2">
        <v>44687.541373217595</v>
      </c>
      <c r="P103" s="1">
        <v>25.592000007629395</v>
      </c>
      <c r="Q103">
        <v>285</v>
      </c>
      <c r="R103">
        <v>70</v>
      </c>
      <c r="S103">
        <v>215</v>
      </c>
      <c r="T103" s="4">
        <v>0.75438596491228072</v>
      </c>
      <c r="U103" t="s">
        <v>37</v>
      </c>
      <c r="V103">
        <v>-5</v>
      </c>
      <c r="W103" s="4">
        <v>-1.4925373134328358E-2</v>
      </c>
      <c r="X103">
        <v>5</v>
      </c>
      <c r="Y103" s="4">
        <v>1.4925373134328358E-2</v>
      </c>
      <c r="Z103">
        <v>1</v>
      </c>
      <c r="AA103">
        <v>3</v>
      </c>
      <c r="AC103" s="9">
        <f t="shared" si="1"/>
        <v>1.4925373134328358E-2</v>
      </c>
    </row>
    <row r="104" spans="1:29" x14ac:dyDescent="0.3">
      <c r="A104" s="7">
        <v>6</v>
      </c>
      <c r="B104" s="7">
        <v>2</v>
      </c>
      <c r="C104" s="7">
        <v>76</v>
      </c>
      <c r="D104" s="7">
        <v>3</v>
      </c>
      <c r="E104" s="7">
        <v>3</v>
      </c>
      <c r="F104">
        <v>780</v>
      </c>
      <c r="G104">
        <v>330</v>
      </c>
      <c r="H104" s="1">
        <v>1651841974809</v>
      </c>
      <c r="I104" s="1">
        <v>1651842085889</v>
      </c>
      <c r="J104">
        <v>1</v>
      </c>
      <c r="K104" s="1">
        <v>1651841974.809</v>
      </c>
      <c r="L104" s="3">
        <v>44687.541375104163</v>
      </c>
      <c r="M104" s="2">
        <v>44687.541375104163</v>
      </c>
      <c r="N104" s="1">
        <v>1651842085.8889999</v>
      </c>
      <c r="O104" s="2">
        <v>44687.542660752311</v>
      </c>
      <c r="P104" s="1">
        <v>111.07999992370605</v>
      </c>
      <c r="Q104">
        <v>495</v>
      </c>
      <c r="R104">
        <v>596</v>
      </c>
      <c r="S104">
        <v>101</v>
      </c>
      <c r="T104" s="4">
        <v>0.20404040404040405</v>
      </c>
      <c r="U104" t="s">
        <v>36</v>
      </c>
      <c r="V104">
        <v>-450</v>
      </c>
      <c r="W104" s="4">
        <v>-0.57692307692307687</v>
      </c>
      <c r="X104">
        <v>450</v>
      </c>
      <c r="Y104" s="4">
        <v>0.57692307692307687</v>
      </c>
      <c r="Z104">
        <v>7</v>
      </c>
      <c r="AA104">
        <v>2187</v>
      </c>
      <c r="AC104" s="9">
        <f t="shared" si="1"/>
        <v>0.57692307692307687</v>
      </c>
    </row>
    <row r="105" spans="1:29" x14ac:dyDescent="0.3">
      <c r="A105" s="7">
        <v>6</v>
      </c>
      <c r="B105" s="7">
        <v>3</v>
      </c>
      <c r="C105" s="7">
        <v>169</v>
      </c>
      <c r="D105" s="7">
        <v>3</v>
      </c>
      <c r="E105" s="7">
        <v>3</v>
      </c>
      <c r="F105">
        <v>530</v>
      </c>
      <c r="G105">
        <v>660</v>
      </c>
      <c r="H105" s="1">
        <v>1651842086373</v>
      </c>
      <c r="I105" s="1">
        <v>1651842178067</v>
      </c>
      <c r="J105">
        <v>3</v>
      </c>
      <c r="K105" s="1">
        <v>1651842086.3729999</v>
      </c>
      <c r="L105" s="3">
        <v>44687.542666354166</v>
      </c>
      <c r="M105" s="2">
        <v>44687.542666354166</v>
      </c>
      <c r="N105" s="1">
        <v>1651842178.0669999</v>
      </c>
      <c r="O105" s="2">
        <v>44687.543727627315</v>
      </c>
      <c r="P105" s="1">
        <v>91.694000005722046</v>
      </c>
      <c r="Q105">
        <v>675</v>
      </c>
      <c r="R105">
        <v>592</v>
      </c>
      <c r="S105">
        <v>83</v>
      </c>
      <c r="T105" s="4">
        <v>0.12296296296296297</v>
      </c>
      <c r="U105" t="s">
        <v>37</v>
      </c>
      <c r="V105">
        <v>130</v>
      </c>
      <c r="W105" s="4">
        <v>0.24528301886792453</v>
      </c>
      <c r="X105">
        <v>130</v>
      </c>
      <c r="Y105" s="4">
        <v>0.24528301886792453</v>
      </c>
      <c r="Z105">
        <v>5</v>
      </c>
      <c r="AA105">
        <v>243</v>
      </c>
      <c r="AC105" s="9">
        <f t="shared" si="1"/>
        <v>0.24528301886792453</v>
      </c>
    </row>
    <row r="106" spans="1:29" x14ac:dyDescent="0.3">
      <c r="A106" s="7">
        <v>6</v>
      </c>
      <c r="B106" s="7">
        <v>4</v>
      </c>
      <c r="C106" s="7">
        <v>172</v>
      </c>
      <c r="D106" s="7">
        <v>3</v>
      </c>
      <c r="E106" s="7">
        <v>3</v>
      </c>
      <c r="F106">
        <v>565</v>
      </c>
      <c r="G106">
        <v>450</v>
      </c>
      <c r="H106" s="1">
        <v>1651842178491</v>
      </c>
      <c r="I106" s="1">
        <v>1651842216530</v>
      </c>
      <c r="J106">
        <v>4</v>
      </c>
      <c r="K106" s="1">
        <v>1651842178.4909999</v>
      </c>
      <c r="L106" s="3">
        <v>44687.543732534716</v>
      </c>
      <c r="M106" s="2">
        <v>44687.543732534716</v>
      </c>
      <c r="N106" s="1">
        <v>1651842216.53</v>
      </c>
      <c r="O106" s="2">
        <v>44687.544172800925</v>
      </c>
      <c r="P106" s="1">
        <v>38.039000034332275</v>
      </c>
      <c r="Q106">
        <v>550</v>
      </c>
      <c r="R106">
        <v>642</v>
      </c>
      <c r="S106">
        <v>92</v>
      </c>
      <c r="T106" s="4">
        <v>0.16727272727272727</v>
      </c>
      <c r="U106" t="s">
        <v>36</v>
      </c>
      <c r="V106">
        <v>-115</v>
      </c>
      <c r="W106" s="4">
        <v>-0.20353982300884957</v>
      </c>
      <c r="X106">
        <v>115</v>
      </c>
      <c r="Y106" s="4">
        <v>0.20353982300884957</v>
      </c>
      <c r="Z106">
        <v>4</v>
      </c>
      <c r="AA106">
        <v>81</v>
      </c>
      <c r="AC106" s="9">
        <f t="shared" si="1"/>
        <v>0.20353982300884957</v>
      </c>
    </row>
    <row r="107" spans="1:29" x14ac:dyDescent="0.3">
      <c r="A107" s="7">
        <v>6</v>
      </c>
      <c r="B107" s="7">
        <v>5</v>
      </c>
      <c r="C107" s="7">
        <v>177</v>
      </c>
      <c r="D107" s="7">
        <v>3</v>
      </c>
      <c r="E107" s="7">
        <v>3</v>
      </c>
      <c r="F107">
        <v>400</v>
      </c>
      <c r="G107">
        <v>350</v>
      </c>
      <c r="H107" s="1">
        <v>1651842216683</v>
      </c>
      <c r="I107" s="1">
        <v>1651842228006</v>
      </c>
      <c r="J107">
        <v>5</v>
      </c>
      <c r="K107" s="1">
        <v>1651842216.6830001</v>
      </c>
      <c r="L107" s="3">
        <v>44687.544174571754</v>
      </c>
      <c r="M107" s="2">
        <v>44687.544174571754</v>
      </c>
      <c r="N107" s="1">
        <v>1651842228.006</v>
      </c>
      <c r="O107" s="2">
        <v>44687.544305625001</v>
      </c>
      <c r="P107" s="1">
        <v>11.322999954223633</v>
      </c>
      <c r="Q107">
        <v>405</v>
      </c>
      <c r="R107">
        <v>415</v>
      </c>
      <c r="S107">
        <v>10</v>
      </c>
      <c r="T107" s="4">
        <v>2.4691358024691357E-2</v>
      </c>
      <c r="U107" t="s">
        <v>36</v>
      </c>
      <c r="V107">
        <v>-50</v>
      </c>
      <c r="W107" s="4">
        <v>-0.125</v>
      </c>
      <c r="X107">
        <v>50</v>
      </c>
      <c r="Y107" s="4">
        <v>0.125</v>
      </c>
      <c r="Z107">
        <v>3</v>
      </c>
      <c r="AA107">
        <v>27</v>
      </c>
      <c r="AC107" s="9">
        <f t="shared" si="1"/>
        <v>0.125</v>
      </c>
    </row>
    <row r="108" spans="1:29" x14ac:dyDescent="0.3">
      <c r="A108" s="7">
        <v>6</v>
      </c>
      <c r="B108" s="7">
        <v>6</v>
      </c>
      <c r="C108" s="7">
        <v>44</v>
      </c>
      <c r="D108" s="7">
        <v>3</v>
      </c>
      <c r="E108" s="7">
        <v>3</v>
      </c>
      <c r="F108">
        <v>745</v>
      </c>
      <c r="G108">
        <v>960</v>
      </c>
      <c r="H108" s="1">
        <v>1651842228198</v>
      </c>
      <c r="I108" s="1">
        <v>1651842255375</v>
      </c>
      <c r="J108">
        <v>2</v>
      </c>
      <c r="K108" s="1">
        <v>1651842228.198</v>
      </c>
      <c r="L108" s="3">
        <v>44687.544307847224</v>
      </c>
      <c r="M108" s="2">
        <v>44687.544307847224</v>
      </c>
      <c r="N108" s="1">
        <v>1651842255.375</v>
      </c>
      <c r="O108" s="2">
        <v>44687.544622395835</v>
      </c>
      <c r="P108" s="1">
        <v>27.177000045776367</v>
      </c>
      <c r="Q108">
        <v>750</v>
      </c>
      <c r="R108">
        <v>776</v>
      </c>
      <c r="S108">
        <v>26</v>
      </c>
      <c r="T108" s="4">
        <v>3.4666666666666665E-2</v>
      </c>
      <c r="U108" t="s">
        <v>36</v>
      </c>
      <c r="V108">
        <v>215</v>
      </c>
      <c r="W108" s="4">
        <v>0.28859060402684567</v>
      </c>
      <c r="X108">
        <v>215</v>
      </c>
      <c r="Y108" s="4">
        <v>0.28859060402684567</v>
      </c>
      <c r="Z108">
        <v>6</v>
      </c>
      <c r="AA108">
        <v>729</v>
      </c>
      <c r="AC108" s="9">
        <f t="shared" si="1"/>
        <v>0.28859060402684567</v>
      </c>
    </row>
    <row r="109" spans="1:29" x14ac:dyDescent="0.3">
      <c r="A109" s="7">
        <v>6</v>
      </c>
      <c r="B109" s="7">
        <v>7</v>
      </c>
      <c r="C109" s="7">
        <v>10</v>
      </c>
      <c r="D109" s="7">
        <v>3</v>
      </c>
      <c r="E109" s="7">
        <v>3</v>
      </c>
      <c r="F109">
        <v>660</v>
      </c>
      <c r="G109">
        <v>820</v>
      </c>
      <c r="H109" s="1">
        <v>1651842255533</v>
      </c>
      <c r="I109" s="1">
        <v>1651842282017</v>
      </c>
      <c r="J109">
        <v>2</v>
      </c>
      <c r="K109" s="1">
        <v>1651842255.533</v>
      </c>
      <c r="L109" s="3">
        <v>44687.544624224538</v>
      </c>
      <c r="M109" s="2">
        <v>44687.544624224538</v>
      </c>
      <c r="N109" s="1">
        <v>1651842282.017</v>
      </c>
      <c r="O109" s="2">
        <v>44687.544930752316</v>
      </c>
      <c r="P109" s="1">
        <v>26.483999967575073</v>
      </c>
      <c r="Q109">
        <v>700</v>
      </c>
      <c r="R109">
        <v>631</v>
      </c>
      <c r="S109">
        <v>69</v>
      </c>
      <c r="T109" s="4">
        <v>9.8571428571428574E-2</v>
      </c>
      <c r="U109" t="s">
        <v>37</v>
      </c>
      <c r="V109">
        <v>160</v>
      </c>
      <c r="W109" s="4">
        <v>0.24242424242424243</v>
      </c>
      <c r="X109">
        <v>160</v>
      </c>
      <c r="Y109" s="4">
        <v>0.24242424242424243</v>
      </c>
      <c r="Z109">
        <v>6</v>
      </c>
      <c r="AA109">
        <v>729</v>
      </c>
      <c r="AC109" s="9">
        <f t="shared" si="1"/>
        <v>0.24242424242424243</v>
      </c>
    </row>
    <row r="110" spans="1:29" x14ac:dyDescent="0.3">
      <c r="A110" s="7">
        <v>6</v>
      </c>
      <c r="B110" s="7">
        <v>8</v>
      </c>
      <c r="C110" s="7">
        <v>85</v>
      </c>
      <c r="D110" s="7">
        <v>3</v>
      </c>
      <c r="E110" s="7">
        <v>3</v>
      </c>
      <c r="F110">
        <v>320</v>
      </c>
      <c r="G110">
        <v>300</v>
      </c>
      <c r="H110" s="1">
        <v>1651842282175</v>
      </c>
      <c r="I110" s="1">
        <v>1651842322246</v>
      </c>
      <c r="J110">
        <v>6</v>
      </c>
      <c r="K110" s="1">
        <v>1651842282.175</v>
      </c>
      <c r="L110" s="3">
        <v>44687.544932581019</v>
      </c>
      <c r="M110" s="2">
        <v>44687.544932581019</v>
      </c>
      <c r="N110" s="1">
        <v>1651842322.2460001</v>
      </c>
      <c r="O110" s="2">
        <v>44687.545396365735</v>
      </c>
      <c r="P110" s="1">
        <v>40.071000099182129</v>
      </c>
      <c r="Q110">
        <v>380</v>
      </c>
      <c r="R110">
        <v>137</v>
      </c>
      <c r="S110">
        <v>243</v>
      </c>
      <c r="T110" s="4">
        <v>0.63947368421052631</v>
      </c>
      <c r="U110" t="s">
        <v>37</v>
      </c>
      <c r="V110">
        <v>-20</v>
      </c>
      <c r="W110" s="4">
        <v>-6.25E-2</v>
      </c>
      <c r="X110">
        <v>20</v>
      </c>
      <c r="Y110" s="4">
        <v>6.25E-2</v>
      </c>
      <c r="Z110">
        <v>2</v>
      </c>
      <c r="AA110">
        <v>9</v>
      </c>
      <c r="AC110" s="9">
        <f t="shared" si="1"/>
        <v>6.25E-2</v>
      </c>
    </row>
    <row r="111" spans="1:29" x14ac:dyDescent="0.3">
      <c r="A111" s="7">
        <v>6</v>
      </c>
      <c r="B111" s="7">
        <v>9</v>
      </c>
      <c r="C111" s="7">
        <v>84</v>
      </c>
      <c r="D111" s="7">
        <v>3</v>
      </c>
      <c r="E111" s="7">
        <v>3</v>
      </c>
      <c r="F111">
        <v>910</v>
      </c>
      <c r="G111">
        <v>920</v>
      </c>
      <c r="H111" s="1">
        <v>1651842322482</v>
      </c>
      <c r="I111" s="1">
        <v>1651842347909</v>
      </c>
      <c r="J111">
        <v>6</v>
      </c>
      <c r="K111" s="1">
        <v>1651842322.4820001</v>
      </c>
      <c r="L111" s="3">
        <v>44687.545399097224</v>
      </c>
      <c r="M111" s="2">
        <v>44687.545399097224</v>
      </c>
      <c r="N111" s="1">
        <v>1651842347.9089999</v>
      </c>
      <c r="O111" s="2">
        <v>44687.545693391206</v>
      </c>
      <c r="P111" s="1">
        <v>25.426999807357788</v>
      </c>
      <c r="Q111">
        <v>1385</v>
      </c>
      <c r="R111">
        <v>1031</v>
      </c>
      <c r="S111">
        <v>354</v>
      </c>
      <c r="T111" s="4">
        <v>0.25559566787003613</v>
      </c>
      <c r="U111" t="s">
        <v>37</v>
      </c>
      <c r="V111">
        <v>10</v>
      </c>
      <c r="W111" s="4">
        <v>1.098901098901099E-2</v>
      </c>
      <c r="X111">
        <v>10</v>
      </c>
      <c r="Y111" s="4">
        <v>1.098901098901099E-2</v>
      </c>
      <c r="Z111">
        <v>2</v>
      </c>
      <c r="AA111">
        <v>9</v>
      </c>
      <c r="AC111" s="9">
        <f t="shared" si="1"/>
        <v>1.098901098901099E-2</v>
      </c>
    </row>
    <row r="112" spans="1:29" x14ac:dyDescent="0.3">
      <c r="A112" s="7">
        <v>6</v>
      </c>
      <c r="B112" s="7">
        <v>10</v>
      </c>
      <c r="C112" s="7">
        <v>129</v>
      </c>
      <c r="D112" s="7">
        <v>3</v>
      </c>
      <c r="E112" s="7">
        <v>3</v>
      </c>
      <c r="F112">
        <v>755</v>
      </c>
      <c r="G112">
        <v>580</v>
      </c>
      <c r="H112" s="1">
        <v>1651842348060</v>
      </c>
      <c r="I112" s="1">
        <v>1651842558268</v>
      </c>
      <c r="J112">
        <v>2</v>
      </c>
      <c r="K112" s="1">
        <v>1651842348.0599999</v>
      </c>
      <c r="L112" s="3">
        <v>44687.545695138891</v>
      </c>
      <c r="M112" s="2">
        <v>44687.545695138891</v>
      </c>
      <c r="N112" s="1">
        <v>1651842558.2679999</v>
      </c>
      <c r="O112" s="2">
        <v>44687.548128101851</v>
      </c>
      <c r="P112" s="1">
        <v>210.20799994468689</v>
      </c>
      <c r="Q112">
        <v>605</v>
      </c>
      <c r="R112">
        <v>685</v>
      </c>
      <c r="S112">
        <v>80</v>
      </c>
      <c r="T112" s="4">
        <v>0.13223140495867769</v>
      </c>
      <c r="U112" t="s">
        <v>36</v>
      </c>
      <c r="V112">
        <v>-175</v>
      </c>
      <c r="W112" s="4">
        <v>-0.23178807947019867</v>
      </c>
      <c r="X112">
        <v>175</v>
      </c>
      <c r="Y112" s="4">
        <v>0.23178807947019867</v>
      </c>
      <c r="Z112">
        <v>6</v>
      </c>
      <c r="AA112">
        <v>729</v>
      </c>
      <c r="AC112" s="9">
        <f t="shared" si="1"/>
        <v>0.23178807947019867</v>
      </c>
    </row>
    <row r="113" spans="1:29" x14ac:dyDescent="0.3">
      <c r="A113" s="7">
        <v>6</v>
      </c>
      <c r="B113" s="7">
        <v>11</v>
      </c>
      <c r="C113" s="7">
        <v>64</v>
      </c>
      <c r="D113" s="7">
        <v>3</v>
      </c>
      <c r="E113" s="7">
        <v>3</v>
      </c>
      <c r="F113">
        <v>1030</v>
      </c>
      <c r="G113">
        <v>1350</v>
      </c>
      <c r="H113" s="1">
        <v>1651842559502</v>
      </c>
      <c r="I113" s="1">
        <v>1651842587948</v>
      </c>
      <c r="J113">
        <v>2</v>
      </c>
      <c r="K113" s="1">
        <v>1651842559.5020001</v>
      </c>
      <c r="L113" s="3">
        <v>44687.548142384258</v>
      </c>
      <c r="M113" s="2">
        <v>44687.548142384258</v>
      </c>
      <c r="N113" s="1">
        <v>1651842587.948</v>
      </c>
      <c r="O113" s="2">
        <v>44687.548471620372</v>
      </c>
      <c r="P113" s="1">
        <v>28.44599986076355</v>
      </c>
      <c r="Q113">
        <v>930</v>
      </c>
      <c r="R113">
        <v>1076</v>
      </c>
      <c r="S113">
        <v>146</v>
      </c>
      <c r="T113" s="4">
        <v>0.15698924731182795</v>
      </c>
      <c r="U113" t="s">
        <v>36</v>
      </c>
      <c r="V113">
        <v>320</v>
      </c>
      <c r="W113" s="4">
        <v>0.31067961165048541</v>
      </c>
      <c r="X113">
        <v>320</v>
      </c>
      <c r="Y113" s="4">
        <v>0.31067961165048541</v>
      </c>
      <c r="Z113">
        <v>6</v>
      </c>
      <c r="AA113">
        <v>729</v>
      </c>
      <c r="AC113" s="9">
        <f t="shared" si="1"/>
        <v>0.31067961165048541</v>
      </c>
    </row>
    <row r="114" spans="1:29" x14ac:dyDescent="0.3">
      <c r="A114" s="7">
        <v>6</v>
      </c>
      <c r="B114" s="7">
        <v>12</v>
      </c>
      <c r="C114" s="7">
        <v>6</v>
      </c>
      <c r="D114" s="7">
        <v>3</v>
      </c>
      <c r="E114" s="7">
        <v>3</v>
      </c>
      <c r="F114">
        <v>485</v>
      </c>
      <c r="G114">
        <v>360</v>
      </c>
      <c r="H114" s="1">
        <v>1651842588632</v>
      </c>
      <c r="I114" s="1">
        <v>1651842617172</v>
      </c>
      <c r="J114">
        <v>2</v>
      </c>
      <c r="K114" s="1">
        <v>1651842588.632</v>
      </c>
      <c r="L114" s="3">
        <v>44687.548479537043</v>
      </c>
      <c r="M114" s="2">
        <v>44687.548479537043</v>
      </c>
      <c r="N114" s="1">
        <v>1651842617.1719999</v>
      </c>
      <c r="O114" s="2">
        <v>44687.548809861109</v>
      </c>
      <c r="P114" s="1">
        <v>28.539999961853027</v>
      </c>
      <c r="Q114">
        <v>450</v>
      </c>
      <c r="R114">
        <v>445</v>
      </c>
      <c r="S114">
        <v>5</v>
      </c>
      <c r="T114" s="4">
        <v>1.1111111111111112E-2</v>
      </c>
      <c r="U114" t="s">
        <v>37</v>
      </c>
      <c r="V114">
        <v>-125</v>
      </c>
      <c r="W114" s="4">
        <v>-0.25773195876288657</v>
      </c>
      <c r="X114">
        <v>125</v>
      </c>
      <c r="Y114" s="4">
        <v>0.25773195876288657</v>
      </c>
      <c r="Z114">
        <v>6</v>
      </c>
      <c r="AA114">
        <v>729</v>
      </c>
      <c r="AC114" s="9">
        <f t="shared" si="1"/>
        <v>0.25773195876288657</v>
      </c>
    </row>
    <row r="115" spans="1:29" x14ac:dyDescent="0.3">
      <c r="A115" s="7">
        <v>6</v>
      </c>
      <c r="B115" s="7">
        <v>13</v>
      </c>
      <c r="C115" s="7">
        <v>38</v>
      </c>
      <c r="D115" s="7">
        <v>3</v>
      </c>
      <c r="E115" s="7">
        <v>3</v>
      </c>
      <c r="F115">
        <v>665</v>
      </c>
      <c r="G115">
        <v>770</v>
      </c>
      <c r="H115" s="1">
        <v>1651842617339</v>
      </c>
      <c r="I115" s="1">
        <v>1651842646126</v>
      </c>
      <c r="J115">
        <v>2</v>
      </c>
      <c r="K115" s="1">
        <v>1651842617.339</v>
      </c>
      <c r="L115" s="3">
        <v>44687.548811793982</v>
      </c>
      <c r="M115" s="2">
        <v>44687.548811793982</v>
      </c>
      <c r="N115" s="1">
        <v>1651842646.1259999</v>
      </c>
      <c r="O115" s="2">
        <v>44687.549144976845</v>
      </c>
      <c r="P115" s="1">
        <v>28.786999940872192</v>
      </c>
      <c r="Q115">
        <v>960</v>
      </c>
      <c r="R115">
        <v>746</v>
      </c>
      <c r="S115">
        <v>214</v>
      </c>
      <c r="T115" s="4">
        <v>0.22291666666666668</v>
      </c>
      <c r="U115" t="s">
        <v>37</v>
      </c>
      <c r="V115">
        <v>105</v>
      </c>
      <c r="W115" s="4">
        <v>0.15789473684210525</v>
      </c>
      <c r="X115">
        <v>105</v>
      </c>
      <c r="Y115" s="4">
        <v>0.15789473684210525</v>
      </c>
      <c r="Z115">
        <v>6</v>
      </c>
      <c r="AA115">
        <v>729</v>
      </c>
      <c r="AC115" s="9">
        <f t="shared" si="1"/>
        <v>0.15789473684210525</v>
      </c>
    </row>
    <row r="116" spans="1:29" x14ac:dyDescent="0.3">
      <c r="A116" s="7">
        <v>6</v>
      </c>
      <c r="B116" s="7">
        <v>14</v>
      </c>
      <c r="C116" s="7">
        <v>50</v>
      </c>
      <c r="D116" s="7">
        <v>3</v>
      </c>
      <c r="E116" s="7">
        <v>3</v>
      </c>
      <c r="F116">
        <v>300</v>
      </c>
      <c r="G116">
        <v>220</v>
      </c>
      <c r="H116" s="1">
        <v>1651842646286</v>
      </c>
      <c r="I116" s="1">
        <v>1651842663828</v>
      </c>
      <c r="J116">
        <v>4</v>
      </c>
      <c r="K116" s="1">
        <v>1651842646.286</v>
      </c>
      <c r="L116" s="3">
        <v>44687.549146828707</v>
      </c>
      <c r="M116" s="2">
        <v>44687.549146828707</v>
      </c>
      <c r="N116" s="1">
        <v>1651842663.8280001</v>
      </c>
      <c r="O116" s="2">
        <v>44687.54934986111</v>
      </c>
      <c r="P116" s="1">
        <v>17.54200005531311</v>
      </c>
      <c r="Q116">
        <v>320</v>
      </c>
      <c r="R116">
        <v>178</v>
      </c>
      <c r="S116">
        <v>142</v>
      </c>
      <c r="T116" s="4">
        <v>0.44374999999999998</v>
      </c>
      <c r="U116" t="s">
        <v>37</v>
      </c>
      <c r="V116">
        <v>-80</v>
      </c>
      <c r="W116" s="4">
        <v>-0.26666666666666666</v>
      </c>
      <c r="X116">
        <v>80</v>
      </c>
      <c r="Y116" s="4">
        <v>0.26666666666666666</v>
      </c>
      <c r="Z116">
        <v>4</v>
      </c>
      <c r="AA116">
        <v>81</v>
      </c>
      <c r="AC116" s="9">
        <f t="shared" si="1"/>
        <v>0.26666666666666666</v>
      </c>
    </row>
    <row r="117" spans="1:29" x14ac:dyDescent="0.3">
      <c r="A117" s="7">
        <v>6</v>
      </c>
      <c r="B117" s="7">
        <v>15</v>
      </c>
      <c r="C117" s="7">
        <v>72</v>
      </c>
      <c r="D117" s="7">
        <v>3</v>
      </c>
      <c r="E117" s="7">
        <v>3</v>
      </c>
      <c r="F117">
        <v>750</v>
      </c>
      <c r="G117">
        <v>750</v>
      </c>
      <c r="H117" s="1">
        <v>1651842663965</v>
      </c>
      <c r="I117" s="1">
        <v>1651842686113</v>
      </c>
      <c r="J117">
        <v>7</v>
      </c>
      <c r="K117" s="1">
        <v>1651842663.9649999</v>
      </c>
      <c r="L117" s="3">
        <v>44687.549351446753</v>
      </c>
      <c r="M117" s="2">
        <v>44687.549351446753</v>
      </c>
      <c r="N117" s="1">
        <v>1651842686.1129999</v>
      </c>
      <c r="O117" s="2">
        <v>44687.549607789348</v>
      </c>
      <c r="P117" s="1">
        <v>22.148000001907349</v>
      </c>
      <c r="Q117">
        <v>806</v>
      </c>
      <c r="R117">
        <v>887</v>
      </c>
      <c r="S117">
        <v>81</v>
      </c>
      <c r="T117" s="4">
        <v>0.10049627791563276</v>
      </c>
      <c r="U117" t="s">
        <v>36</v>
      </c>
      <c r="V117">
        <v>0</v>
      </c>
      <c r="W117" s="4">
        <v>0</v>
      </c>
      <c r="X117">
        <v>0</v>
      </c>
      <c r="Y117" s="4">
        <v>0</v>
      </c>
      <c r="Z117">
        <v>1</v>
      </c>
      <c r="AA117">
        <v>3</v>
      </c>
      <c r="AC117" s="9">
        <f t="shared" si="1"/>
        <v>0</v>
      </c>
    </row>
    <row r="118" spans="1:29" x14ac:dyDescent="0.3">
      <c r="A118" s="7">
        <v>6</v>
      </c>
      <c r="B118" s="7">
        <v>16</v>
      </c>
      <c r="C118" s="7">
        <v>139</v>
      </c>
      <c r="D118" s="7">
        <v>3</v>
      </c>
      <c r="E118" s="7">
        <v>3</v>
      </c>
      <c r="F118">
        <v>455</v>
      </c>
      <c r="G118">
        <v>420</v>
      </c>
      <c r="H118" s="1">
        <v>1651842686370</v>
      </c>
      <c r="I118" s="1">
        <v>1651842711600</v>
      </c>
      <c r="J118">
        <v>5</v>
      </c>
      <c r="K118" s="1">
        <v>1651842686.3699999</v>
      </c>
      <c r="L118" s="3">
        <v>44687.54961076389</v>
      </c>
      <c r="M118" s="2">
        <v>44687.54961076389</v>
      </c>
      <c r="N118" s="1">
        <v>1651842711.5999999</v>
      </c>
      <c r="O118" s="2">
        <v>44687.549902777777</v>
      </c>
      <c r="P118" s="1">
        <v>25.230000019073486</v>
      </c>
      <c r="Q118">
        <v>490</v>
      </c>
      <c r="R118">
        <v>535</v>
      </c>
      <c r="S118">
        <v>45</v>
      </c>
      <c r="T118" s="4">
        <v>9.1836734693877556E-2</v>
      </c>
      <c r="U118" t="s">
        <v>36</v>
      </c>
      <c r="V118">
        <v>-35</v>
      </c>
      <c r="W118" s="4">
        <v>-7.6923076923076927E-2</v>
      </c>
      <c r="X118">
        <v>35</v>
      </c>
      <c r="Y118" s="4">
        <v>7.6923076923076927E-2</v>
      </c>
      <c r="Z118">
        <v>3</v>
      </c>
      <c r="AA118">
        <v>27</v>
      </c>
      <c r="AC118" s="9">
        <f t="shared" si="1"/>
        <v>7.6923076923076927E-2</v>
      </c>
    </row>
    <row r="119" spans="1:29" x14ac:dyDescent="0.3">
      <c r="A119" s="7">
        <v>6</v>
      </c>
      <c r="B119" s="7">
        <v>17</v>
      </c>
      <c r="C119" s="7">
        <v>27</v>
      </c>
      <c r="D119" s="7">
        <v>3</v>
      </c>
      <c r="E119" s="7">
        <v>3</v>
      </c>
      <c r="F119">
        <v>580</v>
      </c>
      <c r="G119">
        <v>480</v>
      </c>
      <c r="H119" s="1">
        <v>1651842711804</v>
      </c>
      <c r="I119" s="1">
        <v>1651842748689</v>
      </c>
      <c r="J119">
        <v>2</v>
      </c>
      <c r="K119" s="1">
        <v>1651842711.8039999</v>
      </c>
      <c r="L119" s="3">
        <v>44687.549905138891</v>
      </c>
      <c r="M119" s="2">
        <v>44687.549905138891</v>
      </c>
      <c r="N119" s="1">
        <v>1651842748.6889999</v>
      </c>
      <c r="O119" s="2">
        <v>44687.55033204861</v>
      </c>
      <c r="P119" s="1">
        <v>36.884999990463257</v>
      </c>
      <c r="Q119">
        <v>528</v>
      </c>
      <c r="R119">
        <v>412</v>
      </c>
      <c r="S119">
        <v>116</v>
      </c>
      <c r="T119" s="4">
        <v>0.2196969696969697</v>
      </c>
      <c r="U119" t="s">
        <v>37</v>
      </c>
      <c r="V119">
        <v>-100</v>
      </c>
      <c r="W119" s="4">
        <v>-0.17241379310344829</v>
      </c>
      <c r="X119">
        <v>100</v>
      </c>
      <c r="Y119" s="4">
        <v>0.17241379310344829</v>
      </c>
      <c r="Z119">
        <v>6</v>
      </c>
      <c r="AA119">
        <v>729</v>
      </c>
      <c r="AC119" s="9">
        <f t="shared" si="1"/>
        <v>0.17241379310344829</v>
      </c>
    </row>
    <row r="120" spans="1:29" x14ac:dyDescent="0.3">
      <c r="A120" s="7">
        <v>6</v>
      </c>
      <c r="B120" s="7">
        <v>18</v>
      </c>
      <c r="C120" s="7">
        <v>149</v>
      </c>
      <c r="D120" s="7">
        <v>3</v>
      </c>
      <c r="E120" s="7">
        <v>3</v>
      </c>
      <c r="F120">
        <v>440</v>
      </c>
      <c r="G120">
        <v>360</v>
      </c>
      <c r="H120" s="1">
        <v>1651842748943</v>
      </c>
      <c r="I120" s="1">
        <v>1651842764612</v>
      </c>
      <c r="J120">
        <v>3</v>
      </c>
      <c r="K120" s="1">
        <v>1651842748.9430001</v>
      </c>
      <c r="L120" s="3">
        <v>44687.550334988424</v>
      </c>
      <c r="M120" s="2">
        <v>44687.550334988424</v>
      </c>
      <c r="N120" s="1">
        <v>1651842764.612</v>
      </c>
      <c r="O120" s="2">
        <v>44687.550516342591</v>
      </c>
      <c r="P120" s="1">
        <v>15.668999910354614</v>
      </c>
      <c r="Q120">
        <v>430</v>
      </c>
      <c r="R120">
        <v>362</v>
      </c>
      <c r="S120">
        <v>68</v>
      </c>
      <c r="T120" s="4">
        <v>0.15813953488372093</v>
      </c>
      <c r="U120" t="s">
        <v>37</v>
      </c>
      <c r="V120">
        <v>-80</v>
      </c>
      <c r="W120" s="4">
        <v>-0.18181818181818182</v>
      </c>
      <c r="X120">
        <v>80</v>
      </c>
      <c r="Y120" s="4">
        <v>0.18181818181818182</v>
      </c>
      <c r="Z120">
        <v>5</v>
      </c>
      <c r="AA120">
        <v>243</v>
      </c>
      <c r="AC120" s="9">
        <f t="shared" si="1"/>
        <v>0.18181818181818182</v>
      </c>
    </row>
    <row r="121" spans="1:29" x14ac:dyDescent="0.3">
      <c r="A121" s="7">
        <v>6</v>
      </c>
      <c r="B121" s="7">
        <v>19</v>
      </c>
      <c r="C121" s="7">
        <v>45</v>
      </c>
      <c r="D121" s="7">
        <v>3</v>
      </c>
      <c r="E121" s="7">
        <v>3</v>
      </c>
      <c r="F121">
        <v>870</v>
      </c>
      <c r="G121">
        <v>1200</v>
      </c>
      <c r="H121" s="1">
        <v>1651842764822</v>
      </c>
      <c r="I121" s="1">
        <v>1651842805766</v>
      </c>
      <c r="J121">
        <v>1</v>
      </c>
      <c r="K121" s="1">
        <v>1651842764.822</v>
      </c>
      <c r="L121" s="3">
        <v>44687.550518773147</v>
      </c>
      <c r="M121" s="2">
        <v>44687.550518773147</v>
      </c>
      <c r="N121" s="1">
        <v>1651842805.766</v>
      </c>
      <c r="O121" s="2">
        <v>44687.550992662043</v>
      </c>
      <c r="P121" s="1">
        <v>40.944000005722046</v>
      </c>
      <c r="Q121">
        <v>870</v>
      </c>
      <c r="R121">
        <v>906</v>
      </c>
      <c r="S121">
        <v>36</v>
      </c>
      <c r="T121" s="4">
        <v>4.1379310344827586E-2</v>
      </c>
      <c r="U121" t="s">
        <v>36</v>
      </c>
      <c r="V121">
        <v>330</v>
      </c>
      <c r="W121" s="4">
        <v>0.37931034482758619</v>
      </c>
      <c r="X121">
        <v>330</v>
      </c>
      <c r="Y121" s="4">
        <v>0.37931034482758619</v>
      </c>
      <c r="Z121">
        <v>7</v>
      </c>
      <c r="AA121">
        <v>2187</v>
      </c>
      <c r="AC121" s="9">
        <f t="shared" si="1"/>
        <v>0.37931034482758619</v>
      </c>
    </row>
    <row r="122" spans="1:29" x14ac:dyDescent="0.3">
      <c r="A122" s="7">
        <v>8</v>
      </c>
      <c r="B122" s="7">
        <v>0</v>
      </c>
      <c r="C122" s="7">
        <v>112</v>
      </c>
      <c r="D122" s="7">
        <v>3</v>
      </c>
      <c r="E122" s="7">
        <v>2</v>
      </c>
      <c r="F122">
        <v>820</v>
      </c>
      <c r="G122">
        <v>350</v>
      </c>
      <c r="H122" s="1">
        <v>1651843555092</v>
      </c>
      <c r="I122" s="1">
        <v>1651843583352</v>
      </c>
      <c r="J122">
        <v>0</v>
      </c>
      <c r="K122" s="1">
        <v>1651843555.092</v>
      </c>
      <c r="L122" s="3">
        <v>44687.559665416673</v>
      </c>
      <c r="M122" s="2">
        <v>44687.559665416673</v>
      </c>
      <c r="N122" s="1">
        <v>1651843583.352</v>
      </c>
      <c r="O122" s="2">
        <v>44687.559992499999</v>
      </c>
      <c r="P122" s="1">
        <v>28.259999990463257</v>
      </c>
      <c r="Q122">
        <v>820</v>
      </c>
      <c r="R122">
        <v>847</v>
      </c>
      <c r="S122">
        <v>27</v>
      </c>
      <c r="T122" s="4">
        <v>3.2926829268292684E-2</v>
      </c>
      <c r="U122" t="s">
        <v>36</v>
      </c>
      <c r="V122">
        <v>-470</v>
      </c>
      <c r="W122" s="4">
        <v>-0.57317073170731703</v>
      </c>
      <c r="X122">
        <v>470</v>
      </c>
      <c r="Y122">
        <v>0.57317073170731703</v>
      </c>
      <c r="Z122">
        <v>0</v>
      </c>
      <c r="AA122">
        <v>1</v>
      </c>
      <c r="AC122" s="9">
        <f t="shared" si="1"/>
        <v>0.57317073170731703</v>
      </c>
    </row>
    <row r="123" spans="1:29" x14ac:dyDescent="0.3">
      <c r="A123" s="7">
        <v>8</v>
      </c>
      <c r="B123" s="7">
        <v>1</v>
      </c>
      <c r="C123" s="7">
        <v>81</v>
      </c>
      <c r="D123" s="7">
        <v>3</v>
      </c>
      <c r="E123" s="7">
        <v>2</v>
      </c>
      <c r="F123">
        <v>715</v>
      </c>
      <c r="G123">
        <v>400</v>
      </c>
      <c r="H123" s="1">
        <v>1651843583982</v>
      </c>
      <c r="I123" s="1">
        <v>1651843593572</v>
      </c>
      <c r="J123">
        <v>0</v>
      </c>
      <c r="K123" s="1">
        <v>1651843583.9820001</v>
      </c>
      <c r="L123" s="3">
        <v>44687.559999791672</v>
      </c>
      <c r="M123" s="2">
        <v>44687.559999791672</v>
      </c>
      <c r="N123" s="1">
        <v>1651843593.572</v>
      </c>
      <c r="O123" s="2">
        <v>44687.560110787039</v>
      </c>
      <c r="P123" s="1">
        <v>9.5899999141693115</v>
      </c>
      <c r="Q123">
        <v>715</v>
      </c>
      <c r="R123">
        <v>787</v>
      </c>
      <c r="S123">
        <v>72</v>
      </c>
      <c r="T123" s="4">
        <v>0.10069930069930071</v>
      </c>
      <c r="U123" t="s">
        <v>36</v>
      </c>
      <c r="V123">
        <v>-315</v>
      </c>
      <c r="W123" s="4">
        <v>-0.44055944055944057</v>
      </c>
      <c r="X123">
        <v>315</v>
      </c>
      <c r="Y123">
        <v>0.44055944055944057</v>
      </c>
      <c r="Z123">
        <v>0</v>
      </c>
      <c r="AA123">
        <v>1</v>
      </c>
      <c r="AC123" s="9">
        <f t="shared" si="1"/>
        <v>0.44055944055944057</v>
      </c>
    </row>
    <row r="124" spans="1:29" x14ac:dyDescent="0.3">
      <c r="A124" s="7">
        <v>8</v>
      </c>
      <c r="B124" s="7">
        <v>2</v>
      </c>
      <c r="C124" s="7">
        <v>93</v>
      </c>
      <c r="D124" s="7">
        <v>3</v>
      </c>
      <c r="E124" s="7">
        <v>2</v>
      </c>
      <c r="F124">
        <v>850</v>
      </c>
      <c r="G124">
        <v>650</v>
      </c>
      <c r="H124" s="1">
        <v>1651843594089</v>
      </c>
      <c r="I124" s="1">
        <v>1651843607591</v>
      </c>
      <c r="J124">
        <v>0</v>
      </c>
      <c r="K124" s="1">
        <v>1651843594.089</v>
      </c>
      <c r="L124" s="3">
        <v>44687.560116770837</v>
      </c>
      <c r="M124" s="2">
        <v>44687.560116770837</v>
      </c>
      <c r="N124" s="1">
        <v>1651843607.5910001</v>
      </c>
      <c r="O124" s="2">
        <v>44687.560273043986</v>
      </c>
      <c r="P124" s="1">
        <v>13.502000093460083</v>
      </c>
      <c r="Q124">
        <v>850</v>
      </c>
      <c r="R124">
        <v>725</v>
      </c>
      <c r="S124">
        <v>125</v>
      </c>
      <c r="T124" s="4">
        <v>0.14705882352941177</v>
      </c>
      <c r="U124" t="s">
        <v>37</v>
      </c>
      <c r="V124">
        <v>-200</v>
      </c>
      <c r="W124" s="4">
        <v>-0.23529411764705882</v>
      </c>
      <c r="X124">
        <v>200</v>
      </c>
      <c r="Y124">
        <v>0.23529411764705882</v>
      </c>
      <c r="Z124">
        <v>0</v>
      </c>
      <c r="AA124">
        <v>1</v>
      </c>
      <c r="AC124" s="9">
        <f t="shared" si="1"/>
        <v>0.23529411764705882</v>
      </c>
    </row>
    <row r="125" spans="1:29" x14ac:dyDescent="0.3">
      <c r="A125" s="7">
        <v>8</v>
      </c>
      <c r="B125" s="7">
        <v>3</v>
      </c>
      <c r="C125" s="7">
        <v>125</v>
      </c>
      <c r="D125" s="7">
        <v>3</v>
      </c>
      <c r="E125" s="7">
        <v>2</v>
      </c>
      <c r="F125">
        <v>820</v>
      </c>
      <c r="G125">
        <v>600</v>
      </c>
      <c r="H125" s="1">
        <v>1651843607953</v>
      </c>
      <c r="I125" s="1">
        <v>1651843620688</v>
      </c>
      <c r="J125">
        <v>0</v>
      </c>
      <c r="K125" s="1">
        <v>1651843607.9530001</v>
      </c>
      <c r="L125" s="3">
        <v>44687.560277233802</v>
      </c>
      <c r="M125" s="2">
        <v>44687.560277233802</v>
      </c>
      <c r="N125" s="1">
        <v>1651843620.688</v>
      </c>
      <c r="O125" s="2">
        <v>44687.560424629628</v>
      </c>
      <c r="P125" s="1">
        <v>12.734999895095825</v>
      </c>
      <c r="Q125">
        <v>820</v>
      </c>
      <c r="R125">
        <v>812</v>
      </c>
      <c r="S125">
        <v>8</v>
      </c>
      <c r="T125" s="4">
        <v>9.7560975609756097E-3</v>
      </c>
      <c r="U125" t="s">
        <v>37</v>
      </c>
      <c r="V125">
        <v>-220</v>
      </c>
      <c r="W125" s="4">
        <v>-0.26829268292682928</v>
      </c>
      <c r="X125">
        <v>220</v>
      </c>
      <c r="Y125">
        <v>0.26829268292682928</v>
      </c>
      <c r="Z125">
        <v>0</v>
      </c>
      <c r="AA125">
        <v>1</v>
      </c>
      <c r="AC125" s="9">
        <f t="shared" si="1"/>
        <v>0.26829268292682928</v>
      </c>
    </row>
    <row r="126" spans="1:29" x14ac:dyDescent="0.3">
      <c r="A126" s="7">
        <v>8</v>
      </c>
      <c r="B126" s="7">
        <v>4</v>
      </c>
      <c r="C126" s="7">
        <v>182</v>
      </c>
      <c r="D126" s="7">
        <v>3</v>
      </c>
      <c r="E126" s="7">
        <v>2</v>
      </c>
      <c r="F126">
        <v>545</v>
      </c>
      <c r="G126">
        <v>450</v>
      </c>
      <c r="H126" s="1">
        <v>1651843621084</v>
      </c>
      <c r="I126" s="1">
        <v>1651843631405</v>
      </c>
      <c r="J126">
        <v>0</v>
      </c>
      <c r="K126" s="1">
        <v>1651843621.0840001</v>
      </c>
      <c r="L126" s="3">
        <v>44687.560429212957</v>
      </c>
      <c r="M126" s="2">
        <v>44687.560429212957</v>
      </c>
      <c r="N126" s="1">
        <v>1651843631.405</v>
      </c>
      <c r="O126" s="2">
        <v>44687.560548668982</v>
      </c>
      <c r="P126" s="1">
        <v>10.32099986076355</v>
      </c>
      <c r="Q126">
        <v>545</v>
      </c>
      <c r="R126">
        <v>645</v>
      </c>
      <c r="S126">
        <v>100</v>
      </c>
      <c r="T126" s="4">
        <v>0.1834862385321101</v>
      </c>
      <c r="U126" t="s">
        <v>36</v>
      </c>
      <c r="V126">
        <v>-95</v>
      </c>
      <c r="W126" s="4">
        <v>-0.1743119266055046</v>
      </c>
      <c r="X126">
        <v>95</v>
      </c>
      <c r="Y126">
        <v>0.1743119266055046</v>
      </c>
      <c r="Z126">
        <v>0</v>
      </c>
      <c r="AA126">
        <v>1</v>
      </c>
      <c r="AC126" s="9">
        <f t="shared" si="1"/>
        <v>0.1743119266055046</v>
      </c>
    </row>
    <row r="127" spans="1:29" x14ac:dyDescent="0.3">
      <c r="A127" s="7">
        <v>8</v>
      </c>
      <c r="B127" s="7">
        <v>5</v>
      </c>
      <c r="C127" s="7">
        <v>135</v>
      </c>
      <c r="D127" s="7">
        <v>3</v>
      </c>
      <c r="E127" s="7">
        <v>2</v>
      </c>
      <c r="F127">
        <v>1085</v>
      </c>
      <c r="G127">
        <v>500</v>
      </c>
      <c r="H127" s="1">
        <v>1651843631962</v>
      </c>
      <c r="I127" s="1">
        <v>1651843643168</v>
      </c>
      <c r="J127">
        <v>0</v>
      </c>
      <c r="K127" s="1">
        <v>1651843631.9619999</v>
      </c>
      <c r="L127" s="3">
        <v>44687.560555115735</v>
      </c>
      <c r="M127" s="2">
        <v>44687.560555115735</v>
      </c>
      <c r="N127" s="1">
        <v>1651843643.168</v>
      </c>
      <c r="O127" s="2">
        <v>44687.560684814816</v>
      </c>
      <c r="P127" s="1">
        <v>11.206000089645386</v>
      </c>
      <c r="Q127">
        <v>1085</v>
      </c>
      <c r="R127">
        <v>995</v>
      </c>
      <c r="S127">
        <v>90</v>
      </c>
      <c r="T127" s="4">
        <v>8.294930875576037E-2</v>
      </c>
      <c r="U127" t="s">
        <v>37</v>
      </c>
      <c r="V127">
        <v>-585</v>
      </c>
      <c r="W127" s="4">
        <v>-0.53917050691244239</v>
      </c>
      <c r="X127">
        <v>585</v>
      </c>
      <c r="Y127">
        <v>0.53917050691244239</v>
      </c>
      <c r="Z127">
        <v>0</v>
      </c>
      <c r="AA127">
        <v>1</v>
      </c>
      <c r="AC127" s="9">
        <f t="shared" si="1"/>
        <v>0.53917050691244239</v>
      </c>
    </row>
    <row r="128" spans="1:29" x14ac:dyDescent="0.3">
      <c r="A128" s="7">
        <v>8</v>
      </c>
      <c r="B128" s="7">
        <v>6</v>
      </c>
      <c r="C128" s="7">
        <v>0</v>
      </c>
      <c r="D128" s="7">
        <v>3</v>
      </c>
      <c r="E128" s="7">
        <v>2</v>
      </c>
      <c r="F128">
        <v>1600</v>
      </c>
      <c r="G128">
        <v>750</v>
      </c>
      <c r="H128" s="1">
        <v>1651843643927</v>
      </c>
      <c r="I128" s="1">
        <v>1651843657200</v>
      </c>
      <c r="J128">
        <v>0</v>
      </c>
      <c r="K128" s="1">
        <v>1651843643.927</v>
      </c>
      <c r="L128" s="3">
        <v>44687.560693599538</v>
      </c>
      <c r="M128" s="2">
        <v>44687.560693599538</v>
      </c>
      <c r="N128" s="1">
        <v>1651843657.2</v>
      </c>
      <c r="O128" s="2">
        <v>44687.560847222223</v>
      </c>
      <c r="P128" s="1">
        <v>13.273000001907349</v>
      </c>
      <c r="Q128">
        <v>1600</v>
      </c>
      <c r="R128">
        <v>773</v>
      </c>
      <c r="S128">
        <v>827</v>
      </c>
      <c r="T128" s="4">
        <v>0.51687499999999997</v>
      </c>
      <c r="U128" t="s">
        <v>37</v>
      </c>
      <c r="V128">
        <v>-850</v>
      </c>
      <c r="W128" s="4">
        <v>-0.53125</v>
      </c>
      <c r="X128">
        <v>850</v>
      </c>
      <c r="Y128">
        <v>0.53125</v>
      </c>
      <c r="Z128">
        <v>0</v>
      </c>
      <c r="AA128">
        <v>1</v>
      </c>
      <c r="AC128" s="9">
        <f t="shared" si="1"/>
        <v>0.53125</v>
      </c>
    </row>
    <row r="129" spans="1:29" x14ac:dyDescent="0.3">
      <c r="A129" s="7">
        <v>8</v>
      </c>
      <c r="B129" s="7">
        <v>7</v>
      </c>
      <c r="C129" s="7">
        <v>197</v>
      </c>
      <c r="D129" s="7">
        <v>3</v>
      </c>
      <c r="E129" s="7">
        <v>2</v>
      </c>
      <c r="F129">
        <v>635</v>
      </c>
      <c r="G129">
        <v>650</v>
      </c>
      <c r="H129" s="1">
        <v>1651843657550</v>
      </c>
      <c r="I129" s="1">
        <v>1651843668277</v>
      </c>
      <c r="J129">
        <v>0</v>
      </c>
      <c r="K129" s="1">
        <v>1651843657.55</v>
      </c>
      <c r="L129" s="3">
        <v>44687.560851273149</v>
      </c>
      <c r="M129" s="2">
        <v>44687.560851273149</v>
      </c>
      <c r="N129" s="1">
        <v>1651843668.277</v>
      </c>
      <c r="O129" s="2">
        <v>44687.560975428241</v>
      </c>
      <c r="P129" s="1">
        <v>10.726999998092651</v>
      </c>
      <c r="Q129">
        <v>635</v>
      </c>
      <c r="R129">
        <v>621</v>
      </c>
      <c r="S129">
        <v>14</v>
      </c>
      <c r="T129" s="4">
        <v>2.2047244094488189E-2</v>
      </c>
      <c r="U129" t="s">
        <v>37</v>
      </c>
      <c r="V129">
        <v>15</v>
      </c>
      <c r="W129" s="4">
        <v>2.3622047244094488E-2</v>
      </c>
      <c r="X129">
        <v>15</v>
      </c>
      <c r="Y129">
        <v>2.3622047244094488E-2</v>
      </c>
      <c r="Z129">
        <v>0</v>
      </c>
      <c r="AA129">
        <v>1</v>
      </c>
      <c r="AC129" s="9">
        <f t="shared" si="1"/>
        <v>2.3622047244094488E-2</v>
      </c>
    </row>
    <row r="130" spans="1:29" x14ac:dyDescent="0.3">
      <c r="A130" s="7">
        <v>8</v>
      </c>
      <c r="B130" s="7">
        <v>8</v>
      </c>
      <c r="C130" s="7">
        <v>155</v>
      </c>
      <c r="D130" s="7">
        <v>3</v>
      </c>
      <c r="E130" s="7">
        <v>2</v>
      </c>
      <c r="F130">
        <v>450</v>
      </c>
      <c r="G130">
        <v>600</v>
      </c>
      <c r="H130" s="1">
        <v>1651843668663</v>
      </c>
      <c r="I130" s="1">
        <v>1651843678696</v>
      </c>
      <c r="J130">
        <v>0</v>
      </c>
      <c r="K130" s="1">
        <v>1651843668.6630001</v>
      </c>
      <c r="L130" s="3">
        <v>44687.560979895832</v>
      </c>
      <c r="M130" s="2">
        <v>44687.560979895832</v>
      </c>
      <c r="N130" s="1">
        <v>1651843678.6960001</v>
      </c>
      <c r="O130" s="2">
        <v>44687.561096018515</v>
      </c>
      <c r="P130" s="1">
        <v>10.032999992370605</v>
      </c>
      <c r="Q130">
        <v>450</v>
      </c>
      <c r="R130">
        <v>471</v>
      </c>
      <c r="S130">
        <v>21</v>
      </c>
      <c r="T130" s="4">
        <v>4.6666666666666669E-2</v>
      </c>
      <c r="U130" t="s">
        <v>36</v>
      </c>
      <c r="V130">
        <v>150</v>
      </c>
      <c r="W130" s="4">
        <v>0.33333333333333331</v>
      </c>
      <c r="X130">
        <v>150</v>
      </c>
      <c r="Y130">
        <v>0.33333333333333331</v>
      </c>
      <c r="Z130">
        <v>0</v>
      </c>
      <c r="AA130">
        <v>1</v>
      </c>
      <c r="AC130" s="9">
        <f t="shared" ref="AC130:AC193" si="2">ABS(F130-G130)/F130</f>
        <v>0.33333333333333331</v>
      </c>
    </row>
    <row r="131" spans="1:29" x14ac:dyDescent="0.3">
      <c r="A131" s="7">
        <v>8</v>
      </c>
      <c r="B131" s="7">
        <v>9</v>
      </c>
      <c r="C131" s="7">
        <v>86</v>
      </c>
      <c r="D131" s="7">
        <v>3</v>
      </c>
      <c r="E131" s="7">
        <v>2</v>
      </c>
      <c r="F131">
        <v>850</v>
      </c>
      <c r="G131">
        <v>800</v>
      </c>
      <c r="H131" s="1">
        <v>1651843679026</v>
      </c>
      <c r="I131" s="1">
        <v>1651843687418</v>
      </c>
      <c r="J131">
        <v>0</v>
      </c>
      <c r="K131" s="1">
        <v>1651843679.026</v>
      </c>
      <c r="L131" s="3">
        <v>44687.561099837963</v>
      </c>
      <c r="M131" s="2">
        <v>44687.561099837963</v>
      </c>
      <c r="N131" s="1">
        <v>1651843687.418</v>
      </c>
      <c r="O131" s="2">
        <v>44687.561196967596</v>
      </c>
      <c r="P131" s="1">
        <v>8.3919999599456787</v>
      </c>
      <c r="Q131">
        <v>850</v>
      </c>
      <c r="R131">
        <v>936</v>
      </c>
      <c r="S131">
        <v>86</v>
      </c>
      <c r="T131" s="4">
        <v>0.1011764705882353</v>
      </c>
      <c r="U131" t="s">
        <v>36</v>
      </c>
      <c r="V131">
        <v>-50</v>
      </c>
      <c r="W131" s="4">
        <v>-5.8823529411764705E-2</v>
      </c>
      <c r="X131">
        <v>50</v>
      </c>
      <c r="Y131">
        <v>5.8823529411764705E-2</v>
      </c>
      <c r="Z131">
        <v>0</v>
      </c>
      <c r="AA131">
        <v>1</v>
      </c>
      <c r="AC131" s="9">
        <f t="shared" si="2"/>
        <v>5.8823529411764705E-2</v>
      </c>
    </row>
    <row r="132" spans="1:29" x14ac:dyDescent="0.3">
      <c r="A132" s="7">
        <v>8</v>
      </c>
      <c r="B132" s="7">
        <v>10</v>
      </c>
      <c r="C132" s="7">
        <v>110</v>
      </c>
      <c r="D132" s="7">
        <v>3</v>
      </c>
      <c r="E132" s="7">
        <v>2</v>
      </c>
      <c r="F132">
        <v>758</v>
      </c>
      <c r="G132">
        <v>500</v>
      </c>
      <c r="H132" s="1">
        <v>1651843687745</v>
      </c>
      <c r="I132" s="1">
        <v>1651843695868</v>
      </c>
      <c r="J132">
        <v>0</v>
      </c>
      <c r="K132" s="1">
        <v>1651843687.7449999</v>
      </c>
      <c r="L132" s="3">
        <v>44687.561200752316</v>
      </c>
      <c r="M132" s="2">
        <v>44687.561200752316</v>
      </c>
      <c r="N132" s="1">
        <v>1651843695.868</v>
      </c>
      <c r="O132" s="2">
        <v>44687.561294768515</v>
      </c>
      <c r="P132" s="1">
        <v>8.1230001449584961</v>
      </c>
      <c r="Q132">
        <v>758</v>
      </c>
      <c r="R132">
        <v>784</v>
      </c>
      <c r="S132">
        <v>26</v>
      </c>
      <c r="T132" s="4">
        <v>3.430079155672823E-2</v>
      </c>
      <c r="U132" t="s">
        <v>36</v>
      </c>
      <c r="V132">
        <v>-258</v>
      </c>
      <c r="W132" s="4">
        <v>-0.34036939313984171</v>
      </c>
      <c r="X132">
        <v>258</v>
      </c>
      <c r="Y132">
        <v>0.34036939313984171</v>
      </c>
      <c r="Z132">
        <v>0</v>
      </c>
      <c r="AA132">
        <v>1</v>
      </c>
      <c r="AC132" s="9">
        <f t="shared" si="2"/>
        <v>0.34036939313984171</v>
      </c>
    </row>
    <row r="133" spans="1:29" x14ac:dyDescent="0.3">
      <c r="A133" s="7">
        <v>8</v>
      </c>
      <c r="B133" s="7">
        <v>11</v>
      </c>
      <c r="C133" s="7">
        <v>190</v>
      </c>
      <c r="D133" s="7">
        <v>3</v>
      </c>
      <c r="E133" s="7">
        <v>2</v>
      </c>
      <c r="F133">
        <v>750</v>
      </c>
      <c r="G133">
        <v>900</v>
      </c>
      <c r="H133" s="1">
        <v>1651843696204</v>
      </c>
      <c r="I133" s="1">
        <v>1651843704503</v>
      </c>
      <c r="J133">
        <v>0</v>
      </c>
      <c r="K133" s="1">
        <v>1651843696.204</v>
      </c>
      <c r="L133" s="3">
        <v>44687.561298657412</v>
      </c>
      <c r="M133" s="2">
        <v>44687.561298657412</v>
      </c>
      <c r="N133" s="1">
        <v>1651843704.503</v>
      </c>
      <c r="O133" s="2">
        <v>44687.561394710647</v>
      </c>
      <c r="P133" s="1">
        <v>8.2990000247955322</v>
      </c>
      <c r="Q133">
        <v>750</v>
      </c>
      <c r="R133">
        <v>871</v>
      </c>
      <c r="S133">
        <v>121</v>
      </c>
      <c r="T133" s="4">
        <v>0.16133333333333333</v>
      </c>
      <c r="U133" t="s">
        <v>36</v>
      </c>
      <c r="V133">
        <v>150</v>
      </c>
      <c r="W133" s="4">
        <v>0.2</v>
      </c>
      <c r="X133">
        <v>150</v>
      </c>
      <c r="Y133">
        <v>0.2</v>
      </c>
      <c r="Z133">
        <v>0</v>
      </c>
      <c r="AA133">
        <v>1</v>
      </c>
      <c r="AC133" s="9">
        <f t="shared" si="2"/>
        <v>0.2</v>
      </c>
    </row>
    <row r="134" spans="1:29" x14ac:dyDescent="0.3">
      <c r="A134" s="7">
        <v>8</v>
      </c>
      <c r="B134" s="7">
        <v>12</v>
      </c>
      <c r="C134" s="7">
        <v>120</v>
      </c>
      <c r="D134" s="7">
        <v>3</v>
      </c>
      <c r="E134" s="7">
        <v>2</v>
      </c>
      <c r="F134">
        <v>522</v>
      </c>
      <c r="G134">
        <v>450</v>
      </c>
      <c r="H134" s="1">
        <v>1651843704841</v>
      </c>
      <c r="I134" s="1">
        <v>1651843713749</v>
      </c>
      <c r="J134">
        <v>0</v>
      </c>
      <c r="K134" s="1">
        <v>1651843704.8410001</v>
      </c>
      <c r="L134" s="3">
        <v>44687.561398622682</v>
      </c>
      <c r="M134" s="2">
        <v>44687.561398622682</v>
      </c>
      <c r="N134" s="1">
        <v>1651843713.7490001</v>
      </c>
      <c r="O134" s="2">
        <v>44687.561501724536</v>
      </c>
      <c r="P134" s="1">
        <v>8.9079999923706055</v>
      </c>
      <c r="Q134">
        <v>522</v>
      </c>
      <c r="R134">
        <v>553</v>
      </c>
      <c r="S134">
        <v>31</v>
      </c>
      <c r="T134" s="4">
        <v>5.938697318007663E-2</v>
      </c>
      <c r="U134" t="s">
        <v>36</v>
      </c>
      <c r="V134">
        <v>-72</v>
      </c>
      <c r="W134" s="4">
        <v>-0.13793103448275862</v>
      </c>
      <c r="X134">
        <v>72</v>
      </c>
      <c r="Y134">
        <v>0.13793103448275862</v>
      </c>
      <c r="Z134">
        <v>0</v>
      </c>
      <c r="AA134">
        <v>1</v>
      </c>
      <c r="AC134" s="9">
        <f t="shared" si="2"/>
        <v>0.13793103448275862</v>
      </c>
    </row>
    <row r="135" spans="1:29" x14ac:dyDescent="0.3">
      <c r="A135" s="7">
        <v>8</v>
      </c>
      <c r="B135" s="7">
        <v>13</v>
      </c>
      <c r="C135" s="7">
        <v>164</v>
      </c>
      <c r="D135" s="7">
        <v>3</v>
      </c>
      <c r="E135" s="7">
        <v>2</v>
      </c>
      <c r="F135">
        <v>1150</v>
      </c>
      <c r="G135">
        <v>850</v>
      </c>
      <c r="H135" s="1">
        <v>1651843714146</v>
      </c>
      <c r="I135" s="1">
        <v>1651843723307</v>
      </c>
      <c r="J135">
        <v>0</v>
      </c>
      <c r="K135" s="1">
        <v>1651843714.1459999</v>
      </c>
      <c r="L135" s="3">
        <v>44687.561506319442</v>
      </c>
      <c r="M135" s="2">
        <v>44687.561506319442</v>
      </c>
      <c r="N135" s="1">
        <v>1651843723.3069999</v>
      </c>
      <c r="O135" s="2">
        <v>44687.561612349542</v>
      </c>
      <c r="P135" s="1">
        <v>9.1610000133514404</v>
      </c>
      <c r="Q135">
        <v>1150</v>
      </c>
      <c r="R135">
        <v>1414</v>
      </c>
      <c r="S135">
        <v>264</v>
      </c>
      <c r="T135" s="4">
        <v>0.22956521739130434</v>
      </c>
      <c r="U135" t="s">
        <v>36</v>
      </c>
      <c r="V135">
        <v>-300</v>
      </c>
      <c r="W135" s="4">
        <v>-0.2608695652173913</v>
      </c>
      <c r="X135">
        <v>300</v>
      </c>
      <c r="Y135">
        <v>0.2608695652173913</v>
      </c>
      <c r="Z135">
        <v>0</v>
      </c>
      <c r="AA135">
        <v>1</v>
      </c>
      <c r="AC135" s="9">
        <f t="shared" si="2"/>
        <v>0.2608695652173913</v>
      </c>
    </row>
    <row r="136" spans="1:29" x14ac:dyDescent="0.3">
      <c r="A136" s="7">
        <v>8</v>
      </c>
      <c r="B136" s="7">
        <v>14</v>
      </c>
      <c r="C136" s="7">
        <v>165</v>
      </c>
      <c r="D136" s="7">
        <v>3</v>
      </c>
      <c r="E136" s="7">
        <v>2</v>
      </c>
      <c r="F136">
        <v>605</v>
      </c>
      <c r="G136">
        <v>500</v>
      </c>
      <c r="H136" s="1">
        <v>1651843723811</v>
      </c>
      <c r="I136" s="1">
        <v>1651843732579</v>
      </c>
      <c r="J136">
        <v>0</v>
      </c>
      <c r="K136" s="1">
        <v>1651843723.8110001</v>
      </c>
      <c r="L136" s="3">
        <v>44687.561618182874</v>
      </c>
      <c r="M136" s="2">
        <v>44687.561618182874</v>
      </c>
      <c r="N136" s="1">
        <v>1651843732.579</v>
      </c>
      <c r="O136" s="2">
        <v>44687.561719664351</v>
      </c>
      <c r="P136" s="1">
        <v>8.7679998874664307</v>
      </c>
      <c r="Q136">
        <v>605</v>
      </c>
      <c r="R136">
        <v>544</v>
      </c>
      <c r="S136">
        <v>61</v>
      </c>
      <c r="T136" s="4">
        <v>0.10082644628099173</v>
      </c>
      <c r="U136" t="s">
        <v>37</v>
      </c>
      <c r="V136">
        <v>-105</v>
      </c>
      <c r="W136" s="4">
        <v>-0.17355371900826447</v>
      </c>
      <c r="X136">
        <v>105</v>
      </c>
      <c r="Y136">
        <v>0.17355371900826447</v>
      </c>
      <c r="Z136">
        <v>0</v>
      </c>
      <c r="AA136">
        <v>1</v>
      </c>
      <c r="AC136" s="9">
        <f t="shared" si="2"/>
        <v>0.17355371900826447</v>
      </c>
    </row>
    <row r="137" spans="1:29" x14ac:dyDescent="0.3">
      <c r="A137" s="7">
        <v>8</v>
      </c>
      <c r="B137" s="7">
        <v>15</v>
      </c>
      <c r="C137" s="7">
        <v>11</v>
      </c>
      <c r="D137" s="7">
        <v>3</v>
      </c>
      <c r="E137" s="7">
        <v>2</v>
      </c>
      <c r="F137">
        <v>2000</v>
      </c>
      <c r="G137">
        <v>600</v>
      </c>
      <c r="H137" s="1">
        <v>1651843732990</v>
      </c>
      <c r="I137" s="1">
        <v>1651843743497</v>
      </c>
      <c r="J137">
        <v>0</v>
      </c>
      <c r="K137" s="1">
        <v>1651843732.99</v>
      </c>
      <c r="L137" s="3">
        <v>44687.561724421292</v>
      </c>
      <c r="M137" s="2">
        <v>44687.561724421292</v>
      </c>
      <c r="N137" s="1">
        <v>1651843743.497</v>
      </c>
      <c r="O137" s="2">
        <v>44687.56184603009</v>
      </c>
      <c r="P137" s="1">
        <v>10.506999969482422</v>
      </c>
      <c r="Q137">
        <v>2000</v>
      </c>
      <c r="R137">
        <v>1486</v>
      </c>
      <c r="S137">
        <v>514</v>
      </c>
      <c r="T137" s="4">
        <v>0.25700000000000001</v>
      </c>
      <c r="U137" t="s">
        <v>37</v>
      </c>
      <c r="V137">
        <v>-1400</v>
      </c>
      <c r="W137" s="4">
        <v>-0.7</v>
      </c>
      <c r="X137">
        <v>1400</v>
      </c>
      <c r="Y137">
        <v>0.7</v>
      </c>
      <c r="Z137">
        <v>0</v>
      </c>
      <c r="AA137">
        <v>1</v>
      </c>
      <c r="AC137" s="9">
        <f t="shared" si="2"/>
        <v>0.7</v>
      </c>
    </row>
    <row r="138" spans="1:29" x14ac:dyDescent="0.3">
      <c r="A138" s="7">
        <v>8</v>
      </c>
      <c r="B138" s="7">
        <v>16</v>
      </c>
      <c r="C138" s="7">
        <v>42</v>
      </c>
      <c r="D138" s="7">
        <v>3</v>
      </c>
      <c r="E138" s="7">
        <v>2</v>
      </c>
      <c r="F138">
        <v>700</v>
      </c>
      <c r="G138">
        <v>600</v>
      </c>
      <c r="H138" s="1">
        <v>1651843744799</v>
      </c>
      <c r="I138" s="1">
        <v>1651843757067</v>
      </c>
      <c r="J138">
        <v>0</v>
      </c>
      <c r="K138" s="1">
        <v>1651843744.799</v>
      </c>
      <c r="L138" s="3">
        <v>44687.561861099537</v>
      </c>
      <c r="M138" s="2">
        <v>44687.561861099537</v>
      </c>
      <c r="N138" s="1">
        <v>1651843757.0669999</v>
      </c>
      <c r="O138" s="2">
        <v>44687.562003090279</v>
      </c>
      <c r="P138" s="1">
        <v>12.267999887466431</v>
      </c>
      <c r="Q138">
        <v>700</v>
      </c>
      <c r="R138">
        <v>795</v>
      </c>
      <c r="S138">
        <v>95</v>
      </c>
      <c r="T138" s="4">
        <v>0.1357142857142857</v>
      </c>
      <c r="U138" t="s">
        <v>36</v>
      </c>
      <c r="V138">
        <v>-100</v>
      </c>
      <c r="W138" s="4">
        <v>-0.14285714285714285</v>
      </c>
      <c r="X138">
        <v>100</v>
      </c>
      <c r="Y138">
        <v>0.14285714285714285</v>
      </c>
      <c r="Z138">
        <v>0</v>
      </c>
      <c r="AA138">
        <v>1</v>
      </c>
      <c r="AC138" s="9">
        <f t="shared" si="2"/>
        <v>0.14285714285714285</v>
      </c>
    </row>
    <row r="139" spans="1:29" x14ac:dyDescent="0.3">
      <c r="A139" s="7">
        <v>8</v>
      </c>
      <c r="B139" s="7">
        <v>17</v>
      </c>
      <c r="C139" s="7">
        <v>54</v>
      </c>
      <c r="D139" s="7">
        <v>3</v>
      </c>
      <c r="E139" s="7">
        <v>2</v>
      </c>
      <c r="F139">
        <v>901</v>
      </c>
      <c r="G139">
        <v>500</v>
      </c>
      <c r="H139" s="1">
        <v>1651843757473</v>
      </c>
      <c r="I139" s="1">
        <v>1651843764082</v>
      </c>
      <c r="J139">
        <v>0</v>
      </c>
      <c r="K139" s="1">
        <v>1651843757.473</v>
      </c>
      <c r="L139" s="3">
        <v>44687.562007789355</v>
      </c>
      <c r="M139" s="2">
        <v>44687.562007789355</v>
      </c>
      <c r="N139" s="1">
        <v>1651843764.082</v>
      </c>
      <c r="O139" s="2">
        <v>44687.562084282406</v>
      </c>
      <c r="P139" s="1">
        <v>6.6089999675750732</v>
      </c>
      <c r="Q139">
        <v>901</v>
      </c>
      <c r="R139">
        <v>1167</v>
      </c>
      <c r="S139">
        <v>266</v>
      </c>
      <c r="T139" s="4">
        <v>0.29522752497225307</v>
      </c>
      <c r="U139" t="s">
        <v>36</v>
      </c>
      <c r="V139">
        <v>-401</v>
      </c>
      <c r="W139" s="4">
        <v>-0.4450610432852386</v>
      </c>
      <c r="X139">
        <v>401</v>
      </c>
      <c r="Y139">
        <v>0.4450610432852386</v>
      </c>
      <c r="Z139">
        <v>0</v>
      </c>
      <c r="AA139">
        <v>1</v>
      </c>
      <c r="AC139" s="9">
        <f t="shared" si="2"/>
        <v>0.4450610432852386</v>
      </c>
    </row>
    <row r="140" spans="1:29" x14ac:dyDescent="0.3">
      <c r="A140" s="7">
        <v>8</v>
      </c>
      <c r="B140" s="7">
        <v>18</v>
      </c>
      <c r="C140" s="7">
        <v>28</v>
      </c>
      <c r="D140" s="7">
        <v>3</v>
      </c>
      <c r="E140" s="7">
        <v>2</v>
      </c>
      <c r="F140">
        <v>846</v>
      </c>
      <c r="G140">
        <v>500</v>
      </c>
      <c r="H140" s="1">
        <v>1651843764385</v>
      </c>
      <c r="I140" s="1">
        <v>1651843773193</v>
      </c>
      <c r="J140">
        <v>0</v>
      </c>
      <c r="K140" s="1">
        <v>1651843764.385</v>
      </c>
      <c r="L140" s="3">
        <v>44687.562087789353</v>
      </c>
      <c r="M140" s="2">
        <v>44687.562087789353</v>
      </c>
      <c r="N140" s="1">
        <v>1651843773.1930001</v>
      </c>
      <c r="O140" s="2">
        <v>44687.562189733799</v>
      </c>
      <c r="P140" s="1">
        <v>8.8080000877380371</v>
      </c>
      <c r="Q140">
        <v>846</v>
      </c>
      <c r="R140">
        <v>905</v>
      </c>
      <c r="S140">
        <v>59</v>
      </c>
      <c r="T140" s="4">
        <v>6.9739952718676126E-2</v>
      </c>
      <c r="U140" t="s">
        <v>36</v>
      </c>
      <c r="V140">
        <v>-346</v>
      </c>
      <c r="W140" s="4">
        <v>-0.40898345153664301</v>
      </c>
      <c r="X140">
        <v>346</v>
      </c>
      <c r="Y140">
        <v>0.40898345153664301</v>
      </c>
      <c r="Z140">
        <v>0</v>
      </c>
      <c r="AA140">
        <v>1</v>
      </c>
      <c r="AC140" s="9">
        <f t="shared" si="2"/>
        <v>0.40898345153664301</v>
      </c>
    </row>
    <row r="141" spans="1:29" x14ac:dyDescent="0.3">
      <c r="A141" s="7">
        <v>8</v>
      </c>
      <c r="B141" s="7">
        <v>19</v>
      </c>
      <c r="C141" s="7">
        <v>133</v>
      </c>
      <c r="D141" s="7">
        <v>3</v>
      </c>
      <c r="E141" s="7">
        <v>2</v>
      </c>
      <c r="F141">
        <v>470</v>
      </c>
      <c r="G141">
        <v>350</v>
      </c>
      <c r="H141" s="1">
        <v>1651843773976</v>
      </c>
      <c r="I141" s="1">
        <v>1651843782900</v>
      </c>
      <c r="J141">
        <v>0</v>
      </c>
      <c r="K141" s="1">
        <v>1651843773.9760001</v>
      </c>
      <c r="L141" s="3">
        <v>44687.562198796295</v>
      </c>
      <c r="M141" s="2">
        <v>44687.562198796295</v>
      </c>
      <c r="N141" s="1">
        <v>1651843782.9000001</v>
      </c>
      <c r="O141" s="2">
        <v>44687.56230208333</v>
      </c>
      <c r="P141" s="1">
        <v>8.9240000247955322</v>
      </c>
      <c r="Q141">
        <v>470</v>
      </c>
      <c r="R141">
        <v>703</v>
      </c>
      <c r="S141">
        <v>233</v>
      </c>
      <c r="T141" s="4">
        <v>0.49574468085106382</v>
      </c>
      <c r="U141" t="s">
        <v>36</v>
      </c>
      <c r="V141">
        <v>-120</v>
      </c>
      <c r="W141" s="4">
        <v>-0.25531914893617019</v>
      </c>
      <c r="X141">
        <v>120</v>
      </c>
      <c r="Y141">
        <v>0.25531914893617019</v>
      </c>
      <c r="Z141">
        <v>0</v>
      </c>
      <c r="AA141">
        <v>1</v>
      </c>
      <c r="AC141" s="9">
        <f t="shared" si="2"/>
        <v>0.25531914893617019</v>
      </c>
    </row>
    <row r="142" spans="1:29" x14ac:dyDescent="0.3">
      <c r="A142" s="7">
        <v>8</v>
      </c>
      <c r="B142" s="7">
        <v>0</v>
      </c>
      <c r="C142" s="7">
        <v>94</v>
      </c>
      <c r="D142" s="7">
        <v>3</v>
      </c>
      <c r="E142" s="7">
        <v>3</v>
      </c>
      <c r="F142">
        <v>530</v>
      </c>
      <c r="G142">
        <v>350</v>
      </c>
      <c r="H142" s="1">
        <v>1651843790393</v>
      </c>
      <c r="I142" s="1">
        <v>1651843888492</v>
      </c>
      <c r="J142">
        <v>2</v>
      </c>
      <c r="K142" s="1">
        <v>1651843790.3929999</v>
      </c>
      <c r="L142" s="3">
        <v>44687.56238880787</v>
      </c>
      <c r="M142" s="2">
        <v>44687.56238880787</v>
      </c>
      <c r="N142" s="1">
        <v>1651843888.4920001</v>
      </c>
      <c r="O142" s="2">
        <v>44687.563524212965</v>
      </c>
      <c r="P142" s="1">
        <v>98.099000215530396</v>
      </c>
      <c r="Q142">
        <v>500</v>
      </c>
      <c r="R142">
        <v>582</v>
      </c>
      <c r="S142">
        <v>82</v>
      </c>
      <c r="T142" s="4">
        <v>0.16400000000000001</v>
      </c>
      <c r="U142" t="s">
        <v>36</v>
      </c>
      <c r="V142">
        <v>-180</v>
      </c>
      <c r="W142" s="4">
        <v>-0.33962264150943394</v>
      </c>
      <c r="X142">
        <v>180</v>
      </c>
      <c r="Y142" s="4">
        <v>0.33962264150943394</v>
      </c>
      <c r="Z142">
        <v>6</v>
      </c>
      <c r="AA142">
        <v>729</v>
      </c>
      <c r="AC142" s="9">
        <f t="shared" si="2"/>
        <v>0.33962264150943394</v>
      </c>
    </row>
    <row r="143" spans="1:29" x14ac:dyDescent="0.3">
      <c r="A143" s="7">
        <v>8</v>
      </c>
      <c r="B143" s="7">
        <v>1</v>
      </c>
      <c r="C143" s="7">
        <v>13</v>
      </c>
      <c r="D143" s="7">
        <v>3</v>
      </c>
      <c r="E143" s="7">
        <v>3</v>
      </c>
      <c r="F143">
        <v>335</v>
      </c>
      <c r="G143">
        <v>300</v>
      </c>
      <c r="H143" s="1">
        <v>1651843888885</v>
      </c>
      <c r="I143" s="1">
        <v>1651843917310</v>
      </c>
      <c r="J143">
        <v>7</v>
      </c>
      <c r="K143" s="1">
        <v>1651843888.885</v>
      </c>
      <c r="L143" s="3">
        <v>44687.563528761573</v>
      </c>
      <c r="M143" s="2">
        <v>44687.563528761573</v>
      </c>
      <c r="N143" s="1">
        <v>1651843917.3099999</v>
      </c>
      <c r="O143" s="2">
        <v>44687.563857754627</v>
      </c>
      <c r="P143" s="1">
        <v>28.424999952316284</v>
      </c>
      <c r="Q143">
        <v>285</v>
      </c>
      <c r="R143">
        <v>70</v>
      </c>
      <c r="S143">
        <v>215</v>
      </c>
      <c r="T143" s="4">
        <v>0.75438596491228072</v>
      </c>
      <c r="U143" t="s">
        <v>37</v>
      </c>
      <c r="V143">
        <v>-35</v>
      </c>
      <c r="W143" s="4">
        <v>-0.1044776119402985</v>
      </c>
      <c r="X143">
        <v>35</v>
      </c>
      <c r="Y143" s="4">
        <v>0.1044776119402985</v>
      </c>
      <c r="Z143">
        <v>1</v>
      </c>
      <c r="AA143">
        <v>3</v>
      </c>
      <c r="AC143" s="9">
        <f t="shared" si="2"/>
        <v>0.1044776119402985</v>
      </c>
    </row>
    <row r="144" spans="1:29" x14ac:dyDescent="0.3">
      <c r="A144" s="7">
        <v>8</v>
      </c>
      <c r="B144" s="7">
        <v>2</v>
      </c>
      <c r="C144" s="7">
        <v>76</v>
      </c>
      <c r="D144" s="7">
        <v>3</v>
      </c>
      <c r="E144" s="7">
        <v>3</v>
      </c>
      <c r="F144">
        <v>780</v>
      </c>
      <c r="G144">
        <v>450</v>
      </c>
      <c r="H144" s="1">
        <v>1651843917609</v>
      </c>
      <c r="I144" s="1">
        <v>1651843940661</v>
      </c>
      <c r="J144">
        <v>4</v>
      </c>
      <c r="K144" s="1">
        <v>1651843917.609</v>
      </c>
      <c r="L144" s="3">
        <v>44687.563861215283</v>
      </c>
      <c r="M144" s="2">
        <v>44687.563861215283</v>
      </c>
      <c r="N144" s="1">
        <v>1651843940.661</v>
      </c>
      <c r="O144" s="2">
        <v>44687.564128020837</v>
      </c>
      <c r="P144" s="1">
        <v>23.052000045776367</v>
      </c>
      <c r="Q144">
        <v>495</v>
      </c>
      <c r="R144">
        <v>596</v>
      </c>
      <c r="S144">
        <v>101</v>
      </c>
      <c r="T144" s="4">
        <v>0.20404040404040405</v>
      </c>
      <c r="U144" t="s">
        <v>36</v>
      </c>
      <c r="V144">
        <v>-330</v>
      </c>
      <c r="W144" s="4">
        <v>-0.42307692307692307</v>
      </c>
      <c r="X144">
        <v>330</v>
      </c>
      <c r="Y144" s="4">
        <v>0.42307692307692307</v>
      </c>
      <c r="Z144">
        <v>4</v>
      </c>
      <c r="AA144">
        <v>81</v>
      </c>
      <c r="AC144" s="9">
        <f t="shared" si="2"/>
        <v>0.42307692307692307</v>
      </c>
    </row>
    <row r="145" spans="1:29" x14ac:dyDescent="0.3">
      <c r="A145" s="7">
        <v>8</v>
      </c>
      <c r="B145" s="7">
        <v>3</v>
      </c>
      <c r="C145" s="7">
        <v>169</v>
      </c>
      <c r="D145" s="7">
        <v>3</v>
      </c>
      <c r="E145" s="7">
        <v>3</v>
      </c>
      <c r="F145">
        <v>530</v>
      </c>
      <c r="G145">
        <v>500</v>
      </c>
      <c r="H145" s="1">
        <v>1651843940959</v>
      </c>
      <c r="I145" s="1">
        <v>1651843955514</v>
      </c>
      <c r="J145">
        <v>7</v>
      </c>
      <c r="K145" s="1">
        <v>1651843940.9590001</v>
      </c>
      <c r="L145" s="3">
        <v>44687.564131469902</v>
      </c>
      <c r="M145" s="2">
        <v>44687.564131469902</v>
      </c>
      <c r="N145" s="1">
        <v>1651843955.5139999</v>
      </c>
      <c r="O145" s="2">
        <v>44687.564299930556</v>
      </c>
      <c r="P145" s="1">
        <v>14.554999828338623</v>
      </c>
      <c r="Q145">
        <v>675</v>
      </c>
      <c r="R145">
        <v>592</v>
      </c>
      <c r="S145">
        <v>83</v>
      </c>
      <c r="T145" s="4">
        <v>0.12296296296296297</v>
      </c>
      <c r="U145" t="s">
        <v>37</v>
      </c>
      <c r="V145">
        <v>-30</v>
      </c>
      <c r="W145" s="4">
        <v>-5.6603773584905662E-2</v>
      </c>
      <c r="X145">
        <v>30</v>
      </c>
      <c r="Y145" s="4">
        <v>5.6603773584905662E-2</v>
      </c>
      <c r="Z145">
        <v>1</v>
      </c>
      <c r="AA145">
        <v>3</v>
      </c>
      <c r="AC145" s="9">
        <f t="shared" si="2"/>
        <v>5.6603773584905662E-2</v>
      </c>
    </row>
    <row r="146" spans="1:29" x14ac:dyDescent="0.3">
      <c r="A146" s="7">
        <v>8</v>
      </c>
      <c r="B146" s="7">
        <v>4</v>
      </c>
      <c r="C146" s="7">
        <v>172</v>
      </c>
      <c r="D146" s="7">
        <v>3</v>
      </c>
      <c r="E146" s="7">
        <v>3</v>
      </c>
      <c r="F146">
        <v>565</v>
      </c>
      <c r="G146">
        <v>450</v>
      </c>
      <c r="H146" s="1">
        <v>1651843955859</v>
      </c>
      <c r="I146" s="1">
        <v>1651843971517</v>
      </c>
      <c r="J146">
        <v>5</v>
      </c>
      <c r="K146" s="1">
        <v>1651843955.859</v>
      </c>
      <c r="L146" s="3">
        <v>44687.564303923609</v>
      </c>
      <c r="M146" s="2">
        <v>44687.564303923609</v>
      </c>
      <c r="N146" s="1">
        <v>1651843971.517</v>
      </c>
      <c r="O146" s="2">
        <v>44687.564485150462</v>
      </c>
      <c r="P146" s="1">
        <v>15.657999992370605</v>
      </c>
      <c r="Q146">
        <v>550</v>
      </c>
      <c r="R146">
        <v>642</v>
      </c>
      <c r="S146">
        <v>92</v>
      </c>
      <c r="T146" s="4">
        <v>0.16727272727272727</v>
      </c>
      <c r="U146" t="s">
        <v>36</v>
      </c>
      <c r="V146">
        <v>-115</v>
      </c>
      <c r="W146" s="4">
        <v>-0.20353982300884957</v>
      </c>
      <c r="X146">
        <v>115</v>
      </c>
      <c r="Y146" s="4">
        <v>0.20353982300884957</v>
      </c>
      <c r="Z146">
        <v>3</v>
      </c>
      <c r="AA146">
        <v>27</v>
      </c>
      <c r="AC146" s="9">
        <f t="shared" si="2"/>
        <v>0.20353982300884957</v>
      </c>
    </row>
    <row r="147" spans="1:29" x14ac:dyDescent="0.3">
      <c r="A147" s="7">
        <v>8</v>
      </c>
      <c r="B147" s="7">
        <v>5</v>
      </c>
      <c r="C147" s="7">
        <v>177</v>
      </c>
      <c r="D147" s="7">
        <v>3</v>
      </c>
      <c r="E147" s="7">
        <v>3</v>
      </c>
      <c r="F147">
        <v>400</v>
      </c>
      <c r="G147">
        <v>450</v>
      </c>
      <c r="H147" s="1">
        <v>1651843971832</v>
      </c>
      <c r="I147" s="1">
        <v>1651843988317</v>
      </c>
      <c r="J147">
        <v>7</v>
      </c>
      <c r="K147" s="1">
        <v>1651843971.832</v>
      </c>
      <c r="L147" s="3">
        <v>44687.564488796299</v>
      </c>
      <c r="M147" s="2">
        <v>44687.564488796299</v>
      </c>
      <c r="N147" s="1">
        <v>1651843988.3169999</v>
      </c>
      <c r="O147" s="2">
        <v>44687.564679594907</v>
      </c>
      <c r="P147" s="1">
        <v>16.484999895095825</v>
      </c>
      <c r="Q147">
        <v>405</v>
      </c>
      <c r="R147">
        <v>415</v>
      </c>
      <c r="S147">
        <v>10</v>
      </c>
      <c r="T147" s="4">
        <v>2.4691358024691357E-2</v>
      </c>
      <c r="U147" t="s">
        <v>36</v>
      </c>
      <c r="V147">
        <v>50</v>
      </c>
      <c r="W147" s="4">
        <v>0.125</v>
      </c>
      <c r="X147">
        <v>50</v>
      </c>
      <c r="Y147" s="4">
        <v>0.125</v>
      </c>
      <c r="Z147">
        <v>1</v>
      </c>
      <c r="AA147">
        <v>3</v>
      </c>
      <c r="AC147" s="9">
        <f t="shared" si="2"/>
        <v>0.125</v>
      </c>
    </row>
    <row r="148" spans="1:29" x14ac:dyDescent="0.3">
      <c r="A148" s="7">
        <v>8</v>
      </c>
      <c r="B148" s="7">
        <v>6</v>
      </c>
      <c r="C148" s="7">
        <v>44</v>
      </c>
      <c r="D148" s="7">
        <v>3</v>
      </c>
      <c r="E148" s="7">
        <v>3</v>
      </c>
      <c r="F148">
        <v>745</v>
      </c>
      <c r="G148">
        <v>600</v>
      </c>
      <c r="H148" s="1">
        <v>1651843988968</v>
      </c>
      <c r="I148" s="1">
        <v>1651844002500</v>
      </c>
      <c r="J148">
        <v>6</v>
      </c>
      <c r="K148" s="1">
        <v>1651843988.9679999</v>
      </c>
      <c r="L148" s="3">
        <v>44687.564687129634</v>
      </c>
      <c r="M148" s="2">
        <v>44687.564687129634</v>
      </c>
      <c r="N148" s="1">
        <v>1651844002.5</v>
      </c>
      <c r="O148" s="2">
        <v>44687.564843750006</v>
      </c>
      <c r="P148" s="1">
        <v>13.532000064849854</v>
      </c>
      <c r="Q148">
        <v>750</v>
      </c>
      <c r="R148">
        <v>776</v>
      </c>
      <c r="S148">
        <v>26</v>
      </c>
      <c r="T148" s="4">
        <v>3.4666666666666665E-2</v>
      </c>
      <c r="U148" t="s">
        <v>36</v>
      </c>
      <c r="V148">
        <v>-145</v>
      </c>
      <c r="W148" s="4">
        <v>-0.19463087248322147</v>
      </c>
      <c r="X148">
        <v>145</v>
      </c>
      <c r="Y148" s="4">
        <v>0.19463087248322147</v>
      </c>
      <c r="Z148">
        <v>2</v>
      </c>
      <c r="AA148">
        <v>9</v>
      </c>
      <c r="AC148" s="9">
        <f t="shared" si="2"/>
        <v>0.19463087248322147</v>
      </c>
    </row>
    <row r="149" spans="1:29" x14ac:dyDescent="0.3">
      <c r="A149" s="7">
        <v>8</v>
      </c>
      <c r="B149" s="7">
        <v>7</v>
      </c>
      <c r="C149" s="7">
        <v>10</v>
      </c>
      <c r="D149" s="7">
        <v>3</v>
      </c>
      <c r="E149" s="7">
        <v>3</v>
      </c>
      <c r="F149">
        <v>660</v>
      </c>
      <c r="G149">
        <v>550</v>
      </c>
      <c r="H149" s="1">
        <v>1651844002817</v>
      </c>
      <c r="I149" s="1">
        <v>1651844014342</v>
      </c>
      <c r="J149">
        <v>7</v>
      </c>
      <c r="K149" s="1">
        <v>1651844002.8169999</v>
      </c>
      <c r="L149" s="3">
        <v>44687.56484741898</v>
      </c>
      <c r="M149" s="2">
        <v>44687.56484741898</v>
      </c>
      <c r="N149" s="1">
        <v>1651844014.342</v>
      </c>
      <c r="O149" s="2">
        <v>44687.564980810188</v>
      </c>
      <c r="P149" s="1">
        <v>11.525000095367432</v>
      </c>
      <c r="Q149">
        <v>700</v>
      </c>
      <c r="R149">
        <v>631</v>
      </c>
      <c r="S149">
        <v>69</v>
      </c>
      <c r="T149" s="4">
        <v>9.8571428571428574E-2</v>
      </c>
      <c r="U149" t="s">
        <v>37</v>
      </c>
      <c r="V149">
        <v>-110</v>
      </c>
      <c r="W149" s="4">
        <v>-0.16666666666666666</v>
      </c>
      <c r="X149">
        <v>110</v>
      </c>
      <c r="Y149" s="4">
        <v>0.16666666666666666</v>
      </c>
      <c r="Z149">
        <v>1</v>
      </c>
      <c r="AA149">
        <v>3</v>
      </c>
      <c r="AC149" s="9">
        <f t="shared" si="2"/>
        <v>0.16666666666666666</v>
      </c>
    </row>
    <row r="150" spans="1:29" x14ac:dyDescent="0.3">
      <c r="A150" s="7">
        <v>8</v>
      </c>
      <c r="B150" s="7">
        <v>8</v>
      </c>
      <c r="C150" s="7">
        <v>85</v>
      </c>
      <c r="D150" s="7">
        <v>3</v>
      </c>
      <c r="E150" s="7">
        <v>3</v>
      </c>
      <c r="F150">
        <v>320</v>
      </c>
      <c r="G150">
        <v>450</v>
      </c>
      <c r="H150" s="1">
        <v>1651844014651</v>
      </c>
      <c r="I150" s="1">
        <v>1651844024798</v>
      </c>
      <c r="J150">
        <v>7</v>
      </c>
      <c r="K150" s="1">
        <v>1651844014.651</v>
      </c>
      <c r="L150" s="3">
        <v>44687.564984386576</v>
      </c>
      <c r="M150" s="2">
        <v>44687.564984386576</v>
      </c>
      <c r="N150" s="1">
        <v>1651844024.7980001</v>
      </c>
      <c r="O150" s="2">
        <v>44687.565101828703</v>
      </c>
      <c r="P150" s="1">
        <v>10.147000074386597</v>
      </c>
      <c r="Q150">
        <v>380</v>
      </c>
      <c r="R150">
        <v>137</v>
      </c>
      <c r="S150">
        <v>243</v>
      </c>
      <c r="T150" s="4">
        <v>0.63947368421052631</v>
      </c>
      <c r="U150" t="s">
        <v>37</v>
      </c>
      <c r="V150">
        <v>130</v>
      </c>
      <c r="W150" s="4">
        <v>0.40625</v>
      </c>
      <c r="X150">
        <v>130</v>
      </c>
      <c r="Y150" s="4">
        <v>0.40625</v>
      </c>
      <c r="Z150">
        <v>1</v>
      </c>
      <c r="AA150">
        <v>3</v>
      </c>
      <c r="AC150" s="9">
        <f t="shared" si="2"/>
        <v>0.40625</v>
      </c>
    </row>
    <row r="151" spans="1:29" x14ac:dyDescent="0.3">
      <c r="A151" s="7">
        <v>8</v>
      </c>
      <c r="B151" s="7">
        <v>9</v>
      </c>
      <c r="C151" s="7">
        <v>84</v>
      </c>
      <c r="D151" s="7">
        <v>3</v>
      </c>
      <c r="E151" s="7">
        <v>3</v>
      </c>
      <c r="F151">
        <v>910</v>
      </c>
      <c r="G151">
        <v>560</v>
      </c>
      <c r="H151" s="1">
        <v>1651844025198</v>
      </c>
      <c r="I151" s="1">
        <v>1651844040503</v>
      </c>
      <c r="J151">
        <v>5</v>
      </c>
      <c r="K151" s="1">
        <v>1651844025.198</v>
      </c>
      <c r="L151" s="3">
        <v>44687.565106458336</v>
      </c>
      <c r="M151" s="2">
        <v>44687.565106458336</v>
      </c>
      <c r="N151" s="1">
        <v>1651844040.503</v>
      </c>
      <c r="O151" s="2">
        <v>44687.565283599542</v>
      </c>
      <c r="P151" s="1">
        <v>15.305000066757202</v>
      </c>
      <c r="Q151">
        <v>1385</v>
      </c>
      <c r="R151">
        <v>1031</v>
      </c>
      <c r="S151">
        <v>354</v>
      </c>
      <c r="T151" s="4">
        <v>0.25559566787003613</v>
      </c>
      <c r="U151" t="s">
        <v>37</v>
      </c>
      <c r="V151">
        <v>-350</v>
      </c>
      <c r="W151" s="4">
        <v>-0.38461538461538464</v>
      </c>
      <c r="X151">
        <v>350</v>
      </c>
      <c r="Y151" s="4">
        <v>0.38461538461538464</v>
      </c>
      <c r="Z151">
        <v>3</v>
      </c>
      <c r="AA151">
        <v>27</v>
      </c>
      <c r="AC151" s="9">
        <f t="shared" si="2"/>
        <v>0.38461538461538464</v>
      </c>
    </row>
    <row r="152" spans="1:29" x14ac:dyDescent="0.3">
      <c r="A152" s="7">
        <v>8</v>
      </c>
      <c r="B152" s="7">
        <v>10</v>
      </c>
      <c r="C152" s="7">
        <v>129</v>
      </c>
      <c r="D152" s="7">
        <v>3</v>
      </c>
      <c r="E152" s="7">
        <v>3</v>
      </c>
      <c r="F152">
        <v>755</v>
      </c>
      <c r="G152">
        <v>600</v>
      </c>
      <c r="H152" s="1">
        <v>1651844040819</v>
      </c>
      <c r="I152" s="1">
        <v>1651844056853</v>
      </c>
      <c r="J152">
        <v>6</v>
      </c>
      <c r="K152" s="1">
        <v>1651844040.819</v>
      </c>
      <c r="L152" s="3">
        <v>44687.565287256948</v>
      </c>
      <c r="M152" s="2">
        <v>44687.565287256948</v>
      </c>
      <c r="N152" s="1">
        <v>1651844056.8529999</v>
      </c>
      <c r="O152" s="2">
        <v>44687.565472835646</v>
      </c>
      <c r="P152" s="1">
        <v>16.033999919891357</v>
      </c>
      <c r="Q152">
        <v>605</v>
      </c>
      <c r="R152">
        <v>685</v>
      </c>
      <c r="S152">
        <v>80</v>
      </c>
      <c r="T152" s="4">
        <v>0.13223140495867769</v>
      </c>
      <c r="U152" t="s">
        <v>36</v>
      </c>
      <c r="V152">
        <v>-155</v>
      </c>
      <c r="W152" s="4">
        <v>-0.20529801324503311</v>
      </c>
      <c r="X152">
        <v>155</v>
      </c>
      <c r="Y152" s="4">
        <v>0.20529801324503311</v>
      </c>
      <c r="Z152">
        <v>2</v>
      </c>
      <c r="AA152">
        <v>9</v>
      </c>
      <c r="AC152" s="9">
        <f t="shared" si="2"/>
        <v>0.20529801324503311</v>
      </c>
    </row>
    <row r="153" spans="1:29" x14ac:dyDescent="0.3">
      <c r="A153" s="7">
        <v>8</v>
      </c>
      <c r="B153" s="7">
        <v>11</v>
      </c>
      <c r="C153" s="7">
        <v>64</v>
      </c>
      <c r="D153" s="7">
        <v>3</v>
      </c>
      <c r="E153" s="7">
        <v>3</v>
      </c>
      <c r="F153">
        <v>1030</v>
      </c>
      <c r="G153">
        <v>900</v>
      </c>
      <c r="H153" s="1">
        <v>1651844057156</v>
      </c>
      <c r="I153" s="1">
        <v>1651844067221</v>
      </c>
      <c r="J153">
        <v>7</v>
      </c>
      <c r="K153" s="1">
        <v>1651844057.1559999</v>
      </c>
      <c r="L153" s="3">
        <v>44687.565476342592</v>
      </c>
      <c r="M153" s="2">
        <v>44687.565476342592</v>
      </c>
      <c r="N153" s="1">
        <v>1651844067.221</v>
      </c>
      <c r="O153" s="2">
        <v>44687.565592835643</v>
      </c>
      <c r="P153" s="1">
        <v>10.065000057220459</v>
      </c>
      <c r="Q153">
        <v>930</v>
      </c>
      <c r="R153">
        <v>1076</v>
      </c>
      <c r="S153">
        <v>146</v>
      </c>
      <c r="T153" s="4">
        <v>0.15698924731182795</v>
      </c>
      <c r="U153" t="s">
        <v>36</v>
      </c>
      <c r="V153">
        <v>-130</v>
      </c>
      <c r="W153" s="4">
        <v>-0.12621359223300971</v>
      </c>
      <c r="X153">
        <v>130</v>
      </c>
      <c r="Y153" s="4">
        <v>0.12621359223300971</v>
      </c>
      <c r="Z153">
        <v>1</v>
      </c>
      <c r="AA153">
        <v>3</v>
      </c>
      <c r="AC153" s="9">
        <f t="shared" si="2"/>
        <v>0.12621359223300971</v>
      </c>
    </row>
    <row r="154" spans="1:29" x14ac:dyDescent="0.3">
      <c r="A154" s="7">
        <v>8</v>
      </c>
      <c r="B154" s="7">
        <v>12</v>
      </c>
      <c r="C154" s="7">
        <v>6</v>
      </c>
      <c r="D154" s="7">
        <v>3</v>
      </c>
      <c r="E154" s="7">
        <v>3</v>
      </c>
      <c r="F154">
        <v>485</v>
      </c>
      <c r="G154">
        <v>500</v>
      </c>
      <c r="H154" s="1">
        <v>1651844071320</v>
      </c>
      <c r="I154" s="1">
        <v>1651844092221</v>
      </c>
      <c r="J154">
        <v>7</v>
      </c>
      <c r="K154" s="1">
        <v>1651844071.3199999</v>
      </c>
      <c r="L154" s="3">
        <v>44687.565640277782</v>
      </c>
      <c r="M154" s="2">
        <v>44687.565640277782</v>
      </c>
      <c r="N154" s="1">
        <v>1651844092.221</v>
      </c>
      <c r="O154" s="2">
        <v>44687.565882187497</v>
      </c>
      <c r="P154" s="1">
        <v>20.901000022888184</v>
      </c>
      <c r="Q154">
        <v>450</v>
      </c>
      <c r="R154">
        <v>445</v>
      </c>
      <c r="S154">
        <v>5</v>
      </c>
      <c r="T154" s="4">
        <v>1.1111111111111112E-2</v>
      </c>
      <c r="U154" t="s">
        <v>37</v>
      </c>
      <c r="V154">
        <v>15</v>
      </c>
      <c r="W154" s="4">
        <v>3.0927835051546393E-2</v>
      </c>
      <c r="X154">
        <v>15</v>
      </c>
      <c r="Y154" s="4">
        <v>3.0927835051546393E-2</v>
      </c>
      <c r="Z154">
        <v>1</v>
      </c>
      <c r="AA154">
        <v>3</v>
      </c>
      <c r="AC154" s="9">
        <f t="shared" si="2"/>
        <v>3.0927835051546393E-2</v>
      </c>
    </row>
    <row r="155" spans="1:29" x14ac:dyDescent="0.3">
      <c r="A155" s="7">
        <v>8</v>
      </c>
      <c r="B155" s="7">
        <v>13</v>
      </c>
      <c r="C155" s="7">
        <v>38</v>
      </c>
      <c r="D155" s="7">
        <v>3</v>
      </c>
      <c r="E155" s="7">
        <v>3</v>
      </c>
      <c r="F155">
        <v>665</v>
      </c>
      <c r="G155">
        <v>700</v>
      </c>
      <c r="H155" s="1">
        <v>1651844093098</v>
      </c>
      <c r="I155" s="1">
        <v>1651844129041</v>
      </c>
      <c r="J155">
        <v>7</v>
      </c>
      <c r="K155" s="1">
        <v>1651844093.098</v>
      </c>
      <c r="L155" s="3">
        <v>44687.565892337967</v>
      </c>
      <c r="M155" s="2">
        <v>44687.565892337967</v>
      </c>
      <c r="N155" s="1">
        <v>1651844129.0409999</v>
      </c>
      <c r="O155" s="2">
        <v>44687.566308344904</v>
      </c>
      <c r="P155" s="1">
        <v>35.942999839782715</v>
      </c>
      <c r="Q155">
        <v>960</v>
      </c>
      <c r="R155">
        <v>746</v>
      </c>
      <c r="S155">
        <v>214</v>
      </c>
      <c r="T155" s="4">
        <v>0.22291666666666668</v>
      </c>
      <c r="U155" t="s">
        <v>37</v>
      </c>
      <c r="V155">
        <v>35</v>
      </c>
      <c r="W155" s="4">
        <v>5.2631578947368418E-2</v>
      </c>
      <c r="X155">
        <v>35</v>
      </c>
      <c r="Y155" s="4">
        <v>5.2631578947368418E-2</v>
      </c>
      <c r="Z155">
        <v>1</v>
      </c>
      <c r="AA155">
        <v>3</v>
      </c>
      <c r="AC155" s="9">
        <f t="shared" si="2"/>
        <v>5.2631578947368418E-2</v>
      </c>
    </row>
    <row r="156" spans="1:29" x14ac:dyDescent="0.3">
      <c r="A156" s="7">
        <v>8</v>
      </c>
      <c r="B156" s="7">
        <v>14</v>
      </c>
      <c r="C156" s="7">
        <v>50</v>
      </c>
      <c r="D156" s="7">
        <v>3</v>
      </c>
      <c r="E156" s="7">
        <v>3</v>
      </c>
      <c r="F156">
        <v>300</v>
      </c>
      <c r="G156">
        <v>300</v>
      </c>
      <c r="H156" s="1">
        <v>1651844129362</v>
      </c>
      <c r="I156" s="1">
        <v>1651844142367</v>
      </c>
      <c r="J156">
        <v>7</v>
      </c>
      <c r="K156" s="1">
        <v>1651844129.362</v>
      </c>
      <c r="L156" s="3">
        <v>44687.566312060182</v>
      </c>
      <c r="M156" s="2">
        <v>44687.566312060182</v>
      </c>
      <c r="N156" s="1">
        <v>1651844142.3670001</v>
      </c>
      <c r="O156" s="2">
        <v>44687.566462581017</v>
      </c>
      <c r="P156" s="1">
        <v>13.005000114440918</v>
      </c>
      <c r="Q156">
        <v>320</v>
      </c>
      <c r="R156">
        <v>178</v>
      </c>
      <c r="S156">
        <v>142</v>
      </c>
      <c r="T156" s="4">
        <v>0.44374999999999998</v>
      </c>
      <c r="U156" t="s">
        <v>37</v>
      </c>
      <c r="V156">
        <v>0</v>
      </c>
      <c r="W156" s="4">
        <v>0</v>
      </c>
      <c r="X156">
        <v>0</v>
      </c>
      <c r="Y156" s="4">
        <v>0</v>
      </c>
      <c r="Z156">
        <v>1</v>
      </c>
      <c r="AA156">
        <v>3</v>
      </c>
      <c r="AC156" s="9">
        <f t="shared" si="2"/>
        <v>0</v>
      </c>
    </row>
    <row r="157" spans="1:29" x14ac:dyDescent="0.3">
      <c r="A157" s="7">
        <v>8</v>
      </c>
      <c r="B157" s="7">
        <v>15</v>
      </c>
      <c r="C157" s="7">
        <v>72</v>
      </c>
      <c r="D157" s="7">
        <v>3</v>
      </c>
      <c r="E157" s="7">
        <v>3</v>
      </c>
      <c r="F157">
        <v>750</v>
      </c>
      <c r="G157">
        <v>600</v>
      </c>
      <c r="H157" s="1">
        <v>1651844143111</v>
      </c>
      <c r="I157" s="1">
        <v>1651844156988</v>
      </c>
      <c r="J157">
        <v>6</v>
      </c>
      <c r="K157" s="1">
        <v>1651844143.1110001</v>
      </c>
      <c r="L157" s="3">
        <v>44687.566471192127</v>
      </c>
      <c r="M157" s="2">
        <v>44687.566471192127</v>
      </c>
      <c r="N157" s="1">
        <v>1651844156.9879999</v>
      </c>
      <c r="O157" s="2">
        <v>44687.566631805559</v>
      </c>
      <c r="P157" s="1">
        <v>13.876999855041504</v>
      </c>
      <c r="Q157">
        <v>806</v>
      </c>
      <c r="R157">
        <v>887</v>
      </c>
      <c r="S157">
        <v>81</v>
      </c>
      <c r="T157" s="4">
        <v>0.10049627791563276</v>
      </c>
      <c r="U157" t="s">
        <v>36</v>
      </c>
      <c r="V157">
        <v>-150</v>
      </c>
      <c r="W157" s="4">
        <v>-0.2</v>
      </c>
      <c r="X157">
        <v>150</v>
      </c>
      <c r="Y157" s="4">
        <v>0.2</v>
      </c>
      <c r="Z157">
        <v>2</v>
      </c>
      <c r="AA157">
        <v>9</v>
      </c>
      <c r="AC157" s="9">
        <f t="shared" si="2"/>
        <v>0.2</v>
      </c>
    </row>
    <row r="158" spans="1:29" x14ac:dyDescent="0.3">
      <c r="A158" s="7">
        <v>8</v>
      </c>
      <c r="B158" s="7">
        <v>16</v>
      </c>
      <c r="C158" s="7">
        <v>139</v>
      </c>
      <c r="D158" s="7">
        <v>3</v>
      </c>
      <c r="E158" s="7">
        <v>3</v>
      </c>
      <c r="F158">
        <v>455</v>
      </c>
      <c r="G158">
        <v>500</v>
      </c>
      <c r="H158" s="1">
        <v>1651844157904</v>
      </c>
      <c r="I158" s="1">
        <v>1651844169403</v>
      </c>
      <c r="J158">
        <v>7</v>
      </c>
      <c r="K158" s="1">
        <v>1651844157.904</v>
      </c>
      <c r="L158" s="3">
        <v>44687.566642407408</v>
      </c>
      <c r="M158" s="2">
        <v>44687.566642407408</v>
      </c>
      <c r="N158" s="1">
        <v>1651844169.4030001</v>
      </c>
      <c r="O158" s="2">
        <v>44687.566775497689</v>
      </c>
      <c r="P158" s="1">
        <v>11.499000072479248</v>
      </c>
      <c r="Q158">
        <v>490</v>
      </c>
      <c r="R158">
        <v>535</v>
      </c>
      <c r="S158">
        <v>45</v>
      </c>
      <c r="T158" s="4">
        <v>9.1836734693877556E-2</v>
      </c>
      <c r="U158" t="s">
        <v>36</v>
      </c>
      <c r="V158">
        <v>45</v>
      </c>
      <c r="W158" s="4">
        <v>9.8901098901098897E-2</v>
      </c>
      <c r="X158">
        <v>45</v>
      </c>
      <c r="Y158" s="4">
        <v>9.8901098901098897E-2</v>
      </c>
      <c r="Z158">
        <v>1</v>
      </c>
      <c r="AA158">
        <v>3</v>
      </c>
      <c r="AC158" s="9">
        <f t="shared" si="2"/>
        <v>9.8901098901098897E-2</v>
      </c>
    </row>
    <row r="159" spans="1:29" x14ac:dyDescent="0.3">
      <c r="A159" s="7">
        <v>8</v>
      </c>
      <c r="B159" s="7">
        <v>17</v>
      </c>
      <c r="C159" s="7">
        <v>27</v>
      </c>
      <c r="D159" s="7">
        <v>3</v>
      </c>
      <c r="E159" s="7">
        <v>3</v>
      </c>
      <c r="F159">
        <v>580</v>
      </c>
      <c r="G159">
        <v>500</v>
      </c>
      <c r="H159" s="1">
        <v>1651844169708</v>
      </c>
      <c r="I159" s="1">
        <v>1651844182891</v>
      </c>
      <c r="J159">
        <v>5</v>
      </c>
      <c r="K159" s="1">
        <v>1651844169.7079999</v>
      </c>
      <c r="L159" s="3">
        <v>44687.56677902778</v>
      </c>
      <c r="M159" s="2">
        <v>44687.56677902778</v>
      </c>
      <c r="N159" s="1">
        <v>1651844182.891</v>
      </c>
      <c r="O159" s="2">
        <v>44687.566931608802</v>
      </c>
      <c r="P159" s="1">
        <v>13.183000087738037</v>
      </c>
      <c r="Q159">
        <v>528</v>
      </c>
      <c r="R159">
        <v>412</v>
      </c>
      <c r="S159">
        <v>116</v>
      </c>
      <c r="T159" s="4">
        <v>0.2196969696969697</v>
      </c>
      <c r="U159" t="s">
        <v>37</v>
      </c>
      <c r="V159">
        <v>-80</v>
      </c>
      <c r="W159" s="4">
        <v>-0.13793103448275862</v>
      </c>
      <c r="X159">
        <v>80</v>
      </c>
      <c r="Y159" s="4">
        <v>0.13793103448275862</v>
      </c>
      <c r="Z159">
        <v>3</v>
      </c>
      <c r="AA159">
        <v>27</v>
      </c>
      <c r="AC159" s="9">
        <f t="shared" si="2"/>
        <v>0.13793103448275862</v>
      </c>
    </row>
    <row r="160" spans="1:29" x14ac:dyDescent="0.3">
      <c r="A160" s="7">
        <v>8</v>
      </c>
      <c r="B160" s="7">
        <v>18</v>
      </c>
      <c r="C160" s="7">
        <v>149</v>
      </c>
      <c r="D160" s="7">
        <v>3</v>
      </c>
      <c r="E160" s="7">
        <v>3</v>
      </c>
      <c r="F160">
        <v>440</v>
      </c>
      <c r="G160">
        <v>450</v>
      </c>
      <c r="H160" s="1">
        <v>1651844183200</v>
      </c>
      <c r="I160" s="1">
        <v>1651844202285</v>
      </c>
      <c r="J160">
        <v>7</v>
      </c>
      <c r="K160" s="1">
        <v>1651844183.2</v>
      </c>
      <c r="L160" s="3">
        <v>44687.566935185183</v>
      </c>
      <c r="M160" s="2">
        <v>44687.566935185183</v>
      </c>
      <c r="N160" s="1">
        <v>1651844202.2850001</v>
      </c>
      <c r="O160" s="2">
        <v>44687.567156076388</v>
      </c>
      <c r="P160" s="1">
        <v>19.085000038146973</v>
      </c>
      <c r="Q160">
        <v>430</v>
      </c>
      <c r="R160">
        <v>362</v>
      </c>
      <c r="S160">
        <v>68</v>
      </c>
      <c r="T160" s="4">
        <v>0.15813953488372093</v>
      </c>
      <c r="U160" t="s">
        <v>37</v>
      </c>
      <c r="V160">
        <v>10</v>
      </c>
      <c r="W160" s="4">
        <v>2.2727272727272728E-2</v>
      </c>
      <c r="X160">
        <v>10</v>
      </c>
      <c r="Y160" s="4">
        <v>2.2727272727272728E-2</v>
      </c>
      <c r="Z160">
        <v>1</v>
      </c>
      <c r="AA160">
        <v>3</v>
      </c>
      <c r="AC160" s="9">
        <f t="shared" si="2"/>
        <v>2.2727272727272728E-2</v>
      </c>
    </row>
    <row r="161" spans="1:29" x14ac:dyDescent="0.3">
      <c r="A161" s="7">
        <v>8</v>
      </c>
      <c r="B161" s="7">
        <v>19</v>
      </c>
      <c r="C161" s="7">
        <v>45</v>
      </c>
      <c r="D161" s="7">
        <v>3</v>
      </c>
      <c r="E161" s="7">
        <v>3</v>
      </c>
      <c r="F161">
        <v>870</v>
      </c>
      <c r="G161">
        <v>800</v>
      </c>
      <c r="H161" s="1">
        <v>1651844202583</v>
      </c>
      <c r="I161" s="1">
        <v>1651844214353</v>
      </c>
      <c r="J161">
        <v>7</v>
      </c>
      <c r="K161" s="1">
        <v>1651844202.5829999</v>
      </c>
      <c r="L161" s="3">
        <v>44687.567159525468</v>
      </c>
      <c r="M161" s="2">
        <v>44687.567159525468</v>
      </c>
      <c r="N161" s="1">
        <v>1651844214.3529999</v>
      </c>
      <c r="O161" s="2">
        <v>44687.567295752313</v>
      </c>
      <c r="P161" s="1">
        <v>11.769999980926514</v>
      </c>
      <c r="Q161">
        <v>870</v>
      </c>
      <c r="R161">
        <v>906</v>
      </c>
      <c r="S161">
        <v>36</v>
      </c>
      <c r="T161" s="4">
        <v>4.1379310344827586E-2</v>
      </c>
      <c r="U161" t="s">
        <v>36</v>
      </c>
      <c r="V161">
        <v>-70</v>
      </c>
      <c r="W161" s="4">
        <v>-8.0459770114942528E-2</v>
      </c>
      <c r="X161">
        <v>70</v>
      </c>
      <c r="Y161" s="4">
        <v>8.0459770114942528E-2</v>
      </c>
      <c r="Z161">
        <v>1</v>
      </c>
      <c r="AA161">
        <v>3</v>
      </c>
      <c r="AC161" s="9">
        <f t="shared" si="2"/>
        <v>8.0459770114942528E-2</v>
      </c>
    </row>
    <row r="162" spans="1:29" x14ac:dyDescent="0.3">
      <c r="A162" s="7">
        <v>9</v>
      </c>
      <c r="B162" s="7">
        <v>0</v>
      </c>
      <c r="C162" s="7">
        <v>112</v>
      </c>
      <c r="D162" s="7">
        <v>1</v>
      </c>
      <c r="E162" s="7">
        <v>2</v>
      </c>
      <c r="F162">
        <v>820</v>
      </c>
      <c r="G162">
        <v>800</v>
      </c>
      <c r="H162" s="1">
        <v>1651845572382</v>
      </c>
      <c r="I162" s="1">
        <v>1651845607310</v>
      </c>
      <c r="J162">
        <v>0</v>
      </c>
      <c r="K162" s="1">
        <v>1651845572.382</v>
      </c>
      <c r="L162" s="3">
        <v>44687.58301368056</v>
      </c>
      <c r="M162" s="2">
        <v>44687.58301368056</v>
      </c>
      <c r="N162" s="1">
        <v>1651845607.3099999</v>
      </c>
      <c r="O162" s="2">
        <v>44687.583417939808</v>
      </c>
      <c r="P162" s="1">
        <v>34.927999973297119</v>
      </c>
      <c r="Q162">
        <v>820</v>
      </c>
      <c r="R162">
        <v>847</v>
      </c>
      <c r="S162">
        <v>27</v>
      </c>
      <c r="T162" s="4">
        <v>3.2926829268292684E-2</v>
      </c>
      <c r="U162" t="s">
        <v>36</v>
      </c>
      <c r="V162">
        <v>-20</v>
      </c>
      <c r="W162" s="4">
        <v>-2.4390243902439025E-2</v>
      </c>
      <c r="X162">
        <v>20</v>
      </c>
      <c r="Y162">
        <v>2.4390243902439025E-2</v>
      </c>
      <c r="Z162">
        <v>0</v>
      </c>
      <c r="AA162">
        <v>1</v>
      </c>
      <c r="AC162" s="9">
        <f t="shared" si="2"/>
        <v>2.4390243902439025E-2</v>
      </c>
    </row>
    <row r="163" spans="1:29" x14ac:dyDescent="0.3">
      <c r="A163" s="7">
        <v>9</v>
      </c>
      <c r="B163" s="7">
        <v>1</v>
      </c>
      <c r="C163" s="7">
        <v>81</v>
      </c>
      <c r="D163" s="7">
        <v>1</v>
      </c>
      <c r="E163" s="7">
        <v>2</v>
      </c>
      <c r="F163">
        <v>715</v>
      </c>
      <c r="G163">
        <v>1100</v>
      </c>
      <c r="H163" s="1">
        <v>1651845607388</v>
      </c>
      <c r="I163" s="1">
        <v>1651845641661</v>
      </c>
      <c r="J163">
        <v>0</v>
      </c>
      <c r="K163" s="1">
        <v>1651845607.388</v>
      </c>
      <c r="L163" s="3">
        <v>44687.583418842594</v>
      </c>
      <c r="M163" s="2">
        <v>44687.583418842594</v>
      </c>
      <c r="N163" s="1">
        <v>1651845641.661</v>
      </c>
      <c r="O163" s="2">
        <v>44687.583815520833</v>
      </c>
      <c r="P163" s="1">
        <v>34.273000001907349</v>
      </c>
      <c r="Q163">
        <v>715</v>
      </c>
      <c r="R163">
        <v>787</v>
      </c>
      <c r="S163">
        <v>72</v>
      </c>
      <c r="T163" s="4">
        <v>0.10069930069930071</v>
      </c>
      <c r="U163" t="s">
        <v>36</v>
      </c>
      <c r="V163">
        <v>385</v>
      </c>
      <c r="W163" s="4">
        <v>0.53846153846153844</v>
      </c>
      <c r="X163">
        <v>385</v>
      </c>
      <c r="Y163">
        <v>0.53846153846153844</v>
      </c>
      <c r="Z163">
        <v>0</v>
      </c>
      <c r="AA163">
        <v>1</v>
      </c>
      <c r="AC163" s="9">
        <f t="shared" si="2"/>
        <v>0.53846153846153844</v>
      </c>
    </row>
    <row r="164" spans="1:29" x14ac:dyDescent="0.3">
      <c r="A164" s="7">
        <v>9</v>
      </c>
      <c r="B164" s="7">
        <v>2</v>
      </c>
      <c r="C164" s="7">
        <v>93</v>
      </c>
      <c r="D164" s="7">
        <v>1</v>
      </c>
      <c r="E164" s="7">
        <v>2</v>
      </c>
      <c r="F164">
        <v>850</v>
      </c>
      <c r="G164">
        <v>800</v>
      </c>
      <c r="H164" s="1">
        <v>1651845641718</v>
      </c>
      <c r="I164" s="1">
        <v>1651845669805</v>
      </c>
      <c r="J164">
        <v>0</v>
      </c>
      <c r="K164" s="1">
        <v>1651845641.7179999</v>
      </c>
      <c r="L164" s="3">
        <v>44687.583816180559</v>
      </c>
      <c r="M164" s="2">
        <v>44687.583816180559</v>
      </c>
      <c r="N164" s="1">
        <v>1651845669.8050001</v>
      </c>
      <c r="O164" s="2">
        <v>44687.58414126157</v>
      </c>
      <c r="P164" s="1">
        <v>28.087000131607056</v>
      </c>
      <c r="Q164">
        <v>850</v>
      </c>
      <c r="R164">
        <v>725</v>
      </c>
      <c r="S164">
        <v>125</v>
      </c>
      <c r="T164" s="4">
        <v>0.14705882352941177</v>
      </c>
      <c r="U164" t="s">
        <v>37</v>
      </c>
      <c r="V164">
        <v>-50</v>
      </c>
      <c r="W164" s="4">
        <v>-5.8823529411764705E-2</v>
      </c>
      <c r="X164">
        <v>50</v>
      </c>
      <c r="Y164">
        <v>5.8823529411764705E-2</v>
      </c>
      <c r="Z164">
        <v>0</v>
      </c>
      <c r="AA164">
        <v>1</v>
      </c>
      <c r="AC164" s="9">
        <f t="shared" si="2"/>
        <v>5.8823529411764705E-2</v>
      </c>
    </row>
    <row r="165" spans="1:29" x14ac:dyDescent="0.3">
      <c r="A165" s="7">
        <v>9</v>
      </c>
      <c r="B165" s="7">
        <v>3</v>
      </c>
      <c r="C165" s="7">
        <v>125</v>
      </c>
      <c r="D165" s="7">
        <v>1</v>
      </c>
      <c r="E165" s="7">
        <v>2</v>
      </c>
      <c r="F165">
        <v>820</v>
      </c>
      <c r="G165">
        <v>850</v>
      </c>
      <c r="H165" s="1">
        <v>1651845669866</v>
      </c>
      <c r="I165" s="1">
        <v>1651845701109</v>
      </c>
      <c r="J165">
        <v>0</v>
      </c>
      <c r="K165" s="1">
        <v>1651845669.8659999</v>
      </c>
      <c r="L165" s="3">
        <v>44687.584141967593</v>
      </c>
      <c r="M165" s="2">
        <v>44687.584141967593</v>
      </c>
      <c r="N165" s="1">
        <v>1651845701.109</v>
      </c>
      <c r="O165" s="2">
        <v>44687.584503576392</v>
      </c>
      <c r="P165" s="1">
        <v>31.243000030517578</v>
      </c>
      <c r="Q165">
        <v>820</v>
      </c>
      <c r="R165">
        <v>812</v>
      </c>
      <c r="S165">
        <v>8</v>
      </c>
      <c r="T165" s="4">
        <v>9.7560975609756097E-3</v>
      </c>
      <c r="U165" t="s">
        <v>37</v>
      </c>
      <c r="V165">
        <v>30</v>
      </c>
      <c r="W165" s="4">
        <v>3.6585365853658534E-2</v>
      </c>
      <c r="X165">
        <v>30</v>
      </c>
      <c r="Y165">
        <v>3.6585365853658534E-2</v>
      </c>
      <c r="Z165">
        <v>0</v>
      </c>
      <c r="AA165">
        <v>1</v>
      </c>
      <c r="AC165" s="9">
        <f t="shared" si="2"/>
        <v>3.6585365853658534E-2</v>
      </c>
    </row>
    <row r="166" spans="1:29" x14ac:dyDescent="0.3">
      <c r="A166" s="7">
        <v>9</v>
      </c>
      <c r="B166" s="7">
        <v>4</v>
      </c>
      <c r="C166" s="7">
        <v>182</v>
      </c>
      <c r="D166" s="7">
        <v>1</v>
      </c>
      <c r="E166" s="7">
        <v>2</v>
      </c>
      <c r="F166">
        <v>545</v>
      </c>
      <c r="G166">
        <v>700</v>
      </c>
      <c r="H166" s="1">
        <v>1651845701158</v>
      </c>
      <c r="I166" s="1">
        <v>1651845719572</v>
      </c>
      <c r="J166">
        <v>0</v>
      </c>
      <c r="K166" s="1">
        <v>1651845701.158</v>
      </c>
      <c r="L166" s="3">
        <v>44687.584504143524</v>
      </c>
      <c r="M166" s="2">
        <v>44687.584504143524</v>
      </c>
      <c r="N166" s="1">
        <v>1651845719.572</v>
      </c>
      <c r="O166" s="2">
        <v>44687.584717268517</v>
      </c>
      <c r="P166" s="1">
        <v>18.414000034332275</v>
      </c>
      <c r="Q166">
        <v>545</v>
      </c>
      <c r="R166">
        <v>645</v>
      </c>
      <c r="S166">
        <v>100</v>
      </c>
      <c r="T166" s="4">
        <v>0.1834862385321101</v>
      </c>
      <c r="U166" t="s">
        <v>36</v>
      </c>
      <c r="V166">
        <v>155</v>
      </c>
      <c r="W166" s="4">
        <v>0.28440366972477066</v>
      </c>
      <c r="X166">
        <v>155</v>
      </c>
      <c r="Y166">
        <v>0.28440366972477066</v>
      </c>
      <c r="Z166">
        <v>0</v>
      </c>
      <c r="AA166">
        <v>1</v>
      </c>
      <c r="AC166" s="9">
        <f t="shared" si="2"/>
        <v>0.28440366972477066</v>
      </c>
    </row>
    <row r="167" spans="1:29" x14ac:dyDescent="0.3">
      <c r="A167" s="7">
        <v>9</v>
      </c>
      <c r="B167" s="7">
        <v>5</v>
      </c>
      <c r="C167" s="7">
        <v>135</v>
      </c>
      <c r="D167" s="7">
        <v>1</v>
      </c>
      <c r="E167" s="7">
        <v>2</v>
      </c>
      <c r="F167">
        <v>1085</v>
      </c>
      <c r="G167">
        <v>1200</v>
      </c>
      <c r="H167" s="1">
        <v>1651845719664</v>
      </c>
      <c r="I167" s="1">
        <v>1651845734172</v>
      </c>
      <c r="J167">
        <v>0</v>
      </c>
      <c r="K167" s="1">
        <v>1651845719.664</v>
      </c>
      <c r="L167" s="3">
        <v>44687.584718333339</v>
      </c>
      <c r="M167" s="2">
        <v>44687.584718333339</v>
      </c>
      <c r="N167" s="1">
        <v>1651845734.1719999</v>
      </c>
      <c r="O167" s="2">
        <v>44687.584886249999</v>
      </c>
      <c r="P167" s="1">
        <v>14.507999897003174</v>
      </c>
      <c r="Q167">
        <v>1085</v>
      </c>
      <c r="R167">
        <v>995</v>
      </c>
      <c r="S167">
        <v>90</v>
      </c>
      <c r="T167" s="4">
        <v>8.294930875576037E-2</v>
      </c>
      <c r="U167" t="s">
        <v>37</v>
      </c>
      <c r="V167">
        <v>115</v>
      </c>
      <c r="W167" s="4">
        <v>0.10599078341013825</v>
      </c>
      <c r="X167">
        <v>115</v>
      </c>
      <c r="Y167">
        <v>0.10599078341013825</v>
      </c>
      <c r="Z167">
        <v>0</v>
      </c>
      <c r="AA167">
        <v>1</v>
      </c>
      <c r="AC167" s="9">
        <f t="shared" si="2"/>
        <v>0.10599078341013825</v>
      </c>
    </row>
    <row r="168" spans="1:29" x14ac:dyDescent="0.3">
      <c r="A168" s="7">
        <v>9</v>
      </c>
      <c r="B168" s="7">
        <v>6</v>
      </c>
      <c r="C168" s="7">
        <v>0</v>
      </c>
      <c r="D168" s="7">
        <v>1</v>
      </c>
      <c r="E168" s="7">
        <v>2</v>
      </c>
      <c r="F168">
        <v>1600</v>
      </c>
      <c r="G168">
        <v>850</v>
      </c>
      <c r="H168" s="1">
        <v>1651845734265</v>
      </c>
      <c r="I168" s="1">
        <v>1651845746397</v>
      </c>
      <c r="J168">
        <v>0</v>
      </c>
      <c r="K168" s="1">
        <v>1651845734.2650001</v>
      </c>
      <c r="L168" s="3">
        <v>44687.584887326389</v>
      </c>
      <c r="M168" s="2">
        <v>44687.584887326389</v>
      </c>
      <c r="N168" s="1">
        <v>1651845746.3970001</v>
      </c>
      <c r="O168" s="2">
        <v>44687.585027743058</v>
      </c>
      <c r="P168" s="1">
        <v>12.131999969482422</v>
      </c>
      <c r="Q168">
        <v>1600</v>
      </c>
      <c r="R168">
        <v>773</v>
      </c>
      <c r="S168">
        <v>827</v>
      </c>
      <c r="T168" s="4">
        <v>0.51687499999999997</v>
      </c>
      <c r="U168" t="s">
        <v>37</v>
      </c>
      <c r="V168">
        <v>-750</v>
      </c>
      <c r="W168" s="4">
        <v>-0.46875</v>
      </c>
      <c r="X168">
        <v>750</v>
      </c>
      <c r="Y168">
        <v>0.46875</v>
      </c>
      <c r="Z168">
        <v>0</v>
      </c>
      <c r="AA168">
        <v>1</v>
      </c>
      <c r="AC168" s="9">
        <f t="shared" si="2"/>
        <v>0.46875</v>
      </c>
    </row>
    <row r="169" spans="1:29" x14ac:dyDescent="0.3">
      <c r="A169" s="7">
        <v>9</v>
      </c>
      <c r="B169" s="7">
        <v>7</v>
      </c>
      <c r="C169" s="7">
        <v>197</v>
      </c>
      <c r="D169" s="7">
        <v>1</v>
      </c>
      <c r="E169" s="7">
        <v>2</v>
      </c>
      <c r="F169">
        <v>635</v>
      </c>
      <c r="G169">
        <v>650</v>
      </c>
      <c r="H169" s="1">
        <v>1651845746597</v>
      </c>
      <c r="I169" s="1">
        <v>1651845777437</v>
      </c>
      <c r="J169">
        <v>0</v>
      </c>
      <c r="K169" s="1">
        <v>1651845746.5969999</v>
      </c>
      <c r="L169" s="3">
        <v>44687.585030057868</v>
      </c>
      <c r="M169" s="2">
        <v>44687.585030057868</v>
      </c>
      <c r="N169" s="1">
        <v>1651845777.437</v>
      </c>
      <c r="O169" s="2">
        <v>44687.585387002313</v>
      </c>
      <c r="P169" s="1">
        <v>30.840000152587891</v>
      </c>
      <c r="Q169">
        <v>635</v>
      </c>
      <c r="R169">
        <v>621</v>
      </c>
      <c r="S169">
        <v>14</v>
      </c>
      <c r="T169" s="4">
        <v>2.2047244094488189E-2</v>
      </c>
      <c r="U169" t="s">
        <v>37</v>
      </c>
      <c r="V169">
        <v>15</v>
      </c>
      <c r="W169" s="4">
        <v>2.3622047244094488E-2</v>
      </c>
      <c r="X169">
        <v>15</v>
      </c>
      <c r="Y169">
        <v>2.3622047244094488E-2</v>
      </c>
      <c r="Z169">
        <v>0</v>
      </c>
      <c r="AA169">
        <v>1</v>
      </c>
      <c r="AC169" s="9">
        <f t="shared" si="2"/>
        <v>2.3622047244094488E-2</v>
      </c>
    </row>
    <row r="170" spans="1:29" x14ac:dyDescent="0.3">
      <c r="A170" s="7">
        <v>9</v>
      </c>
      <c r="B170" s="7">
        <v>8</v>
      </c>
      <c r="C170" s="7">
        <v>155</v>
      </c>
      <c r="D170" s="7">
        <v>1</v>
      </c>
      <c r="E170" s="7">
        <v>2</v>
      </c>
      <c r="F170">
        <v>450</v>
      </c>
      <c r="G170">
        <v>480</v>
      </c>
      <c r="H170" s="1">
        <v>1651845777506</v>
      </c>
      <c r="I170" s="1">
        <v>1651845792405</v>
      </c>
      <c r="J170">
        <v>0</v>
      </c>
      <c r="K170" s="1">
        <v>1651845777.506</v>
      </c>
      <c r="L170" s="3">
        <v>44687.585387800922</v>
      </c>
      <c r="M170" s="2">
        <v>44687.585387800922</v>
      </c>
      <c r="N170" s="1">
        <v>1651845792.405</v>
      </c>
      <c r="O170" s="2">
        <v>44687.585560243053</v>
      </c>
      <c r="P170" s="1">
        <v>14.898999929428101</v>
      </c>
      <c r="Q170">
        <v>450</v>
      </c>
      <c r="R170">
        <v>471</v>
      </c>
      <c r="S170">
        <v>21</v>
      </c>
      <c r="T170" s="4">
        <v>4.6666666666666669E-2</v>
      </c>
      <c r="U170" t="s">
        <v>36</v>
      </c>
      <c r="V170">
        <v>30</v>
      </c>
      <c r="W170" s="4">
        <v>6.6666666666666666E-2</v>
      </c>
      <c r="X170">
        <v>30</v>
      </c>
      <c r="Y170">
        <v>6.6666666666666666E-2</v>
      </c>
      <c r="Z170">
        <v>0</v>
      </c>
      <c r="AA170">
        <v>1</v>
      </c>
      <c r="AC170" s="9">
        <f t="shared" si="2"/>
        <v>6.6666666666666666E-2</v>
      </c>
    </row>
    <row r="171" spans="1:29" x14ac:dyDescent="0.3">
      <c r="A171" s="7">
        <v>9</v>
      </c>
      <c r="B171" s="7">
        <v>9</v>
      </c>
      <c r="C171" s="7">
        <v>86</v>
      </c>
      <c r="D171" s="7">
        <v>1</v>
      </c>
      <c r="E171" s="7">
        <v>2</v>
      </c>
      <c r="F171">
        <v>850</v>
      </c>
      <c r="G171">
        <v>1100</v>
      </c>
      <c r="H171" s="1">
        <v>1651845792663</v>
      </c>
      <c r="I171" s="1">
        <v>1651845809493</v>
      </c>
      <c r="J171">
        <v>0</v>
      </c>
      <c r="K171" s="1">
        <v>1651845792.6630001</v>
      </c>
      <c r="L171" s="3">
        <v>44687.585563229164</v>
      </c>
      <c r="M171" s="2">
        <v>44687.585563229164</v>
      </c>
      <c r="N171" s="1">
        <v>1651845809.493</v>
      </c>
      <c r="O171" s="2">
        <v>44687.585758020839</v>
      </c>
      <c r="P171" s="1">
        <v>16.829999923706055</v>
      </c>
      <c r="Q171">
        <v>850</v>
      </c>
      <c r="R171">
        <v>936</v>
      </c>
      <c r="S171">
        <v>86</v>
      </c>
      <c r="T171" s="4">
        <v>0.1011764705882353</v>
      </c>
      <c r="U171" t="s">
        <v>36</v>
      </c>
      <c r="V171">
        <v>250</v>
      </c>
      <c r="W171" s="4">
        <v>0.29411764705882354</v>
      </c>
      <c r="X171">
        <v>250</v>
      </c>
      <c r="Y171">
        <v>0.29411764705882354</v>
      </c>
      <c r="Z171">
        <v>0</v>
      </c>
      <c r="AA171">
        <v>1</v>
      </c>
      <c r="AC171" s="9">
        <f t="shared" si="2"/>
        <v>0.29411764705882354</v>
      </c>
    </row>
    <row r="172" spans="1:29" x14ac:dyDescent="0.3">
      <c r="A172" s="7">
        <v>9</v>
      </c>
      <c r="B172" s="7">
        <v>10</v>
      </c>
      <c r="C172" s="7">
        <v>110</v>
      </c>
      <c r="D172" s="7">
        <v>1</v>
      </c>
      <c r="E172" s="7">
        <v>2</v>
      </c>
      <c r="F172">
        <v>758</v>
      </c>
      <c r="G172">
        <v>950</v>
      </c>
      <c r="H172" s="1">
        <v>1651845809645</v>
      </c>
      <c r="I172" s="1">
        <v>1651845836373</v>
      </c>
      <c r="J172">
        <v>0</v>
      </c>
      <c r="K172" s="1">
        <v>1651845809.645</v>
      </c>
      <c r="L172" s="3">
        <v>44687.585759780093</v>
      </c>
      <c r="M172" s="2">
        <v>44687.585759780093</v>
      </c>
      <c r="N172" s="1">
        <v>1651845836.3729999</v>
      </c>
      <c r="O172" s="2">
        <v>44687.586069131939</v>
      </c>
      <c r="P172" s="1">
        <v>26.727999925613403</v>
      </c>
      <c r="Q172">
        <v>758</v>
      </c>
      <c r="R172">
        <v>784</v>
      </c>
      <c r="S172">
        <v>26</v>
      </c>
      <c r="T172" s="4">
        <v>3.430079155672823E-2</v>
      </c>
      <c r="U172" t="s">
        <v>36</v>
      </c>
      <c r="V172">
        <v>192</v>
      </c>
      <c r="W172" s="4">
        <v>0.25329815303430081</v>
      </c>
      <c r="X172">
        <v>192</v>
      </c>
      <c r="Y172">
        <v>0.25329815303430081</v>
      </c>
      <c r="Z172">
        <v>0</v>
      </c>
      <c r="AA172">
        <v>1</v>
      </c>
      <c r="AC172" s="9">
        <f t="shared" si="2"/>
        <v>0.25329815303430081</v>
      </c>
    </row>
    <row r="173" spans="1:29" x14ac:dyDescent="0.3">
      <c r="A173" s="7">
        <v>9</v>
      </c>
      <c r="B173" s="7">
        <v>11</v>
      </c>
      <c r="C173" s="7">
        <v>190</v>
      </c>
      <c r="D173" s="7">
        <v>1</v>
      </c>
      <c r="E173" s="7">
        <v>2</v>
      </c>
      <c r="F173">
        <v>750</v>
      </c>
      <c r="G173">
        <v>900</v>
      </c>
      <c r="H173" s="1">
        <v>1651845836464</v>
      </c>
      <c r="I173" s="1">
        <v>1651845849613</v>
      </c>
      <c r="J173">
        <v>0</v>
      </c>
      <c r="K173" s="1">
        <v>1651845836.464</v>
      </c>
      <c r="L173" s="3">
        <v>44687.586070185185</v>
      </c>
      <c r="M173" s="2">
        <v>44687.586070185185</v>
      </c>
      <c r="N173" s="1">
        <v>1651845849.6129999</v>
      </c>
      <c r="O173" s="2">
        <v>44687.586222372687</v>
      </c>
      <c r="P173" s="1">
        <v>13.148999929428101</v>
      </c>
      <c r="Q173">
        <v>750</v>
      </c>
      <c r="R173">
        <v>871</v>
      </c>
      <c r="S173">
        <v>121</v>
      </c>
      <c r="T173" s="4">
        <v>0.16133333333333333</v>
      </c>
      <c r="U173" t="s">
        <v>36</v>
      </c>
      <c r="V173">
        <v>150</v>
      </c>
      <c r="W173" s="4">
        <v>0.2</v>
      </c>
      <c r="X173">
        <v>150</v>
      </c>
      <c r="Y173">
        <v>0.2</v>
      </c>
      <c r="Z173">
        <v>0</v>
      </c>
      <c r="AA173">
        <v>1</v>
      </c>
      <c r="AC173" s="9">
        <f t="shared" si="2"/>
        <v>0.2</v>
      </c>
    </row>
    <row r="174" spans="1:29" x14ac:dyDescent="0.3">
      <c r="A174" s="7">
        <v>9</v>
      </c>
      <c r="B174" s="7">
        <v>12</v>
      </c>
      <c r="C174" s="7">
        <v>120</v>
      </c>
      <c r="D174" s="7">
        <v>1</v>
      </c>
      <c r="E174" s="7">
        <v>2</v>
      </c>
      <c r="F174">
        <v>522</v>
      </c>
      <c r="G174">
        <v>500</v>
      </c>
      <c r="H174" s="1">
        <v>1651845849771</v>
      </c>
      <c r="I174" s="1">
        <v>1651845860349</v>
      </c>
      <c r="J174">
        <v>0</v>
      </c>
      <c r="K174" s="1">
        <v>1651845849.7709999</v>
      </c>
      <c r="L174" s="3">
        <v>44687.58622420139</v>
      </c>
      <c r="M174" s="2">
        <v>44687.58622420139</v>
      </c>
      <c r="N174" s="1">
        <v>1651845860.349</v>
      </c>
      <c r="O174" s="2">
        <v>44687.586346631942</v>
      </c>
      <c r="P174" s="1">
        <v>10.578000068664551</v>
      </c>
      <c r="Q174">
        <v>522</v>
      </c>
      <c r="R174">
        <v>553</v>
      </c>
      <c r="S174">
        <v>31</v>
      </c>
      <c r="T174" s="4">
        <v>5.938697318007663E-2</v>
      </c>
      <c r="U174" t="s">
        <v>36</v>
      </c>
      <c r="V174">
        <v>-22</v>
      </c>
      <c r="W174" s="4">
        <v>-4.2145593869731802E-2</v>
      </c>
      <c r="X174">
        <v>22</v>
      </c>
      <c r="Y174">
        <v>4.2145593869731802E-2</v>
      </c>
      <c r="Z174">
        <v>0</v>
      </c>
      <c r="AA174">
        <v>1</v>
      </c>
      <c r="AC174" s="9">
        <f t="shared" si="2"/>
        <v>4.2145593869731802E-2</v>
      </c>
    </row>
    <row r="175" spans="1:29" x14ac:dyDescent="0.3">
      <c r="A175" s="7">
        <v>9</v>
      </c>
      <c r="B175" s="7">
        <v>13</v>
      </c>
      <c r="C175" s="7">
        <v>164</v>
      </c>
      <c r="D175" s="7">
        <v>1</v>
      </c>
      <c r="E175" s="7">
        <v>2</v>
      </c>
      <c r="F175">
        <v>1150</v>
      </c>
      <c r="G175">
        <v>1600</v>
      </c>
      <c r="H175" s="1">
        <v>1651845860418</v>
      </c>
      <c r="I175" s="1">
        <v>1651845888269</v>
      </c>
      <c r="J175">
        <v>0</v>
      </c>
      <c r="K175" s="1">
        <v>1651845860.418</v>
      </c>
      <c r="L175" s="3">
        <v>44687.586347430552</v>
      </c>
      <c r="M175" s="2">
        <v>44687.586347430552</v>
      </c>
      <c r="N175" s="1">
        <v>1651845888.2690001</v>
      </c>
      <c r="O175" s="2">
        <v>44687.586669780096</v>
      </c>
      <c r="P175" s="1">
        <v>27.851000070571899</v>
      </c>
      <c r="Q175">
        <v>1150</v>
      </c>
      <c r="R175">
        <v>1414</v>
      </c>
      <c r="S175">
        <v>264</v>
      </c>
      <c r="T175" s="4">
        <v>0.22956521739130434</v>
      </c>
      <c r="U175" t="s">
        <v>36</v>
      </c>
      <c r="V175">
        <v>450</v>
      </c>
      <c r="W175" s="4">
        <v>0.39130434782608697</v>
      </c>
      <c r="X175">
        <v>450</v>
      </c>
      <c r="Y175">
        <v>0.39130434782608697</v>
      </c>
      <c r="Z175">
        <v>0</v>
      </c>
      <c r="AA175">
        <v>1</v>
      </c>
      <c r="AC175" s="9">
        <f t="shared" si="2"/>
        <v>0.39130434782608697</v>
      </c>
    </row>
    <row r="176" spans="1:29" x14ac:dyDescent="0.3">
      <c r="A176" s="7">
        <v>9</v>
      </c>
      <c r="B176" s="7">
        <v>14</v>
      </c>
      <c r="C176" s="7">
        <v>165</v>
      </c>
      <c r="D176" s="7">
        <v>1</v>
      </c>
      <c r="E176" s="7">
        <v>2</v>
      </c>
      <c r="F176">
        <v>605</v>
      </c>
      <c r="G176">
        <v>480</v>
      </c>
      <c r="H176" s="1">
        <v>1651845888335</v>
      </c>
      <c r="I176" s="1">
        <v>1651845902389</v>
      </c>
      <c r="J176">
        <v>0</v>
      </c>
      <c r="K176" s="1">
        <v>1651845888.335</v>
      </c>
      <c r="L176" s="3">
        <v>44687.586670543984</v>
      </c>
      <c r="M176" s="2">
        <v>44687.586670543984</v>
      </c>
      <c r="N176" s="1">
        <v>1651845902.3889999</v>
      </c>
      <c r="O176" s="2">
        <v>44687.58683320602</v>
      </c>
      <c r="P176" s="1">
        <v>14.053999900817871</v>
      </c>
      <c r="Q176">
        <v>605</v>
      </c>
      <c r="R176">
        <v>544</v>
      </c>
      <c r="S176">
        <v>61</v>
      </c>
      <c r="T176" s="4">
        <v>0.10082644628099173</v>
      </c>
      <c r="U176" t="s">
        <v>37</v>
      </c>
      <c r="V176">
        <v>-125</v>
      </c>
      <c r="W176" s="4">
        <v>-0.20661157024793389</v>
      </c>
      <c r="X176">
        <v>125</v>
      </c>
      <c r="Y176">
        <v>0.20661157024793389</v>
      </c>
      <c r="Z176">
        <v>0</v>
      </c>
      <c r="AA176">
        <v>1</v>
      </c>
      <c r="AC176" s="9">
        <f t="shared" si="2"/>
        <v>0.20661157024793389</v>
      </c>
    </row>
    <row r="177" spans="1:29" x14ac:dyDescent="0.3">
      <c r="A177" s="7">
        <v>9</v>
      </c>
      <c r="B177" s="7">
        <v>15</v>
      </c>
      <c r="C177" s="7">
        <v>11</v>
      </c>
      <c r="D177" s="7">
        <v>1</v>
      </c>
      <c r="E177" s="7">
        <v>2</v>
      </c>
      <c r="F177">
        <v>2000</v>
      </c>
      <c r="G177">
        <v>1800</v>
      </c>
      <c r="H177" s="1">
        <v>1651845902626</v>
      </c>
      <c r="I177" s="1">
        <v>1651845912822</v>
      </c>
      <c r="J177">
        <v>0</v>
      </c>
      <c r="K177" s="1">
        <v>1651845902.6259999</v>
      </c>
      <c r="L177" s="3">
        <v>44687.586835949071</v>
      </c>
      <c r="M177" s="2">
        <v>44687.586835949071</v>
      </c>
      <c r="N177" s="1">
        <v>1651845912.822</v>
      </c>
      <c r="O177" s="2">
        <v>44687.586953958336</v>
      </c>
      <c r="P177" s="1">
        <v>10.196000099182129</v>
      </c>
      <c r="Q177">
        <v>2000</v>
      </c>
      <c r="R177">
        <v>1486</v>
      </c>
      <c r="S177">
        <v>514</v>
      </c>
      <c r="T177" s="4">
        <v>0.25700000000000001</v>
      </c>
      <c r="U177" t="s">
        <v>37</v>
      </c>
      <c r="V177">
        <v>-200</v>
      </c>
      <c r="W177" s="4">
        <v>-0.1</v>
      </c>
      <c r="X177">
        <v>200</v>
      </c>
      <c r="Y177">
        <v>0.1</v>
      </c>
      <c r="Z177">
        <v>0</v>
      </c>
      <c r="AA177">
        <v>1</v>
      </c>
      <c r="AC177" s="9">
        <f t="shared" si="2"/>
        <v>0.1</v>
      </c>
    </row>
    <row r="178" spans="1:29" x14ac:dyDescent="0.3">
      <c r="A178" s="7">
        <v>9</v>
      </c>
      <c r="B178" s="7">
        <v>16</v>
      </c>
      <c r="C178" s="7">
        <v>42</v>
      </c>
      <c r="D178" s="7">
        <v>1</v>
      </c>
      <c r="E178" s="7">
        <v>2</v>
      </c>
      <c r="F178">
        <v>700</v>
      </c>
      <c r="G178">
        <v>900</v>
      </c>
      <c r="H178" s="1">
        <v>1651845912904</v>
      </c>
      <c r="I178" s="1">
        <v>1651845933628</v>
      </c>
      <c r="J178">
        <v>0</v>
      </c>
      <c r="K178" s="1">
        <v>1651845912.904</v>
      </c>
      <c r="L178" s="3">
        <v>44687.586954907412</v>
      </c>
      <c r="M178" s="2">
        <v>44687.586954907412</v>
      </c>
      <c r="N178" s="1">
        <v>1651845933.628</v>
      </c>
      <c r="O178" s="2">
        <v>44687.587194768523</v>
      </c>
      <c r="P178" s="1">
        <v>20.723999977111816</v>
      </c>
      <c r="Q178">
        <v>700</v>
      </c>
      <c r="R178">
        <v>795</v>
      </c>
      <c r="S178">
        <v>95</v>
      </c>
      <c r="T178" s="4">
        <v>0.1357142857142857</v>
      </c>
      <c r="U178" t="s">
        <v>36</v>
      </c>
      <c r="V178">
        <v>200</v>
      </c>
      <c r="W178" s="4">
        <v>0.2857142857142857</v>
      </c>
      <c r="X178">
        <v>200</v>
      </c>
      <c r="Y178">
        <v>0.2857142857142857</v>
      </c>
      <c r="Z178">
        <v>0</v>
      </c>
      <c r="AA178">
        <v>1</v>
      </c>
      <c r="AC178" s="9">
        <f t="shared" si="2"/>
        <v>0.2857142857142857</v>
      </c>
    </row>
    <row r="179" spans="1:29" x14ac:dyDescent="0.3">
      <c r="A179" s="7">
        <v>9</v>
      </c>
      <c r="B179" s="7">
        <v>17</v>
      </c>
      <c r="C179" s="7">
        <v>54</v>
      </c>
      <c r="D179" s="7">
        <v>1</v>
      </c>
      <c r="E179" s="7">
        <v>2</v>
      </c>
      <c r="F179">
        <v>901</v>
      </c>
      <c r="G179">
        <v>1100</v>
      </c>
      <c r="H179" s="1">
        <v>1651845933703</v>
      </c>
      <c r="I179" s="1">
        <v>1651845948253</v>
      </c>
      <c r="J179">
        <v>0</v>
      </c>
      <c r="K179" s="1">
        <v>1651845933.7030001</v>
      </c>
      <c r="L179" s="3">
        <v>44687.587195636574</v>
      </c>
      <c r="M179" s="2">
        <v>44687.587195636574</v>
      </c>
      <c r="N179" s="1">
        <v>1651845948.253</v>
      </c>
      <c r="O179" s="2">
        <v>44687.587364039355</v>
      </c>
      <c r="P179" s="1">
        <v>14.549999952316284</v>
      </c>
      <c r="Q179">
        <v>901</v>
      </c>
      <c r="R179">
        <v>1167</v>
      </c>
      <c r="S179">
        <v>266</v>
      </c>
      <c r="T179" s="4">
        <v>0.29522752497225307</v>
      </c>
      <c r="U179" t="s">
        <v>36</v>
      </c>
      <c r="V179">
        <v>199</v>
      </c>
      <c r="W179" s="4">
        <v>0.22086570477247502</v>
      </c>
      <c r="X179">
        <v>199</v>
      </c>
      <c r="Y179">
        <v>0.22086570477247502</v>
      </c>
      <c r="Z179">
        <v>0</v>
      </c>
      <c r="AA179">
        <v>1</v>
      </c>
      <c r="AC179" s="9">
        <f t="shared" si="2"/>
        <v>0.22086570477247502</v>
      </c>
    </row>
    <row r="180" spans="1:29" x14ac:dyDescent="0.3">
      <c r="A180" s="7">
        <v>9</v>
      </c>
      <c r="B180" s="7">
        <v>18</v>
      </c>
      <c r="C180" s="7">
        <v>28</v>
      </c>
      <c r="D180" s="7">
        <v>1</v>
      </c>
      <c r="E180" s="7">
        <v>2</v>
      </c>
      <c r="F180">
        <v>846</v>
      </c>
      <c r="G180">
        <v>1000</v>
      </c>
      <c r="H180" s="1">
        <v>1651845948476</v>
      </c>
      <c r="I180" s="1">
        <v>1651845964100</v>
      </c>
      <c r="J180">
        <v>0</v>
      </c>
      <c r="K180" s="1">
        <v>1651845948.4760001</v>
      </c>
      <c r="L180" s="3">
        <v>44687.58736662037</v>
      </c>
      <c r="M180" s="2">
        <v>44687.58736662037</v>
      </c>
      <c r="N180" s="1">
        <v>1651845964.0999999</v>
      </c>
      <c r="O180" s="2">
        <v>44687.587547453702</v>
      </c>
      <c r="P180" s="1">
        <v>15.623999834060669</v>
      </c>
      <c r="Q180">
        <v>846</v>
      </c>
      <c r="R180">
        <v>905</v>
      </c>
      <c r="S180">
        <v>59</v>
      </c>
      <c r="T180" s="4">
        <v>6.9739952718676126E-2</v>
      </c>
      <c r="U180" t="s">
        <v>36</v>
      </c>
      <c r="V180">
        <v>154</v>
      </c>
      <c r="W180" s="4">
        <v>0.18203309692671396</v>
      </c>
      <c r="X180">
        <v>154</v>
      </c>
      <c r="Y180">
        <v>0.18203309692671396</v>
      </c>
      <c r="Z180">
        <v>0</v>
      </c>
      <c r="AA180">
        <v>1</v>
      </c>
      <c r="AC180" s="9">
        <f t="shared" si="2"/>
        <v>0.18203309692671396</v>
      </c>
    </row>
    <row r="181" spans="1:29" x14ac:dyDescent="0.3">
      <c r="A181" s="7">
        <v>9</v>
      </c>
      <c r="B181" s="7">
        <v>19</v>
      </c>
      <c r="C181" s="7">
        <v>133</v>
      </c>
      <c r="D181" s="7">
        <v>1</v>
      </c>
      <c r="E181" s="7">
        <v>2</v>
      </c>
      <c r="F181">
        <v>470</v>
      </c>
      <c r="G181">
        <v>430</v>
      </c>
      <c r="H181" s="1">
        <v>1651845964193</v>
      </c>
      <c r="I181" s="1">
        <v>1651846018676</v>
      </c>
      <c r="J181">
        <v>0</v>
      </c>
      <c r="K181" s="1">
        <v>1651845964.1930001</v>
      </c>
      <c r="L181" s="3">
        <v>44687.587548530093</v>
      </c>
      <c r="M181" s="2">
        <v>44687.587548530093</v>
      </c>
      <c r="N181" s="1">
        <v>1651846018.6760001</v>
      </c>
      <c r="O181" s="2">
        <v>44687.588179120372</v>
      </c>
      <c r="P181" s="1">
        <v>54.483000040054321</v>
      </c>
      <c r="Q181">
        <v>470</v>
      </c>
      <c r="R181">
        <v>703</v>
      </c>
      <c r="S181">
        <v>233</v>
      </c>
      <c r="T181" s="4">
        <v>0.49574468085106382</v>
      </c>
      <c r="U181" t="s">
        <v>36</v>
      </c>
      <c r="V181">
        <v>-40</v>
      </c>
      <c r="W181" s="4">
        <v>-8.5106382978723402E-2</v>
      </c>
      <c r="X181">
        <v>40</v>
      </c>
      <c r="Y181">
        <v>8.5106382978723402E-2</v>
      </c>
      <c r="Z181">
        <v>0</v>
      </c>
      <c r="AA181">
        <v>1</v>
      </c>
      <c r="AC181" s="9">
        <f t="shared" si="2"/>
        <v>8.5106382978723402E-2</v>
      </c>
    </row>
    <row r="182" spans="1:29" x14ac:dyDescent="0.3">
      <c r="A182" s="7">
        <v>9</v>
      </c>
      <c r="B182" s="7">
        <v>0</v>
      </c>
      <c r="C182" s="7">
        <v>94</v>
      </c>
      <c r="D182" s="7">
        <v>1</v>
      </c>
      <c r="E182" s="7">
        <v>3</v>
      </c>
      <c r="F182">
        <v>500</v>
      </c>
      <c r="G182">
        <v>480</v>
      </c>
      <c r="H182" s="1">
        <v>1651846024158</v>
      </c>
      <c r="I182" s="1">
        <v>1651846041285</v>
      </c>
      <c r="J182">
        <v>7</v>
      </c>
      <c r="K182" s="1">
        <v>1651846024.158</v>
      </c>
      <c r="L182" s="3">
        <v>44687.588242569444</v>
      </c>
      <c r="M182" s="2">
        <v>44687.588242569444</v>
      </c>
      <c r="N182" s="1">
        <v>1651846041.2850001</v>
      </c>
      <c r="O182" s="2">
        <v>44687.588440798616</v>
      </c>
      <c r="P182" s="1">
        <v>17.127000093460083</v>
      </c>
      <c r="Q182">
        <v>500</v>
      </c>
      <c r="R182">
        <v>582</v>
      </c>
      <c r="S182">
        <v>82</v>
      </c>
      <c r="T182" s="4">
        <v>0.16400000000000001</v>
      </c>
      <c r="U182" t="s">
        <v>36</v>
      </c>
      <c r="V182">
        <v>-20</v>
      </c>
      <c r="W182" s="4">
        <v>-0.04</v>
      </c>
      <c r="X182">
        <v>20</v>
      </c>
      <c r="Y182" s="4">
        <v>0.04</v>
      </c>
      <c r="Z182">
        <v>1</v>
      </c>
      <c r="AA182">
        <v>3</v>
      </c>
      <c r="AC182" s="9">
        <f t="shared" si="2"/>
        <v>0.04</v>
      </c>
    </row>
    <row r="183" spans="1:29" x14ac:dyDescent="0.3">
      <c r="A183" s="7">
        <v>9</v>
      </c>
      <c r="B183" s="7">
        <v>1</v>
      </c>
      <c r="C183" s="7">
        <v>13</v>
      </c>
      <c r="D183" s="7">
        <v>1</v>
      </c>
      <c r="E183" s="7">
        <v>3</v>
      </c>
      <c r="F183">
        <v>285</v>
      </c>
      <c r="G183">
        <v>380</v>
      </c>
      <c r="H183" s="1">
        <v>1651846041422</v>
      </c>
      <c r="I183" s="1">
        <v>1651846060428</v>
      </c>
      <c r="J183">
        <v>5</v>
      </c>
      <c r="K183" s="1">
        <v>1651846041.4219999</v>
      </c>
      <c r="L183" s="3">
        <v>44687.588442384258</v>
      </c>
      <c r="M183" s="2">
        <v>44687.588442384258</v>
      </c>
      <c r="N183" s="1">
        <v>1651846060.428</v>
      </c>
      <c r="O183" s="2">
        <v>44687.588662361115</v>
      </c>
      <c r="P183" s="1">
        <v>19.00600004196167</v>
      </c>
      <c r="Q183">
        <v>285</v>
      </c>
      <c r="R183">
        <v>70</v>
      </c>
      <c r="S183">
        <v>215</v>
      </c>
      <c r="T183" s="4">
        <v>0.75438596491228072</v>
      </c>
      <c r="U183" t="s">
        <v>37</v>
      </c>
      <c r="V183">
        <v>95</v>
      </c>
      <c r="W183" s="4">
        <v>0.33333333333333331</v>
      </c>
      <c r="X183">
        <v>95</v>
      </c>
      <c r="Y183" s="4">
        <v>0.33333333333333331</v>
      </c>
      <c r="Z183">
        <v>3</v>
      </c>
      <c r="AA183">
        <v>27</v>
      </c>
      <c r="AC183" s="9">
        <f t="shared" si="2"/>
        <v>0.33333333333333331</v>
      </c>
    </row>
    <row r="184" spans="1:29" x14ac:dyDescent="0.3">
      <c r="A184" s="7">
        <v>9</v>
      </c>
      <c r="B184" s="7">
        <v>2</v>
      </c>
      <c r="C184" s="7">
        <v>76</v>
      </c>
      <c r="D184" s="7">
        <v>1</v>
      </c>
      <c r="E184" s="7">
        <v>3</v>
      </c>
      <c r="F184">
        <v>495</v>
      </c>
      <c r="G184">
        <v>400</v>
      </c>
      <c r="H184" s="1">
        <v>1651846060660</v>
      </c>
      <c r="I184" s="1">
        <v>1651846121860</v>
      </c>
      <c r="J184">
        <v>6</v>
      </c>
      <c r="K184" s="1">
        <v>1651846060.6600001</v>
      </c>
      <c r="L184" s="3">
        <v>44687.588665046293</v>
      </c>
      <c r="M184" s="2">
        <v>44687.588665046293</v>
      </c>
      <c r="N184" s="1">
        <v>1651846121.8599999</v>
      </c>
      <c r="O184" s="2">
        <v>44687.589373379626</v>
      </c>
      <c r="P184" s="1">
        <v>61.199999809265137</v>
      </c>
      <c r="Q184">
        <v>495</v>
      </c>
      <c r="R184">
        <v>596</v>
      </c>
      <c r="S184">
        <v>101</v>
      </c>
      <c r="T184" s="4">
        <v>0.20404040404040405</v>
      </c>
      <c r="U184" t="s">
        <v>36</v>
      </c>
      <c r="V184">
        <v>-95</v>
      </c>
      <c r="W184" s="4">
        <v>-0.19191919191919191</v>
      </c>
      <c r="X184">
        <v>95</v>
      </c>
      <c r="Y184" s="4">
        <v>0.19191919191919191</v>
      </c>
      <c r="Z184">
        <v>2</v>
      </c>
      <c r="AA184">
        <v>9</v>
      </c>
      <c r="AC184" s="9">
        <f t="shared" si="2"/>
        <v>0.19191919191919191</v>
      </c>
    </row>
    <row r="185" spans="1:29" x14ac:dyDescent="0.3">
      <c r="A185" s="7">
        <v>9</v>
      </c>
      <c r="B185" s="7">
        <v>3</v>
      </c>
      <c r="C185" s="7">
        <v>169</v>
      </c>
      <c r="D185" s="7">
        <v>1</v>
      </c>
      <c r="E185" s="7">
        <v>3</v>
      </c>
      <c r="F185">
        <v>675</v>
      </c>
      <c r="G185">
        <v>750</v>
      </c>
      <c r="H185" s="1">
        <v>1651846121922</v>
      </c>
      <c r="I185" s="1">
        <v>1651846181804</v>
      </c>
      <c r="J185">
        <v>7</v>
      </c>
      <c r="K185" s="1">
        <v>1651846121.9219999</v>
      </c>
      <c r="L185" s="3">
        <v>44687.589374097224</v>
      </c>
      <c r="M185" s="2">
        <v>44687.589374097224</v>
      </c>
      <c r="N185" s="1">
        <v>1651846181.8039999</v>
      </c>
      <c r="O185" s="2">
        <v>44687.59006717593</v>
      </c>
      <c r="P185" s="1">
        <v>59.881999969482422</v>
      </c>
      <c r="Q185">
        <v>675</v>
      </c>
      <c r="R185">
        <v>592</v>
      </c>
      <c r="S185">
        <v>83</v>
      </c>
      <c r="T185" s="4">
        <v>0.12296296296296297</v>
      </c>
      <c r="U185" t="s">
        <v>37</v>
      </c>
      <c r="V185">
        <v>75</v>
      </c>
      <c r="W185" s="4">
        <v>0.1111111111111111</v>
      </c>
      <c r="X185">
        <v>75</v>
      </c>
      <c r="Y185" s="4">
        <v>0.1111111111111111</v>
      </c>
      <c r="Z185">
        <v>1</v>
      </c>
      <c r="AA185">
        <v>3</v>
      </c>
      <c r="AC185" s="9">
        <f t="shared" si="2"/>
        <v>0.1111111111111111</v>
      </c>
    </row>
    <row r="186" spans="1:29" x14ac:dyDescent="0.3">
      <c r="A186" s="7">
        <v>9</v>
      </c>
      <c r="B186" s="7">
        <v>4</v>
      </c>
      <c r="C186" s="7">
        <v>172</v>
      </c>
      <c r="D186" s="7">
        <v>1</v>
      </c>
      <c r="E186" s="7">
        <v>3</v>
      </c>
      <c r="F186">
        <v>550</v>
      </c>
      <c r="G186">
        <v>650</v>
      </c>
      <c r="H186" s="1">
        <v>1651846182037</v>
      </c>
      <c r="I186" s="1">
        <v>1651846196500</v>
      </c>
      <c r="J186">
        <v>6</v>
      </c>
      <c r="K186" s="1">
        <v>1651846182.0369999</v>
      </c>
      <c r="L186" s="3">
        <v>44687.590069872684</v>
      </c>
      <c r="M186" s="2">
        <v>44687.590069872684</v>
      </c>
      <c r="N186" s="1">
        <v>1651846196.5</v>
      </c>
      <c r="O186" s="2">
        <v>44687.590237268523</v>
      </c>
      <c r="P186" s="1">
        <v>14.463000059127808</v>
      </c>
      <c r="Q186">
        <v>550</v>
      </c>
      <c r="R186">
        <v>642</v>
      </c>
      <c r="S186">
        <v>92</v>
      </c>
      <c r="T186" s="4">
        <v>0.16727272727272727</v>
      </c>
      <c r="U186" t="s">
        <v>36</v>
      </c>
      <c r="V186">
        <v>100</v>
      </c>
      <c r="W186" s="4">
        <v>0.18181818181818182</v>
      </c>
      <c r="X186">
        <v>100</v>
      </c>
      <c r="Y186" s="4">
        <v>0.18181818181818182</v>
      </c>
      <c r="Z186">
        <v>2</v>
      </c>
      <c r="AA186">
        <v>9</v>
      </c>
      <c r="AC186" s="9">
        <f t="shared" si="2"/>
        <v>0.18181818181818182</v>
      </c>
    </row>
    <row r="187" spans="1:29" x14ac:dyDescent="0.3">
      <c r="A187" s="7">
        <v>9</v>
      </c>
      <c r="B187" s="7">
        <v>5</v>
      </c>
      <c r="C187" s="7">
        <v>177</v>
      </c>
      <c r="D187" s="7">
        <v>1</v>
      </c>
      <c r="E187" s="7">
        <v>3</v>
      </c>
      <c r="F187">
        <v>405</v>
      </c>
      <c r="G187">
        <v>430</v>
      </c>
      <c r="H187" s="1">
        <v>1651846196565</v>
      </c>
      <c r="I187" s="1">
        <v>1651846210989</v>
      </c>
      <c r="J187">
        <v>7</v>
      </c>
      <c r="K187" s="1">
        <v>1651846196.5650001</v>
      </c>
      <c r="L187" s="3">
        <v>44687.590238020828</v>
      </c>
      <c r="M187" s="2">
        <v>44687.590238020828</v>
      </c>
      <c r="N187" s="1">
        <v>1651846210.9890001</v>
      </c>
      <c r="O187" s="2">
        <v>44687.590404965275</v>
      </c>
      <c r="P187" s="1">
        <v>14.424000024795532</v>
      </c>
      <c r="Q187">
        <v>405</v>
      </c>
      <c r="R187">
        <v>415</v>
      </c>
      <c r="S187">
        <v>10</v>
      </c>
      <c r="T187" s="4">
        <v>2.4691358024691357E-2</v>
      </c>
      <c r="U187" t="s">
        <v>36</v>
      </c>
      <c r="V187">
        <v>25</v>
      </c>
      <c r="W187" s="4">
        <v>6.1728395061728392E-2</v>
      </c>
      <c r="X187">
        <v>25</v>
      </c>
      <c r="Y187" s="4">
        <v>6.1728395061728392E-2</v>
      </c>
      <c r="Z187">
        <v>1</v>
      </c>
      <c r="AA187">
        <v>3</v>
      </c>
      <c r="AC187" s="9">
        <f t="shared" si="2"/>
        <v>6.1728395061728392E-2</v>
      </c>
    </row>
    <row r="188" spans="1:29" x14ac:dyDescent="0.3">
      <c r="A188" s="7">
        <v>9</v>
      </c>
      <c r="B188" s="7">
        <v>6</v>
      </c>
      <c r="C188" s="7">
        <v>44</v>
      </c>
      <c r="D188" s="7">
        <v>1</v>
      </c>
      <c r="E188" s="7">
        <v>3</v>
      </c>
      <c r="F188">
        <v>750</v>
      </c>
      <c r="G188">
        <v>700</v>
      </c>
      <c r="H188" s="1">
        <v>1651846211032</v>
      </c>
      <c r="I188" s="1">
        <v>1651846222325</v>
      </c>
      <c r="J188">
        <v>7</v>
      </c>
      <c r="K188" s="1">
        <v>1651846211.0320001</v>
      </c>
      <c r="L188" s="3">
        <v>44687.590405462965</v>
      </c>
      <c r="M188" s="2">
        <v>44687.590405462965</v>
      </c>
      <c r="N188" s="1">
        <v>1651846222.325</v>
      </c>
      <c r="O188" s="2">
        <v>44687.59053616898</v>
      </c>
      <c r="P188" s="1">
        <v>11.292999982833862</v>
      </c>
      <c r="Q188">
        <v>750</v>
      </c>
      <c r="R188">
        <v>776</v>
      </c>
      <c r="S188">
        <v>26</v>
      </c>
      <c r="T188" s="4">
        <v>3.4666666666666665E-2</v>
      </c>
      <c r="U188" t="s">
        <v>36</v>
      </c>
      <c r="V188">
        <v>-50</v>
      </c>
      <c r="W188" s="4">
        <v>-6.6666666666666666E-2</v>
      </c>
      <c r="X188">
        <v>50</v>
      </c>
      <c r="Y188" s="4">
        <v>6.6666666666666666E-2</v>
      </c>
      <c r="Z188">
        <v>1</v>
      </c>
      <c r="AA188">
        <v>3</v>
      </c>
      <c r="AC188" s="9">
        <f t="shared" si="2"/>
        <v>6.6666666666666666E-2</v>
      </c>
    </row>
    <row r="189" spans="1:29" x14ac:dyDescent="0.3">
      <c r="A189" s="7">
        <v>9</v>
      </c>
      <c r="B189" s="7">
        <v>7</v>
      </c>
      <c r="C189" s="7">
        <v>10</v>
      </c>
      <c r="D189" s="7">
        <v>1</v>
      </c>
      <c r="E189" s="7">
        <v>3</v>
      </c>
      <c r="F189">
        <v>700</v>
      </c>
      <c r="G189">
        <v>680</v>
      </c>
      <c r="H189" s="1">
        <v>1651846222408</v>
      </c>
      <c r="I189" s="1">
        <v>1651846261797</v>
      </c>
      <c r="J189">
        <v>7</v>
      </c>
      <c r="K189" s="1">
        <v>1651846222.408</v>
      </c>
      <c r="L189" s="3">
        <v>44687.590537129625</v>
      </c>
      <c r="M189" s="2">
        <v>44687.590537129625</v>
      </c>
      <c r="N189" s="1">
        <v>1651846261.7969999</v>
      </c>
      <c r="O189" s="2">
        <v>44687.590993020829</v>
      </c>
      <c r="P189" s="1">
        <v>39.388999938964844</v>
      </c>
      <c r="Q189">
        <v>700</v>
      </c>
      <c r="R189">
        <v>631</v>
      </c>
      <c r="S189">
        <v>69</v>
      </c>
      <c r="T189" s="4">
        <v>9.8571428571428574E-2</v>
      </c>
      <c r="U189" t="s">
        <v>37</v>
      </c>
      <c r="V189">
        <v>-20</v>
      </c>
      <c r="W189" s="4">
        <v>-2.8571428571428571E-2</v>
      </c>
      <c r="X189">
        <v>20</v>
      </c>
      <c r="Y189" s="4">
        <v>2.8571428571428571E-2</v>
      </c>
      <c r="Z189">
        <v>1</v>
      </c>
      <c r="AA189">
        <v>3</v>
      </c>
      <c r="AC189" s="9">
        <f t="shared" si="2"/>
        <v>2.8571428571428571E-2</v>
      </c>
    </row>
    <row r="190" spans="1:29" x14ac:dyDescent="0.3">
      <c r="A190" s="7">
        <v>9</v>
      </c>
      <c r="B190" s="7">
        <v>8</v>
      </c>
      <c r="C190" s="7">
        <v>85</v>
      </c>
      <c r="D190" s="7">
        <v>1</v>
      </c>
      <c r="E190" s="7">
        <v>3</v>
      </c>
      <c r="F190">
        <v>380</v>
      </c>
      <c r="G190">
        <v>300</v>
      </c>
      <c r="H190" s="1">
        <v>1651846261852</v>
      </c>
      <c r="I190" s="1">
        <v>1651846272269</v>
      </c>
      <c r="J190">
        <v>3</v>
      </c>
      <c r="K190" s="1">
        <v>1651846261.852</v>
      </c>
      <c r="L190" s="3">
        <v>44687.590993657403</v>
      </c>
      <c r="M190" s="2">
        <v>44687.590993657403</v>
      </c>
      <c r="N190" s="1">
        <v>1651846272.2690001</v>
      </c>
      <c r="O190" s="2">
        <v>44687.591114224539</v>
      </c>
      <c r="P190" s="1">
        <v>10.41700005531311</v>
      </c>
      <c r="Q190">
        <v>380</v>
      </c>
      <c r="R190">
        <v>137</v>
      </c>
      <c r="S190">
        <v>243</v>
      </c>
      <c r="T190" s="4">
        <v>0.63947368421052631</v>
      </c>
      <c r="U190" t="s">
        <v>37</v>
      </c>
      <c r="V190">
        <v>-80</v>
      </c>
      <c r="W190" s="4">
        <v>-0.21052631578947367</v>
      </c>
      <c r="X190">
        <v>80</v>
      </c>
      <c r="Y190" s="4">
        <v>0.21052631578947367</v>
      </c>
      <c r="Z190">
        <v>5</v>
      </c>
      <c r="AA190">
        <v>243</v>
      </c>
      <c r="AC190" s="9">
        <f t="shared" si="2"/>
        <v>0.21052631578947367</v>
      </c>
    </row>
    <row r="191" spans="1:29" x14ac:dyDescent="0.3">
      <c r="A191" s="7">
        <v>9</v>
      </c>
      <c r="B191" s="7">
        <v>9</v>
      </c>
      <c r="C191" s="7">
        <v>84</v>
      </c>
      <c r="D191" s="7">
        <v>1</v>
      </c>
      <c r="E191" s="7">
        <v>3</v>
      </c>
      <c r="F191">
        <v>1385</v>
      </c>
      <c r="G191">
        <v>1100</v>
      </c>
      <c r="H191" s="1">
        <v>1651846272321</v>
      </c>
      <c r="I191" s="1">
        <v>1651846286820</v>
      </c>
      <c r="J191">
        <v>4</v>
      </c>
      <c r="K191" s="1">
        <v>1651846272.3210001</v>
      </c>
      <c r="L191" s="3">
        <v>44687.591114826384</v>
      </c>
      <c r="M191" s="2">
        <v>44687.591114826384</v>
      </c>
      <c r="N191" s="1">
        <v>1651846286.8199999</v>
      </c>
      <c r="O191" s="2">
        <v>44687.591282638889</v>
      </c>
      <c r="P191" s="1">
        <v>14.498999834060669</v>
      </c>
      <c r="Q191">
        <v>1385</v>
      </c>
      <c r="R191">
        <v>1031</v>
      </c>
      <c r="S191">
        <v>354</v>
      </c>
      <c r="T191" s="4">
        <v>0.25559566787003613</v>
      </c>
      <c r="U191" t="s">
        <v>37</v>
      </c>
      <c r="V191">
        <v>-285</v>
      </c>
      <c r="W191" s="4">
        <v>-0.20577617328519857</v>
      </c>
      <c r="X191">
        <v>285</v>
      </c>
      <c r="Y191" s="4">
        <v>0.20577617328519857</v>
      </c>
      <c r="Z191">
        <v>4</v>
      </c>
      <c r="AA191">
        <v>81</v>
      </c>
      <c r="AC191" s="9">
        <f t="shared" si="2"/>
        <v>0.20577617328519857</v>
      </c>
    </row>
    <row r="192" spans="1:29" x14ac:dyDescent="0.3">
      <c r="A192" s="7">
        <v>9</v>
      </c>
      <c r="B192" s="7">
        <v>10</v>
      </c>
      <c r="C192" s="7">
        <v>129</v>
      </c>
      <c r="D192" s="7">
        <v>1</v>
      </c>
      <c r="E192" s="7">
        <v>3</v>
      </c>
      <c r="F192">
        <v>605</v>
      </c>
      <c r="G192">
        <v>700</v>
      </c>
      <c r="H192" s="1">
        <v>1651846286882</v>
      </c>
      <c r="I192" s="1">
        <v>1651846330676</v>
      </c>
      <c r="J192">
        <v>6</v>
      </c>
      <c r="K192" s="1">
        <v>1651846286.882</v>
      </c>
      <c r="L192" s="3">
        <v>44687.59128335648</v>
      </c>
      <c r="M192" s="2">
        <v>44687.59128335648</v>
      </c>
      <c r="N192" s="1">
        <v>1651846330.6760001</v>
      </c>
      <c r="O192" s="2">
        <v>44687.591790231483</v>
      </c>
      <c r="P192" s="1">
        <v>43.794000148773193</v>
      </c>
      <c r="Q192">
        <v>605</v>
      </c>
      <c r="R192">
        <v>685</v>
      </c>
      <c r="S192">
        <v>80</v>
      </c>
      <c r="T192" s="4">
        <v>0.13223140495867769</v>
      </c>
      <c r="U192" t="s">
        <v>36</v>
      </c>
      <c r="V192">
        <v>95</v>
      </c>
      <c r="W192" s="4">
        <v>0.15702479338842976</v>
      </c>
      <c r="X192">
        <v>95</v>
      </c>
      <c r="Y192" s="4">
        <v>0.15702479338842976</v>
      </c>
      <c r="Z192">
        <v>2</v>
      </c>
      <c r="AA192">
        <v>9</v>
      </c>
      <c r="AC192" s="9">
        <f t="shared" si="2"/>
        <v>0.15702479338842976</v>
      </c>
    </row>
    <row r="193" spans="1:29" x14ac:dyDescent="0.3">
      <c r="A193" s="7">
        <v>9</v>
      </c>
      <c r="B193" s="7">
        <v>11</v>
      </c>
      <c r="C193" s="7">
        <v>64</v>
      </c>
      <c r="D193" s="7">
        <v>1</v>
      </c>
      <c r="E193" s="7">
        <v>3</v>
      </c>
      <c r="F193">
        <v>930</v>
      </c>
      <c r="G193">
        <v>1200</v>
      </c>
      <c r="H193" s="1">
        <v>1651846330731</v>
      </c>
      <c r="I193" s="1">
        <v>1651846341604</v>
      </c>
      <c r="J193">
        <v>5</v>
      </c>
      <c r="K193" s="1">
        <v>1651846330.7309999</v>
      </c>
      <c r="L193" s="3">
        <v>44687.591790868057</v>
      </c>
      <c r="M193" s="2">
        <v>44687.591790868057</v>
      </c>
      <c r="N193" s="1">
        <v>1651846341.6040001</v>
      </c>
      <c r="O193" s="2">
        <v>44687.591916712961</v>
      </c>
      <c r="P193" s="1">
        <v>10.873000144958496</v>
      </c>
      <c r="Q193">
        <v>930</v>
      </c>
      <c r="R193">
        <v>1076</v>
      </c>
      <c r="S193">
        <v>146</v>
      </c>
      <c r="T193" s="4">
        <v>0.15698924731182795</v>
      </c>
      <c r="U193" t="s">
        <v>36</v>
      </c>
      <c r="V193">
        <v>270</v>
      </c>
      <c r="W193" s="4">
        <v>0.29032258064516131</v>
      </c>
      <c r="X193">
        <v>270</v>
      </c>
      <c r="Y193" s="4">
        <v>0.29032258064516131</v>
      </c>
      <c r="Z193">
        <v>3</v>
      </c>
      <c r="AA193">
        <v>27</v>
      </c>
      <c r="AC193" s="9">
        <f t="shared" si="2"/>
        <v>0.29032258064516131</v>
      </c>
    </row>
    <row r="194" spans="1:29" x14ac:dyDescent="0.3">
      <c r="A194" s="7">
        <v>9</v>
      </c>
      <c r="B194" s="7">
        <v>12</v>
      </c>
      <c r="C194" s="7">
        <v>6</v>
      </c>
      <c r="D194" s="7">
        <v>1</v>
      </c>
      <c r="E194" s="7">
        <v>3</v>
      </c>
      <c r="F194">
        <v>450</v>
      </c>
      <c r="G194">
        <v>500</v>
      </c>
      <c r="H194" s="1">
        <v>1651846341755</v>
      </c>
      <c r="I194" s="1">
        <v>1651846372868</v>
      </c>
      <c r="J194">
        <v>7</v>
      </c>
      <c r="K194" s="1">
        <v>1651846341.7550001</v>
      </c>
      <c r="L194" s="3">
        <v>44687.591918460646</v>
      </c>
      <c r="M194" s="2">
        <v>44687.591918460646</v>
      </c>
      <c r="N194" s="1">
        <v>1651846372.868</v>
      </c>
      <c r="O194" s="2">
        <v>44687.592278564814</v>
      </c>
      <c r="P194" s="1">
        <v>31.11299991607666</v>
      </c>
      <c r="Q194">
        <v>450</v>
      </c>
      <c r="R194">
        <v>445</v>
      </c>
      <c r="S194">
        <v>5</v>
      </c>
      <c r="T194" s="4">
        <v>1.1111111111111112E-2</v>
      </c>
      <c r="U194" t="s">
        <v>37</v>
      </c>
      <c r="V194">
        <v>50</v>
      </c>
      <c r="W194" s="4">
        <v>0.1111111111111111</v>
      </c>
      <c r="X194">
        <v>50</v>
      </c>
      <c r="Y194" s="4">
        <v>0.1111111111111111</v>
      </c>
      <c r="Z194">
        <v>1</v>
      </c>
      <c r="AA194">
        <v>3</v>
      </c>
      <c r="AC194" s="9">
        <f t="shared" ref="AC194:AC257" si="3">ABS(F194-G194)/F194</f>
        <v>0.1111111111111111</v>
      </c>
    </row>
    <row r="195" spans="1:29" x14ac:dyDescent="0.3">
      <c r="A195" s="7">
        <v>9</v>
      </c>
      <c r="B195" s="7">
        <v>13</v>
      </c>
      <c r="C195" s="7">
        <v>38</v>
      </c>
      <c r="D195" s="7">
        <v>1</v>
      </c>
      <c r="E195" s="7">
        <v>3</v>
      </c>
      <c r="F195">
        <v>960</v>
      </c>
      <c r="G195">
        <v>650</v>
      </c>
      <c r="H195" s="1">
        <v>1651846373065</v>
      </c>
      <c r="I195" s="1">
        <v>1651846392124</v>
      </c>
      <c r="J195">
        <v>3</v>
      </c>
      <c r="K195" s="1">
        <v>1651846373.0650001</v>
      </c>
      <c r="L195" s="3">
        <v>44687.59228084491</v>
      </c>
      <c r="M195" s="2">
        <v>44687.59228084491</v>
      </c>
      <c r="N195" s="1">
        <v>1651846392.1240001</v>
      </c>
      <c r="O195" s="2">
        <v>44687.592501435181</v>
      </c>
      <c r="P195" s="1">
        <v>19.059000015258789</v>
      </c>
      <c r="Q195">
        <v>960</v>
      </c>
      <c r="R195">
        <v>746</v>
      </c>
      <c r="S195">
        <v>214</v>
      </c>
      <c r="T195" s="4">
        <v>0.22291666666666668</v>
      </c>
      <c r="U195" t="s">
        <v>37</v>
      </c>
      <c r="V195">
        <v>-310</v>
      </c>
      <c r="W195" s="4">
        <v>-0.32291666666666669</v>
      </c>
      <c r="X195">
        <v>310</v>
      </c>
      <c r="Y195" s="4">
        <v>0.32291666666666669</v>
      </c>
      <c r="Z195">
        <v>5</v>
      </c>
      <c r="AA195">
        <v>243</v>
      </c>
      <c r="AC195" s="9">
        <f t="shared" si="3"/>
        <v>0.32291666666666669</v>
      </c>
    </row>
    <row r="196" spans="1:29" x14ac:dyDescent="0.3">
      <c r="A196" s="7">
        <v>9</v>
      </c>
      <c r="B196" s="7">
        <v>14</v>
      </c>
      <c r="C196" s="7">
        <v>50</v>
      </c>
      <c r="D196" s="7">
        <v>1</v>
      </c>
      <c r="E196" s="7">
        <v>3</v>
      </c>
      <c r="F196">
        <v>320</v>
      </c>
      <c r="G196">
        <v>280</v>
      </c>
      <c r="H196" s="1">
        <v>1651846392364</v>
      </c>
      <c r="I196" s="1">
        <v>1651846401660</v>
      </c>
      <c r="J196">
        <v>7</v>
      </c>
      <c r="K196" s="1">
        <v>1651846392.3640001</v>
      </c>
      <c r="L196" s="3">
        <v>44687.592504212967</v>
      </c>
      <c r="M196" s="2">
        <v>44687.592504212967</v>
      </c>
      <c r="N196" s="1">
        <v>1651846401.6600001</v>
      </c>
      <c r="O196" s="2">
        <v>44687.592611805558</v>
      </c>
      <c r="P196" s="1">
        <v>9.2960000038146973</v>
      </c>
      <c r="Q196">
        <v>320</v>
      </c>
      <c r="R196">
        <v>178</v>
      </c>
      <c r="S196">
        <v>142</v>
      </c>
      <c r="T196" s="4">
        <v>0.44374999999999998</v>
      </c>
      <c r="U196" t="s">
        <v>37</v>
      </c>
      <c r="V196">
        <v>-40</v>
      </c>
      <c r="W196" s="4">
        <v>-0.125</v>
      </c>
      <c r="X196">
        <v>40</v>
      </c>
      <c r="Y196" s="4">
        <v>0.125</v>
      </c>
      <c r="Z196">
        <v>1</v>
      </c>
      <c r="AA196">
        <v>3</v>
      </c>
      <c r="AC196" s="9">
        <f t="shared" si="3"/>
        <v>0.125</v>
      </c>
    </row>
    <row r="197" spans="1:29" x14ac:dyDescent="0.3">
      <c r="A197" s="7">
        <v>9</v>
      </c>
      <c r="B197" s="7">
        <v>15</v>
      </c>
      <c r="C197" s="7">
        <v>72</v>
      </c>
      <c r="D197" s="7">
        <v>1</v>
      </c>
      <c r="E197" s="7">
        <v>3</v>
      </c>
      <c r="F197">
        <v>806</v>
      </c>
      <c r="G197">
        <v>900</v>
      </c>
      <c r="H197" s="1">
        <v>1651846401709</v>
      </c>
      <c r="I197" s="1">
        <v>1651846420660</v>
      </c>
      <c r="J197">
        <v>6</v>
      </c>
      <c r="K197" s="1">
        <v>1651846401.7090001</v>
      </c>
      <c r="L197" s="3">
        <v>44687.592612372682</v>
      </c>
      <c r="M197" s="2">
        <v>44687.592612372682</v>
      </c>
      <c r="N197" s="1">
        <v>1651846420.6600001</v>
      </c>
      <c r="O197" s="2">
        <v>44687.592831712958</v>
      </c>
      <c r="P197" s="1">
        <v>18.950999975204468</v>
      </c>
      <c r="Q197">
        <v>806</v>
      </c>
      <c r="R197">
        <v>887</v>
      </c>
      <c r="S197">
        <v>81</v>
      </c>
      <c r="T197" s="4">
        <v>0.10049627791563276</v>
      </c>
      <c r="U197" t="s">
        <v>36</v>
      </c>
      <c r="V197">
        <v>94</v>
      </c>
      <c r="W197" s="4">
        <v>0.11662531017369727</v>
      </c>
      <c r="X197">
        <v>94</v>
      </c>
      <c r="Y197" s="4">
        <v>0.11662531017369727</v>
      </c>
      <c r="Z197">
        <v>2</v>
      </c>
      <c r="AA197">
        <v>9</v>
      </c>
      <c r="AC197" s="9">
        <f t="shared" si="3"/>
        <v>0.11662531017369727</v>
      </c>
    </row>
    <row r="198" spans="1:29" x14ac:dyDescent="0.3">
      <c r="A198" s="7">
        <v>9</v>
      </c>
      <c r="B198" s="7">
        <v>16</v>
      </c>
      <c r="C198" s="7">
        <v>139</v>
      </c>
      <c r="D198" s="7">
        <v>1</v>
      </c>
      <c r="E198" s="7">
        <v>3</v>
      </c>
      <c r="F198">
        <v>490</v>
      </c>
      <c r="G198">
        <v>380</v>
      </c>
      <c r="H198" s="1">
        <v>1651846420721</v>
      </c>
      <c r="I198" s="1">
        <v>1651846433388</v>
      </c>
      <c r="J198">
        <v>3</v>
      </c>
      <c r="K198" s="1">
        <v>1651846420.721</v>
      </c>
      <c r="L198" s="3">
        <v>44687.592832418981</v>
      </c>
      <c r="M198" s="2">
        <v>44687.592832418981</v>
      </c>
      <c r="N198" s="1">
        <v>1651846433.388</v>
      </c>
      <c r="O198" s="2">
        <v>44687.592979027773</v>
      </c>
      <c r="P198" s="1">
        <v>12.66700005531311</v>
      </c>
      <c r="Q198">
        <v>490</v>
      </c>
      <c r="R198">
        <v>535</v>
      </c>
      <c r="S198">
        <v>45</v>
      </c>
      <c r="T198" s="4">
        <v>9.1836734693877556E-2</v>
      </c>
      <c r="U198" t="s">
        <v>36</v>
      </c>
      <c r="V198">
        <v>-110</v>
      </c>
      <c r="W198" s="4">
        <v>-0.22448979591836735</v>
      </c>
      <c r="X198">
        <v>110</v>
      </c>
      <c r="Y198" s="4">
        <v>0.22448979591836735</v>
      </c>
      <c r="Z198">
        <v>5</v>
      </c>
      <c r="AA198">
        <v>243</v>
      </c>
      <c r="AC198" s="9">
        <f t="shared" si="3"/>
        <v>0.22448979591836735</v>
      </c>
    </row>
    <row r="199" spans="1:29" x14ac:dyDescent="0.3">
      <c r="A199" s="7">
        <v>9</v>
      </c>
      <c r="B199" s="7">
        <v>17</v>
      </c>
      <c r="C199" s="7">
        <v>27</v>
      </c>
      <c r="D199" s="7">
        <v>1</v>
      </c>
      <c r="E199" s="7">
        <v>3</v>
      </c>
      <c r="F199">
        <v>528</v>
      </c>
      <c r="G199">
        <v>700</v>
      </c>
      <c r="H199" s="1">
        <v>1651846433432</v>
      </c>
      <c r="I199" s="1">
        <v>1651846448428</v>
      </c>
      <c r="J199">
        <v>4</v>
      </c>
      <c r="K199" s="1">
        <v>1651846433.4319999</v>
      </c>
      <c r="L199" s="3">
        <v>44687.592979537032</v>
      </c>
      <c r="M199" s="2">
        <v>44687.592979537032</v>
      </c>
      <c r="N199" s="1">
        <v>1651846448.428</v>
      </c>
      <c r="O199" s="2">
        <v>44687.593153101858</v>
      </c>
      <c r="P199" s="1">
        <v>14.996000051498413</v>
      </c>
      <c r="Q199">
        <v>528</v>
      </c>
      <c r="R199">
        <v>412</v>
      </c>
      <c r="S199">
        <v>116</v>
      </c>
      <c r="T199" s="4">
        <v>0.2196969696969697</v>
      </c>
      <c r="U199" t="s">
        <v>37</v>
      </c>
      <c r="V199">
        <v>172</v>
      </c>
      <c r="W199" s="4">
        <v>0.32575757575757575</v>
      </c>
      <c r="X199">
        <v>172</v>
      </c>
      <c r="Y199" s="4">
        <v>0.32575757575757575</v>
      </c>
      <c r="Z199">
        <v>4</v>
      </c>
      <c r="AA199">
        <v>81</v>
      </c>
      <c r="AC199" s="9">
        <f t="shared" si="3"/>
        <v>0.32575757575757575</v>
      </c>
    </row>
    <row r="200" spans="1:29" x14ac:dyDescent="0.3">
      <c r="A200" s="7">
        <v>9</v>
      </c>
      <c r="B200" s="7">
        <v>18</v>
      </c>
      <c r="C200" s="7">
        <v>149</v>
      </c>
      <c r="D200" s="7">
        <v>1</v>
      </c>
      <c r="E200" s="7">
        <v>3</v>
      </c>
      <c r="F200">
        <v>430</v>
      </c>
      <c r="G200">
        <v>380</v>
      </c>
      <c r="H200" s="1">
        <v>1651846448640</v>
      </c>
      <c r="I200" s="1">
        <v>1651846461924</v>
      </c>
      <c r="J200">
        <v>7</v>
      </c>
      <c r="K200" s="1">
        <v>1651846448.6400001</v>
      </c>
      <c r="L200" s="3">
        <v>44687.593155555558</v>
      </c>
      <c r="M200" s="2">
        <v>44687.593155555558</v>
      </c>
      <c r="N200" s="1">
        <v>1651846461.924</v>
      </c>
      <c r="O200" s="2">
        <v>44687.593309305557</v>
      </c>
      <c r="P200" s="1">
        <v>13.283999919891357</v>
      </c>
      <c r="Q200">
        <v>430</v>
      </c>
      <c r="R200">
        <v>362</v>
      </c>
      <c r="S200">
        <v>68</v>
      </c>
      <c r="T200" s="4">
        <v>0.15813953488372093</v>
      </c>
      <c r="U200" t="s">
        <v>37</v>
      </c>
      <c r="V200">
        <v>-50</v>
      </c>
      <c r="W200" s="4">
        <v>-0.11627906976744186</v>
      </c>
      <c r="X200">
        <v>50</v>
      </c>
      <c r="Y200" s="4">
        <v>0.11627906976744186</v>
      </c>
      <c r="Z200">
        <v>1</v>
      </c>
      <c r="AA200">
        <v>3</v>
      </c>
      <c r="AC200" s="9">
        <f t="shared" si="3"/>
        <v>0.11627906976744186</v>
      </c>
    </row>
    <row r="201" spans="1:29" x14ac:dyDescent="0.3">
      <c r="A201" s="7">
        <v>9</v>
      </c>
      <c r="B201" s="7">
        <v>19</v>
      </c>
      <c r="C201" s="7">
        <v>45</v>
      </c>
      <c r="D201" s="7">
        <v>1</v>
      </c>
      <c r="E201" s="7">
        <v>3</v>
      </c>
      <c r="F201">
        <v>870</v>
      </c>
      <c r="G201">
        <v>750</v>
      </c>
      <c r="H201" s="1">
        <v>1651846462004</v>
      </c>
      <c r="I201" s="1">
        <v>1651846474220</v>
      </c>
      <c r="J201">
        <v>6</v>
      </c>
      <c r="K201" s="1">
        <v>1651846462.0039999</v>
      </c>
      <c r="L201" s="3">
        <v>44687.593310231481</v>
      </c>
      <c r="M201" s="2">
        <v>44687.593310231481</v>
      </c>
      <c r="N201" s="1">
        <v>1651846474.22</v>
      </c>
      <c r="O201" s="2">
        <v>44687.593451620371</v>
      </c>
      <c r="P201" s="1">
        <v>12.216000080108643</v>
      </c>
      <c r="Q201">
        <v>870</v>
      </c>
      <c r="R201">
        <v>906</v>
      </c>
      <c r="S201">
        <v>36</v>
      </c>
      <c r="T201" s="4">
        <v>4.1379310344827586E-2</v>
      </c>
      <c r="U201" t="s">
        <v>36</v>
      </c>
      <c r="V201">
        <v>-120</v>
      </c>
      <c r="W201" s="4">
        <v>-0.13793103448275862</v>
      </c>
      <c r="X201">
        <v>120</v>
      </c>
      <c r="Y201" s="4">
        <v>0.13793103448275862</v>
      </c>
      <c r="Z201">
        <v>2</v>
      </c>
      <c r="AA201">
        <v>9</v>
      </c>
      <c r="AC201" s="9">
        <f t="shared" si="3"/>
        <v>0.13793103448275862</v>
      </c>
    </row>
    <row r="202" spans="1:29" x14ac:dyDescent="0.3">
      <c r="A202" s="7">
        <v>11</v>
      </c>
      <c r="B202" s="7">
        <v>0</v>
      </c>
      <c r="C202" s="7">
        <v>112</v>
      </c>
      <c r="D202" s="7">
        <v>3</v>
      </c>
      <c r="E202" s="7">
        <v>2</v>
      </c>
      <c r="F202">
        <v>820</v>
      </c>
      <c r="G202">
        <v>1000</v>
      </c>
      <c r="H202" s="1">
        <v>1652081187659</v>
      </c>
      <c r="I202" s="1">
        <v>1652081201782</v>
      </c>
      <c r="J202">
        <v>0</v>
      </c>
      <c r="K202" s="1">
        <v>1652081187.6589999</v>
      </c>
      <c r="L202" s="3">
        <v>44690.310042349534</v>
      </c>
      <c r="M202" s="2">
        <v>44690.310042349534</v>
      </c>
      <c r="N202" s="1">
        <v>1652081201.7820001</v>
      </c>
      <c r="O202" s="2">
        <v>44690.310205810187</v>
      </c>
      <c r="P202" s="1">
        <v>14.123000144958496</v>
      </c>
      <c r="Q202">
        <v>820</v>
      </c>
      <c r="R202">
        <v>847</v>
      </c>
      <c r="S202">
        <v>27</v>
      </c>
      <c r="T202" s="4">
        <v>3.2926829268292684E-2</v>
      </c>
      <c r="U202" t="s">
        <v>36</v>
      </c>
      <c r="V202">
        <v>180</v>
      </c>
      <c r="W202" s="4">
        <v>0.21951219512195122</v>
      </c>
      <c r="X202">
        <v>180</v>
      </c>
      <c r="Y202">
        <v>0.21951219512195122</v>
      </c>
      <c r="Z202">
        <v>0</v>
      </c>
      <c r="AA202">
        <v>1</v>
      </c>
      <c r="AC202" s="9">
        <f t="shared" si="3"/>
        <v>0.21951219512195122</v>
      </c>
    </row>
    <row r="203" spans="1:29" x14ac:dyDescent="0.3">
      <c r="A203" s="7">
        <v>11</v>
      </c>
      <c r="B203" s="7">
        <v>1</v>
      </c>
      <c r="C203" s="7">
        <v>81</v>
      </c>
      <c r="D203" s="7">
        <v>3</v>
      </c>
      <c r="E203" s="7">
        <v>2</v>
      </c>
      <c r="F203">
        <v>715</v>
      </c>
      <c r="G203">
        <v>1000</v>
      </c>
      <c r="H203" s="1">
        <v>1652081202063</v>
      </c>
      <c r="I203" s="1">
        <v>1652081215967</v>
      </c>
      <c r="J203">
        <v>0</v>
      </c>
      <c r="K203" s="1">
        <v>1652081202.063</v>
      </c>
      <c r="L203" s="3">
        <v>44690.310209062503</v>
      </c>
      <c r="M203" s="2">
        <v>44690.310209062503</v>
      </c>
      <c r="N203" s="1">
        <v>1652081215.967</v>
      </c>
      <c r="O203" s="2">
        <v>44690.310369988423</v>
      </c>
      <c r="P203" s="1">
        <v>13.904000043869019</v>
      </c>
      <c r="Q203">
        <v>715</v>
      </c>
      <c r="R203">
        <v>787</v>
      </c>
      <c r="S203">
        <v>72</v>
      </c>
      <c r="T203" s="4">
        <v>0.10069930069930071</v>
      </c>
      <c r="U203" t="s">
        <v>36</v>
      </c>
      <c r="V203">
        <v>285</v>
      </c>
      <c r="W203" s="4">
        <v>0.39860139860139859</v>
      </c>
      <c r="X203">
        <v>285</v>
      </c>
      <c r="Y203">
        <v>0.39860139860139859</v>
      </c>
      <c r="Z203">
        <v>0</v>
      </c>
      <c r="AA203">
        <v>1</v>
      </c>
      <c r="AC203" s="9">
        <f t="shared" si="3"/>
        <v>0.39860139860139859</v>
      </c>
    </row>
    <row r="204" spans="1:29" x14ac:dyDescent="0.3">
      <c r="A204" s="7">
        <v>11</v>
      </c>
      <c r="B204" s="7">
        <v>2</v>
      </c>
      <c r="C204" s="7">
        <v>93</v>
      </c>
      <c r="D204" s="7">
        <v>3</v>
      </c>
      <c r="E204" s="7">
        <v>2</v>
      </c>
      <c r="F204">
        <v>850</v>
      </c>
      <c r="G204">
        <v>850</v>
      </c>
      <c r="H204" s="1">
        <v>1652081216219</v>
      </c>
      <c r="I204" s="1">
        <v>1652081237016</v>
      </c>
      <c r="J204">
        <v>0</v>
      </c>
      <c r="K204" s="1">
        <v>1652081216.2190001</v>
      </c>
      <c r="L204" s="3">
        <v>44690.310372905093</v>
      </c>
      <c r="M204" s="2">
        <v>44690.310372905093</v>
      </c>
      <c r="N204" s="1">
        <v>1652081237.016</v>
      </c>
      <c r="O204" s="2">
        <v>44690.310613611109</v>
      </c>
      <c r="P204" s="1">
        <v>20.796999931335449</v>
      </c>
      <c r="Q204">
        <v>850</v>
      </c>
      <c r="R204">
        <v>725</v>
      </c>
      <c r="S204">
        <v>125</v>
      </c>
      <c r="T204" s="4">
        <v>0.14705882352941177</v>
      </c>
      <c r="U204" t="s">
        <v>37</v>
      </c>
      <c r="V204">
        <v>0</v>
      </c>
      <c r="W204" s="4">
        <v>0</v>
      </c>
      <c r="X204">
        <v>0</v>
      </c>
      <c r="Y204">
        <v>0</v>
      </c>
      <c r="Z204">
        <v>0</v>
      </c>
      <c r="AA204">
        <v>1</v>
      </c>
      <c r="AC204" s="9">
        <f t="shared" si="3"/>
        <v>0</v>
      </c>
    </row>
    <row r="205" spans="1:29" x14ac:dyDescent="0.3">
      <c r="A205" s="7">
        <v>11</v>
      </c>
      <c r="B205" s="7">
        <v>3</v>
      </c>
      <c r="C205" s="7">
        <v>125</v>
      </c>
      <c r="D205" s="7">
        <v>3</v>
      </c>
      <c r="E205" s="7">
        <v>2</v>
      </c>
      <c r="F205">
        <v>820</v>
      </c>
      <c r="G205">
        <v>950</v>
      </c>
      <c r="H205" s="1">
        <v>1652081237098</v>
      </c>
      <c r="I205" s="1">
        <v>1652081258762</v>
      </c>
      <c r="J205">
        <v>0</v>
      </c>
      <c r="K205" s="1">
        <v>1652081237.098</v>
      </c>
      <c r="L205" s="3">
        <v>44690.310614560185</v>
      </c>
      <c r="M205" s="2">
        <v>44690.310614560185</v>
      </c>
      <c r="N205" s="1">
        <v>1652081258.7620001</v>
      </c>
      <c r="O205" s="2">
        <v>44690.310865300926</v>
      </c>
      <c r="P205" s="1">
        <v>21.664000034332275</v>
      </c>
      <c r="Q205">
        <v>820</v>
      </c>
      <c r="R205">
        <v>812</v>
      </c>
      <c r="S205">
        <v>8</v>
      </c>
      <c r="T205" s="4">
        <v>9.7560975609756097E-3</v>
      </c>
      <c r="U205" t="s">
        <v>37</v>
      </c>
      <c r="V205">
        <v>130</v>
      </c>
      <c r="W205" s="4">
        <v>0.15853658536585366</v>
      </c>
      <c r="X205">
        <v>130</v>
      </c>
      <c r="Y205">
        <v>0.15853658536585366</v>
      </c>
      <c r="Z205">
        <v>0</v>
      </c>
      <c r="AA205">
        <v>1</v>
      </c>
      <c r="AC205" s="9">
        <f t="shared" si="3"/>
        <v>0.15853658536585366</v>
      </c>
    </row>
    <row r="206" spans="1:29" x14ac:dyDescent="0.3">
      <c r="A206" s="7">
        <v>11</v>
      </c>
      <c r="B206" s="7">
        <v>4</v>
      </c>
      <c r="C206" s="7">
        <v>182</v>
      </c>
      <c r="D206" s="7">
        <v>3</v>
      </c>
      <c r="E206" s="7">
        <v>2</v>
      </c>
      <c r="F206">
        <v>545</v>
      </c>
      <c r="G206">
        <v>750</v>
      </c>
      <c r="H206" s="1">
        <v>1652081258853</v>
      </c>
      <c r="I206" s="1">
        <v>1652081271521</v>
      </c>
      <c r="J206">
        <v>0</v>
      </c>
      <c r="K206" s="1">
        <v>1652081258.8529999</v>
      </c>
      <c r="L206" s="3">
        <v>44690.310866354164</v>
      </c>
      <c r="M206" s="2">
        <v>44690.310866354164</v>
      </c>
      <c r="N206" s="1">
        <v>1652081271.5209999</v>
      </c>
      <c r="O206" s="2">
        <v>44690.311012974533</v>
      </c>
      <c r="P206" s="1">
        <v>12.667999982833862</v>
      </c>
      <c r="Q206">
        <v>545</v>
      </c>
      <c r="R206">
        <v>645</v>
      </c>
      <c r="S206">
        <v>100</v>
      </c>
      <c r="T206" s="4">
        <v>0.1834862385321101</v>
      </c>
      <c r="U206" t="s">
        <v>36</v>
      </c>
      <c r="V206">
        <v>205</v>
      </c>
      <c r="W206" s="4">
        <v>0.37614678899082571</v>
      </c>
      <c r="X206">
        <v>205</v>
      </c>
      <c r="Y206">
        <v>0.37614678899082571</v>
      </c>
      <c r="Z206">
        <v>0</v>
      </c>
      <c r="AA206">
        <v>1</v>
      </c>
      <c r="AC206" s="9">
        <f t="shared" si="3"/>
        <v>0.37614678899082571</v>
      </c>
    </row>
    <row r="207" spans="1:29" x14ac:dyDescent="0.3">
      <c r="A207" s="7">
        <v>11</v>
      </c>
      <c r="B207" s="7">
        <v>5</v>
      </c>
      <c r="C207" s="7">
        <v>135</v>
      </c>
      <c r="D207" s="7">
        <v>3</v>
      </c>
      <c r="E207" s="7">
        <v>2</v>
      </c>
      <c r="F207">
        <v>1085</v>
      </c>
      <c r="G207">
        <v>1100</v>
      </c>
      <c r="H207" s="1">
        <v>1652081271601</v>
      </c>
      <c r="I207" s="1">
        <v>1652081283141</v>
      </c>
      <c r="J207">
        <v>0</v>
      </c>
      <c r="K207" s="1">
        <v>1652081271.6010001</v>
      </c>
      <c r="L207" s="3">
        <v>44690.311013900464</v>
      </c>
      <c r="M207" s="2">
        <v>44690.311013900464</v>
      </c>
      <c r="N207" s="1">
        <v>1652081283.141</v>
      </c>
      <c r="O207" s="2">
        <v>44690.311147465283</v>
      </c>
      <c r="P207" s="1">
        <v>11.539999961853027</v>
      </c>
      <c r="Q207">
        <v>1085</v>
      </c>
      <c r="R207">
        <v>995</v>
      </c>
      <c r="S207">
        <v>90</v>
      </c>
      <c r="T207" s="4">
        <v>8.294930875576037E-2</v>
      </c>
      <c r="U207" t="s">
        <v>37</v>
      </c>
      <c r="V207">
        <v>15</v>
      </c>
      <c r="W207" s="4">
        <v>1.3824884792626729E-2</v>
      </c>
      <c r="X207">
        <v>15</v>
      </c>
      <c r="Y207">
        <v>1.3824884792626729E-2</v>
      </c>
      <c r="Z207">
        <v>0</v>
      </c>
      <c r="AA207">
        <v>1</v>
      </c>
      <c r="AC207" s="9">
        <f t="shared" si="3"/>
        <v>1.3824884792626729E-2</v>
      </c>
    </row>
    <row r="208" spans="1:29" x14ac:dyDescent="0.3">
      <c r="A208" s="7">
        <v>11</v>
      </c>
      <c r="B208" s="7">
        <v>6</v>
      </c>
      <c r="C208" s="7">
        <v>0</v>
      </c>
      <c r="D208" s="7">
        <v>3</v>
      </c>
      <c r="E208" s="7">
        <v>2</v>
      </c>
      <c r="F208">
        <v>1600</v>
      </c>
      <c r="G208">
        <v>600</v>
      </c>
      <c r="H208" s="1">
        <v>1652081283211</v>
      </c>
      <c r="I208" s="1">
        <v>1652081297395</v>
      </c>
      <c r="J208">
        <v>0</v>
      </c>
      <c r="K208" s="1">
        <v>1652081283.211</v>
      </c>
      <c r="L208" s="3">
        <v>44690.311148275461</v>
      </c>
      <c r="M208" s="2">
        <v>44690.311148275461</v>
      </c>
      <c r="N208" s="1">
        <v>1652081297.395</v>
      </c>
      <c r="O208" s="2">
        <v>44690.311312442136</v>
      </c>
      <c r="P208" s="1">
        <v>14.184000015258789</v>
      </c>
      <c r="Q208">
        <v>1600</v>
      </c>
      <c r="R208">
        <v>773</v>
      </c>
      <c r="S208">
        <v>827</v>
      </c>
      <c r="T208" s="4">
        <v>0.51687499999999997</v>
      </c>
      <c r="U208" t="s">
        <v>37</v>
      </c>
      <c r="V208">
        <v>-1000</v>
      </c>
      <c r="W208" s="4">
        <v>-0.625</v>
      </c>
      <c r="X208">
        <v>1000</v>
      </c>
      <c r="Y208">
        <v>0.625</v>
      </c>
      <c r="Z208">
        <v>0</v>
      </c>
      <c r="AA208">
        <v>1</v>
      </c>
      <c r="AC208" s="9">
        <f t="shared" si="3"/>
        <v>0.625</v>
      </c>
    </row>
    <row r="209" spans="1:29" x14ac:dyDescent="0.3">
      <c r="A209" s="7">
        <v>11</v>
      </c>
      <c r="B209" s="7">
        <v>7</v>
      </c>
      <c r="C209" s="7">
        <v>197</v>
      </c>
      <c r="D209" s="7">
        <v>3</v>
      </c>
      <c r="E209" s="7">
        <v>2</v>
      </c>
      <c r="F209">
        <v>635</v>
      </c>
      <c r="G209">
        <v>750</v>
      </c>
      <c r="H209" s="1">
        <v>1652081297478</v>
      </c>
      <c r="I209" s="1">
        <v>1652081308752</v>
      </c>
      <c r="J209">
        <v>0</v>
      </c>
      <c r="K209" s="1">
        <v>1652081297.4779999</v>
      </c>
      <c r="L209" s="3">
        <v>44690.311313402781</v>
      </c>
      <c r="M209" s="2">
        <v>44690.311313402781</v>
      </c>
      <c r="N209" s="1">
        <v>1652081308.7520001</v>
      </c>
      <c r="O209" s="2">
        <v>44690.311443888888</v>
      </c>
      <c r="P209" s="1">
        <v>11.27400016784668</v>
      </c>
      <c r="Q209">
        <v>635</v>
      </c>
      <c r="R209">
        <v>621</v>
      </c>
      <c r="S209">
        <v>14</v>
      </c>
      <c r="T209" s="4">
        <v>2.2047244094488189E-2</v>
      </c>
      <c r="U209" t="s">
        <v>37</v>
      </c>
      <c r="V209">
        <v>115</v>
      </c>
      <c r="W209" s="4">
        <v>0.18110236220472442</v>
      </c>
      <c r="X209">
        <v>115</v>
      </c>
      <c r="Y209">
        <v>0.18110236220472442</v>
      </c>
      <c r="Z209">
        <v>0</v>
      </c>
      <c r="AA209">
        <v>1</v>
      </c>
      <c r="AC209" s="9">
        <f t="shared" si="3"/>
        <v>0.18110236220472442</v>
      </c>
    </row>
    <row r="210" spans="1:29" x14ac:dyDescent="0.3">
      <c r="A210" s="7">
        <v>11</v>
      </c>
      <c r="B210" s="7">
        <v>8</v>
      </c>
      <c r="C210" s="7">
        <v>155</v>
      </c>
      <c r="D210" s="7">
        <v>3</v>
      </c>
      <c r="E210" s="7">
        <v>2</v>
      </c>
      <c r="F210">
        <v>450</v>
      </c>
      <c r="G210">
        <v>300</v>
      </c>
      <c r="H210" s="1">
        <v>1652081308824</v>
      </c>
      <c r="I210" s="1">
        <v>1652081320796</v>
      </c>
      <c r="J210">
        <v>0</v>
      </c>
      <c r="K210" s="1">
        <v>1652081308.8239999</v>
      </c>
      <c r="L210" s="3">
        <v>44690.311444722218</v>
      </c>
      <c r="M210" s="2">
        <v>44690.311444722218</v>
      </c>
      <c r="N210" s="1">
        <v>1652081320.796</v>
      </c>
      <c r="O210" s="2">
        <v>44690.311583287039</v>
      </c>
      <c r="P210" s="1">
        <v>11.972000122070313</v>
      </c>
      <c r="Q210">
        <v>450</v>
      </c>
      <c r="R210">
        <v>471</v>
      </c>
      <c r="S210">
        <v>21</v>
      </c>
      <c r="T210" s="4">
        <v>4.6666666666666669E-2</v>
      </c>
      <c r="U210" t="s">
        <v>36</v>
      </c>
      <c r="V210">
        <v>-150</v>
      </c>
      <c r="W210" s="4">
        <v>-0.33333333333333331</v>
      </c>
      <c r="X210">
        <v>150</v>
      </c>
      <c r="Y210">
        <v>0.33333333333333331</v>
      </c>
      <c r="Z210">
        <v>0</v>
      </c>
      <c r="AA210">
        <v>1</v>
      </c>
      <c r="AC210" s="9">
        <f t="shared" si="3"/>
        <v>0.33333333333333331</v>
      </c>
    </row>
    <row r="211" spans="1:29" x14ac:dyDescent="0.3">
      <c r="A211" s="7">
        <v>11</v>
      </c>
      <c r="B211" s="7">
        <v>9</v>
      </c>
      <c r="C211" s="7">
        <v>86</v>
      </c>
      <c r="D211" s="7">
        <v>3</v>
      </c>
      <c r="E211" s="7">
        <v>2</v>
      </c>
      <c r="F211">
        <v>850</v>
      </c>
      <c r="G211">
        <v>1300</v>
      </c>
      <c r="H211" s="1">
        <v>1652081320875</v>
      </c>
      <c r="I211" s="1">
        <v>1652081333337</v>
      </c>
      <c r="J211">
        <v>0</v>
      </c>
      <c r="K211" s="1">
        <v>1652081320.875</v>
      </c>
      <c r="L211" s="3">
        <v>44690.311584201387</v>
      </c>
      <c r="M211" s="2">
        <v>44690.311584201387</v>
      </c>
      <c r="N211" s="1">
        <v>1652081333.3369999</v>
      </c>
      <c r="O211" s="2">
        <v>44690.311728437504</v>
      </c>
      <c r="P211" s="1">
        <v>12.461999893188477</v>
      </c>
      <c r="Q211">
        <v>850</v>
      </c>
      <c r="R211">
        <v>936</v>
      </c>
      <c r="S211">
        <v>86</v>
      </c>
      <c r="T211" s="4">
        <v>0.1011764705882353</v>
      </c>
      <c r="U211" t="s">
        <v>36</v>
      </c>
      <c r="V211">
        <v>450</v>
      </c>
      <c r="W211" s="4">
        <v>0.52941176470588236</v>
      </c>
      <c r="X211">
        <v>450</v>
      </c>
      <c r="Y211">
        <v>0.52941176470588236</v>
      </c>
      <c r="Z211">
        <v>0</v>
      </c>
      <c r="AA211">
        <v>1</v>
      </c>
      <c r="AC211" s="9">
        <f t="shared" si="3"/>
        <v>0.52941176470588236</v>
      </c>
    </row>
    <row r="212" spans="1:29" x14ac:dyDescent="0.3">
      <c r="A212" s="7">
        <v>11</v>
      </c>
      <c r="B212" s="7">
        <v>10</v>
      </c>
      <c r="C212" s="7">
        <v>110</v>
      </c>
      <c r="D212" s="7">
        <v>3</v>
      </c>
      <c r="E212" s="7">
        <v>2</v>
      </c>
      <c r="F212">
        <v>758</v>
      </c>
      <c r="G212">
        <v>800</v>
      </c>
      <c r="H212" s="1">
        <v>1652081333407</v>
      </c>
      <c r="I212" s="1">
        <v>1652081346938</v>
      </c>
      <c r="J212">
        <v>0</v>
      </c>
      <c r="K212" s="1">
        <v>1652081333.4070001</v>
      </c>
      <c r="L212" s="3">
        <v>44690.311729247682</v>
      </c>
      <c r="M212" s="2">
        <v>44690.311729247682</v>
      </c>
      <c r="N212" s="1">
        <v>1652081346.938</v>
      </c>
      <c r="O212" s="2">
        <v>44690.311885856485</v>
      </c>
      <c r="P212" s="1">
        <v>13.530999898910522</v>
      </c>
      <c r="Q212">
        <v>758</v>
      </c>
      <c r="R212">
        <v>784</v>
      </c>
      <c r="S212">
        <v>26</v>
      </c>
      <c r="T212" s="4">
        <v>3.430079155672823E-2</v>
      </c>
      <c r="U212" t="s">
        <v>36</v>
      </c>
      <c r="V212">
        <v>42</v>
      </c>
      <c r="W212" s="4">
        <v>5.5408970976253295E-2</v>
      </c>
      <c r="X212">
        <v>42</v>
      </c>
      <c r="Y212">
        <v>5.5408970976253295E-2</v>
      </c>
      <c r="Z212">
        <v>0</v>
      </c>
      <c r="AA212">
        <v>1</v>
      </c>
      <c r="AC212" s="9">
        <f t="shared" si="3"/>
        <v>5.5408970976253295E-2</v>
      </c>
    </row>
    <row r="213" spans="1:29" x14ac:dyDescent="0.3">
      <c r="A213" s="7">
        <v>11</v>
      </c>
      <c r="B213" s="7">
        <v>11</v>
      </c>
      <c r="C213" s="7">
        <v>190</v>
      </c>
      <c r="D213" s="7">
        <v>3</v>
      </c>
      <c r="E213" s="7">
        <v>2</v>
      </c>
      <c r="F213">
        <v>750</v>
      </c>
      <c r="G213">
        <v>1000</v>
      </c>
      <c r="H213" s="1">
        <v>1652081347014</v>
      </c>
      <c r="I213" s="1">
        <v>1652081357619</v>
      </c>
      <c r="J213">
        <v>0</v>
      </c>
      <c r="K213" s="1">
        <v>1652081347.0139999</v>
      </c>
      <c r="L213" s="3">
        <v>44690.311886736112</v>
      </c>
      <c r="M213" s="2">
        <v>44690.311886736112</v>
      </c>
      <c r="N213" s="1">
        <v>1652081357.619</v>
      </c>
      <c r="O213" s="2">
        <v>44690.312009479167</v>
      </c>
      <c r="P213" s="1">
        <v>10.605000019073486</v>
      </c>
      <c r="Q213">
        <v>750</v>
      </c>
      <c r="R213">
        <v>871</v>
      </c>
      <c r="S213">
        <v>121</v>
      </c>
      <c r="T213" s="4">
        <v>0.16133333333333333</v>
      </c>
      <c r="U213" t="s">
        <v>36</v>
      </c>
      <c r="V213">
        <v>250</v>
      </c>
      <c r="W213" s="4">
        <v>0.33333333333333331</v>
      </c>
      <c r="X213">
        <v>250</v>
      </c>
      <c r="Y213">
        <v>0.33333333333333331</v>
      </c>
      <c r="Z213">
        <v>0</v>
      </c>
      <c r="AA213">
        <v>1</v>
      </c>
      <c r="AC213" s="9">
        <f t="shared" si="3"/>
        <v>0.33333333333333331</v>
      </c>
    </row>
    <row r="214" spans="1:29" x14ac:dyDescent="0.3">
      <c r="A214" s="7">
        <v>11</v>
      </c>
      <c r="B214" s="7">
        <v>12</v>
      </c>
      <c r="C214" s="7">
        <v>120</v>
      </c>
      <c r="D214" s="7">
        <v>3</v>
      </c>
      <c r="E214" s="7">
        <v>2</v>
      </c>
      <c r="F214">
        <v>522</v>
      </c>
      <c r="G214">
        <v>450</v>
      </c>
      <c r="H214" s="1">
        <v>1652081357692</v>
      </c>
      <c r="I214" s="1">
        <v>1652081368292</v>
      </c>
      <c r="J214">
        <v>0</v>
      </c>
      <c r="K214" s="1">
        <v>1652081357.6919999</v>
      </c>
      <c r="L214" s="3">
        <v>44690.312010324073</v>
      </c>
      <c r="M214" s="2">
        <v>44690.312010324073</v>
      </c>
      <c r="N214" s="1">
        <v>1652081368.2920001</v>
      </c>
      <c r="O214" s="2">
        <v>44690.312133009262</v>
      </c>
      <c r="P214" s="1">
        <v>10.600000143051147</v>
      </c>
      <c r="Q214">
        <v>522</v>
      </c>
      <c r="R214">
        <v>553</v>
      </c>
      <c r="S214">
        <v>31</v>
      </c>
      <c r="T214" s="4">
        <v>5.938697318007663E-2</v>
      </c>
      <c r="U214" t="s">
        <v>36</v>
      </c>
      <c r="V214">
        <v>-72</v>
      </c>
      <c r="W214" s="4">
        <v>-0.13793103448275862</v>
      </c>
      <c r="X214">
        <v>72</v>
      </c>
      <c r="Y214">
        <v>0.13793103448275862</v>
      </c>
      <c r="Z214">
        <v>0</v>
      </c>
      <c r="AA214">
        <v>1</v>
      </c>
      <c r="AC214" s="9">
        <f t="shared" si="3"/>
        <v>0.13793103448275862</v>
      </c>
    </row>
    <row r="215" spans="1:29" x14ac:dyDescent="0.3">
      <c r="A215" s="7">
        <v>11</v>
      </c>
      <c r="B215" s="7">
        <v>13</v>
      </c>
      <c r="C215" s="7">
        <v>164</v>
      </c>
      <c r="D215" s="7">
        <v>3</v>
      </c>
      <c r="E215" s="7">
        <v>2</v>
      </c>
      <c r="F215">
        <v>1150</v>
      </c>
      <c r="G215">
        <v>1300</v>
      </c>
      <c r="H215" s="1">
        <v>1652081368368</v>
      </c>
      <c r="I215" s="1">
        <v>1652081377906</v>
      </c>
      <c r="J215">
        <v>0</v>
      </c>
      <c r="K215" s="1">
        <v>1652081368.368</v>
      </c>
      <c r="L215" s="3">
        <v>44690.312133888889</v>
      </c>
      <c r="M215" s="2">
        <v>44690.312133888889</v>
      </c>
      <c r="N215" s="1">
        <v>1652081377.9059999</v>
      </c>
      <c r="O215" s="2">
        <v>44690.31224428241</v>
      </c>
      <c r="P215" s="1">
        <v>9.5379998683929443</v>
      </c>
      <c r="Q215">
        <v>1150</v>
      </c>
      <c r="R215">
        <v>1414</v>
      </c>
      <c r="S215">
        <v>264</v>
      </c>
      <c r="T215" s="4">
        <v>0.22956521739130434</v>
      </c>
      <c r="U215" t="s">
        <v>36</v>
      </c>
      <c r="V215">
        <v>150</v>
      </c>
      <c r="W215" s="4">
        <v>0.13043478260869565</v>
      </c>
      <c r="X215">
        <v>150</v>
      </c>
      <c r="Y215">
        <v>0.13043478260869565</v>
      </c>
      <c r="Z215">
        <v>0</v>
      </c>
      <c r="AA215">
        <v>1</v>
      </c>
      <c r="AC215" s="9">
        <f t="shared" si="3"/>
        <v>0.13043478260869565</v>
      </c>
    </row>
    <row r="216" spans="1:29" x14ac:dyDescent="0.3">
      <c r="A216" s="7">
        <v>11</v>
      </c>
      <c r="B216" s="7">
        <v>14</v>
      </c>
      <c r="C216" s="7">
        <v>165</v>
      </c>
      <c r="D216" s="7">
        <v>3</v>
      </c>
      <c r="E216" s="7">
        <v>2</v>
      </c>
      <c r="F216">
        <v>605</v>
      </c>
      <c r="G216">
        <v>500</v>
      </c>
      <c r="H216" s="1">
        <v>1652081377989</v>
      </c>
      <c r="I216" s="1">
        <v>1652081388513</v>
      </c>
      <c r="J216">
        <v>0</v>
      </c>
      <c r="K216" s="1">
        <v>1652081377.9890001</v>
      </c>
      <c r="L216" s="3">
        <v>44690.312245243054</v>
      </c>
      <c r="M216" s="2">
        <v>44690.312245243054</v>
      </c>
      <c r="N216" s="1">
        <v>1652081388.513</v>
      </c>
      <c r="O216" s="2">
        <v>44690.312367048609</v>
      </c>
      <c r="P216" s="1">
        <v>10.523999929428101</v>
      </c>
      <c r="Q216">
        <v>605</v>
      </c>
      <c r="R216">
        <v>544</v>
      </c>
      <c r="S216">
        <v>61</v>
      </c>
      <c r="T216" s="4">
        <v>0.10082644628099173</v>
      </c>
      <c r="U216" t="s">
        <v>37</v>
      </c>
      <c r="V216">
        <v>-105</v>
      </c>
      <c r="W216" s="4">
        <v>-0.17355371900826447</v>
      </c>
      <c r="X216">
        <v>105</v>
      </c>
      <c r="Y216">
        <v>0.17355371900826447</v>
      </c>
      <c r="Z216">
        <v>0</v>
      </c>
      <c r="AA216">
        <v>1</v>
      </c>
      <c r="AC216" s="9">
        <f t="shared" si="3"/>
        <v>0.17355371900826447</v>
      </c>
    </row>
    <row r="217" spans="1:29" x14ac:dyDescent="0.3">
      <c r="A217" s="7">
        <v>11</v>
      </c>
      <c r="B217" s="7">
        <v>15</v>
      </c>
      <c r="C217" s="7">
        <v>11</v>
      </c>
      <c r="D217" s="7">
        <v>3</v>
      </c>
      <c r="E217" s="7">
        <v>2</v>
      </c>
      <c r="F217">
        <v>2000</v>
      </c>
      <c r="G217">
        <v>1200</v>
      </c>
      <c r="H217" s="1">
        <v>1652081388585</v>
      </c>
      <c r="I217" s="1">
        <v>1652081397401</v>
      </c>
      <c r="J217">
        <v>0</v>
      </c>
      <c r="K217" s="1">
        <v>1652081388.585</v>
      </c>
      <c r="L217" s="3">
        <v>44690.312367881947</v>
      </c>
      <c r="M217" s="2">
        <v>44690.312367881947</v>
      </c>
      <c r="N217" s="1">
        <v>1652081397.401</v>
      </c>
      <c r="O217" s="2">
        <v>44690.312469918979</v>
      </c>
      <c r="P217" s="1">
        <v>8.8159999847412109</v>
      </c>
      <c r="Q217">
        <v>2000</v>
      </c>
      <c r="R217">
        <v>1486</v>
      </c>
      <c r="S217">
        <v>514</v>
      </c>
      <c r="T217" s="4">
        <v>0.25700000000000001</v>
      </c>
      <c r="U217" t="s">
        <v>37</v>
      </c>
      <c r="V217">
        <v>-800</v>
      </c>
      <c r="W217" s="4">
        <v>-0.4</v>
      </c>
      <c r="X217">
        <v>800</v>
      </c>
      <c r="Y217">
        <v>0.4</v>
      </c>
      <c r="Z217">
        <v>0</v>
      </c>
      <c r="AA217">
        <v>1</v>
      </c>
      <c r="AC217" s="9">
        <f t="shared" si="3"/>
        <v>0.4</v>
      </c>
    </row>
    <row r="218" spans="1:29" x14ac:dyDescent="0.3">
      <c r="A218" s="7">
        <v>11</v>
      </c>
      <c r="B218" s="7">
        <v>16</v>
      </c>
      <c r="C218" s="7">
        <v>42</v>
      </c>
      <c r="D218" s="7">
        <v>3</v>
      </c>
      <c r="E218" s="7">
        <v>2</v>
      </c>
      <c r="F218">
        <v>700</v>
      </c>
      <c r="G218">
        <v>900</v>
      </c>
      <c r="H218" s="1">
        <v>1652081397473</v>
      </c>
      <c r="I218" s="1">
        <v>1652081403246</v>
      </c>
      <c r="J218">
        <v>0</v>
      </c>
      <c r="K218" s="1">
        <v>1652081397.473</v>
      </c>
      <c r="L218" s="3">
        <v>44690.312470752317</v>
      </c>
      <c r="M218" s="2">
        <v>44690.312470752317</v>
      </c>
      <c r="N218" s="1">
        <v>1652081403.2460001</v>
      </c>
      <c r="O218" s="2">
        <v>44690.312537569444</v>
      </c>
      <c r="P218" s="1">
        <v>5.7730000019073486</v>
      </c>
      <c r="Q218">
        <v>700</v>
      </c>
      <c r="R218">
        <v>795</v>
      </c>
      <c r="S218">
        <v>95</v>
      </c>
      <c r="T218" s="4">
        <v>0.1357142857142857</v>
      </c>
      <c r="U218" t="s">
        <v>36</v>
      </c>
      <c r="V218">
        <v>200</v>
      </c>
      <c r="W218" s="4">
        <v>0.2857142857142857</v>
      </c>
      <c r="X218">
        <v>200</v>
      </c>
      <c r="Y218">
        <v>0.2857142857142857</v>
      </c>
      <c r="Z218">
        <v>0</v>
      </c>
      <c r="AA218">
        <v>1</v>
      </c>
      <c r="AC218" s="9">
        <f t="shared" si="3"/>
        <v>0.2857142857142857</v>
      </c>
    </row>
    <row r="219" spans="1:29" x14ac:dyDescent="0.3">
      <c r="A219" s="7">
        <v>11</v>
      </c>
      <c r="B219" s="7">
        <v>17</v>
      </c>
      <c r="C219" s="7">
        <v>54</v>
      </c>
      <c r="D219" s="7">
        <v>3</v>
      </c>
      <c r="E219" s="7">
        <v>2</v>
      </c>
      <c r="F219">
        <v>901</v>
      </c>
      <c r="G219">
        <v>950</v>
      </c>
      <c r="H219" s="1">
        <v>1652081403316</v>
      </c>
      <c r="I219" s="1">
        <v>1652081411444</v>
      </c>
      <c r="J219">
        <v>0</v>
      </c>
      <c r="K219" s="1">
        <v>1652081403.316</v>
      </c>
      <c r="L219" s="3">
        <v>44690.312538379629</v>
      </c>
      <c r="M219" s="2">
        <v>44690.312538379629</v>
      </c>
      <c r="N219" s="1">
        <v>1652081411.444</v>
      </c>
      <c r="O219" s="2">
        <v>44690.312632453701</v>
      </c>
      <c r="P219" s="1">
        <v>8.128000020980835</v>
      </c>
      <c r="Q219">
        <v>901</v>
      </c>
      <c r="R219">
        <v>1167</v>
      </c>
      <c r="S219">
        <v>266</v>
      </c>
      <c r="T219" s="4">
        <v>0.29522752497225307</v>
      </c>
      <c r="U219" t="s">
        <v>36</v>
      </c>
      <c r="V219">
        <v>49</v>
      </c>
      <c r="W219" s="4">
        <v>5.4384017758046618E-2</v>
      </c>
      <c r="X219">
        <v>49</v>
      </c>
      <c r="Y219">
        <v>5.4384017758046618E-2</v>
      </c>
      <c r="Z219">
        <v>0</v>
      </c>
      <c r="AA219">
        <v>1</v>
      </c>
      <c r="AC219" s="9">
        <f t="shared" si="3"/>
        <v>5.4384017758046618E-2</v>
      </c>
    </row>
    <row r="220" spans="1:29" x14ac:dyDescent="0.3">
      <c r="A220" s="7">
        <v>11</v>
      </c>
      <c r="B220" s="7">
        <v>18</v>
      </c>
      <c r="C220" s="7">
        <v>28</v>
      </c>
      <c r="D220" s="7">
        <v>3</v>
      </c>
      <c r="E220" s="7">
        <v>2</v>
      </c>
      <c r="F220">
        <v>846</v>
      </c>
      <c r="G220">
        <v>950</v>
      </c>
      <c r="H220" s="1">
        <v>1652081411515</v>
      </c>
      <c r="I220" s="1">
        <v>1652081421729</v>
      </c>
      <c r="J220">
        <v>0</v>
      </c>
      <c r="K220" s="1">
        <v>1652081411.5150001</v>
      </c>
      <c r="L220" s="3">
        <v>44690.312633275462</v>
      </c>
      <c r="M220" s="2">
        <v>44690.312633275462</v>
      </c>
      <c r="N220" s="1">
        <v>1652081421.7290001</v>
      </c>
      <c r="O220" s="2">
        <v>44690.312751493053</v>
      </c>
      <c r="P220" s="1">
        <v>10.21399998664856</v>
      </c>
      <c r="Q220">
        <v>846</v>
      </c>
      <c r="R220">
        <v>905</v>
      </c>
      <c r="S220">
        <v>59</v>
      </c>
      <c r="T220" s="4">
        <v>6.9739952718676126E-2</v>
      </c>
      <c r="U220" t="s">
        <v>36</v>
      </c>
      <c r="V220">
        <v>104</v>
      </c>
      <c r="W220" s="4">
        <v>0.12293144208037825</v>
      </c>
      <c r="X220">
        <v>104</v>
      </c>
      <c r="Y220">
        <v>0.12293144208037825</v>
      </c>
      <c r="Z220">
        <v>0</v>
      </c>
      <c r="AA220">
        <v>1</v>
      </c>
      <c r="AC220" s="9">
        <f t="shared" si="3"/>
        <v>0.12293144208037825</v>
      </c>
    </row>
    <row r="221" spans="1:29" x14ac:dyDescent="0.3">
      <c r="A221" s="7">
        <v>11</v>
      </c>
      <c r="B221" s="7">
        <v>19</v>
      </c>
      <c r="C221" s="7">
        <v>133</v>
      </c>
      <c r="D221" s="7">
        <v>3</v>
      </c>
      <c r="E221" s="7">
        <v>2</v>
      </c>
      <c r="F221">
        <v>470</v>
      </c>
      <c r="G221">
        <v>250</v>
      </c>
      <c r="H221" s="1">
        <v>1652081421798</v>
      </c>
      <c r="I221" s="1">
        <v>1652081433436</v>
      </c>
      <c r="J221">
        <v>0</v>
      </c>
      <c r="K221" s="1">
        <v>1652081421.7980001</v>
      </c>
      <c r="L221" s="3">
        <v>44690.312752291669</v>
      </c>
      <c r="M221" s="2">
        <v>44690.312752291669</v>
      </c>
      <c r="N221" s="1">
        <v>1652081433.4360001</v>
      </c>
      <c r="O221" s="2">
        <v>44690.312886990738</v>
      </c>
      <c r="P221" s="1">
        <v>11.638000011444092</v>
      </c>
      <c r="Q221">
        <v>470</v>
      </c>
      <c r="R221">
        <v>703</v>
      </c>
      <c r="S221">
        <v>233</v>
      </c>
      <c r="T221" s="4">
        <v>0.49574468085106382</v>
      </c>
      <c r="U221" t="s">
        <v>36</v>
      </c>
      <c r="V221">
        <v>-220</v>
      </c>
      <c r="W221" s="4">
        <v>-0.46808510638297873</v>
      </c>
      <c r="X221">
        <v>220</v>
      </c>
      <c r="Y221">
        <v>0.46808510638297873</v>
      </c>
      <c r="Z221">
        <v>0</v>
      </c>
      <c r="AA221">
        <v>1</v>
      </c>
      <c r="AC221" s="9">
        <f t="shared" si="3"/>
        <v>0.46808510638297873</v>
      </c>
    </row>
    <row r="222" spans="1:29" x14ac:dyDescent="0.3">
      <c r="A222" s="7">
        <v>11</v>
      </c>
      <c r="B222" s="7">
        <v>0</v>
      </c>
      <c r="C222" s="7">
        <v>94</v>
      </c>
      <c r="D222" s="7">
        <v>3</v>
      </c>
      <c r="E222" s="7">
        <v>3</v>
      </c>
      <c r="F222">
        <v>530</v>
      </c>
      <c r="G222">
        <v>400</v>
      </c>
      <c r="H222" s="1">
        <v>1652081469785</v>
      </c>
      <c r="I222" s="1">
        <v>1652081485344</v>
      </c>
      <c r="J222">
        <v>7</v>
      </c>
      <c r="K222" s="1">
        <v>1652081469.7850001</v>
      </c>
      <c r="L222" s="3">
        <v>44690.313307696764</v>
      </c>
      <c r="M222" s="2">
        <v>44690.313307696764</v>
      </c>
      <c r="N222" s="1">
        <v>1652081485.3440001</v>
      </c>
      <c r="O222" s="2">
        <v>44690.313487777777</v>
      </c>
      <c r="P222" s="1">
        <v>15.559000015258789</v>
      </c>
      <c r="Q222">
        <v>500</v>
      </c>
      <c r="R222">
        <v>582</v>
      </c>
      <c r="S222">
        <v>82</v>
      </c>
      <c r="T222" s="4">
        <v>0.16400000000000001</v>
      </c>
      <c r="U222" t="s">
        <v>36</v>
      </c>
      <c r="V222">
        <v>-130</v>
      </c>
      <c r="W222" s="4">
        <v>-0.24528301886792453</v>
      </c>
      <c r="X222">
        <v>130</v>
      </c>
      <c r="Y222" s="4">
        <v>0.24528301886792453</v>
      </c>
      <c r="Z222">
        <v>1</v>
      </c>
      <c r="AA222">
        <v>3</v>
      </c>
      <c r="AC222" s="9">
        <f t="shared" si="3"/>
        <v>0.24528301886792453</v>
      </c>
    </row>
    <row r="223" spans="1:29" x14ac:dyDescent="0.3">
      <c r="A223" s="7">
        <v>11</v>
      </c>
      <c r="B223" s="7">
        <v>1</v>
      </c>
      <c r="C223" s="7">
        <v>13</v>
      </c>
      <c r="D223" s="7">
        <v>3</v>
      </c>
      <c r="E223" s="7">
        <v>3</v>
      </c>
      <c r="F223">
        <v>335</v>
      </c>
      <c r="G223">
        <v>300</v>
      </c>
      <c r="H223" s="1">
        <v>1652081485417</v>
      </c>
      <c r="I223" s="1">
        <v>1652081495804</v>
      </c>
      <c r="J223">
        <v>7</v>
      </c>
      <c r="K223" s="1">
        <v>1652081485.4170001</v>
      </c>
      <c r="L223" s="3">
        <v>44690.313488622691</v>
      </c>
      <c r="M223" s="2">
        <v>44690.313488622691</v>
      </c>
      <c r="N223" s="1">
        <v>1652081495.8039999</v>
      </c>
      <c r="O223" s="2">
        <v>44690.313608842596</v>
      </c>
      <c r="P223" s="1">
        <v>10.386999845504761</v>
      </c>
      <c r="Q223">
        <v>285</v>
      </c>
      <c r="R223">
        <v>70</v>
      </c>
      <c r="S223">
        <v>215</v>
      </c>
      <c r="T223" s="4">
        <v>0.75438596491228072</v>
      </c>
      <c r="U223" t="s">
        <v>37</v>
      </c>
      <c r="V223">
        <v>-35</v>
      </c>
      <c r="W223" s="4">
        <v>-0.1044776119402985</v>
      </c>
      <c r="X223">
        <v>35</v>
      </c>
      <c r="Y223" s="4">
        <v>0.1044776119402985</v>
      </c>
      <c r="Z223">
        <v>1</v>
      </c>
      <c r="AA223">
        <v>3</v>
      </c>
      <c r="AC223" s="9">
        <f t="shared" si="3"/>
        <v>0.1044776119402985</v>
      </c>
    </row>
    <row r="224" spans="1:29" x14ac:dyDescent="0.3">
      <c r="A224" s="7">
        <v>11</v>
      </c>
      <c r="B224" s="7">
        <v>2</v>
      </c>
      <c r="C224" s="7">
        <v>76</v>
      </c>
      <c r="D224" s="7">
        <v>3</v>
      </c>
      <c r="E224" s="7">
        <v>3</v>
      </c>
      <c r="F224">
        <v>780</v>
      </c>
      <c r="G224">
        <v>400</v>
      </c>
      <c r="H224" s="1">
        <v>1652081495878</v>
      </c>
      <c r="I224" s="1">
        <v>1652081526597</v>
      </c>
      <c r="J224">
        <v>5</v>
      </c>
      <c r="K224" s="1">
        <v>1652081495.878</v>
      </c>
      <c r="L224" s="3">
        <v>44690.313609699078</v>
      </c>
      <c r="M224" s="2">
        <v>44690.313609699078</v>
      </c>
      <c r="N224" s="1">
        <v>1652081526.5969999</v>
      </c>
      <c r="O224" s="2">
        <v>44690.313965243055</v>
      </c>
      <c r="P224" s="1">
        <v>30.718999862670898</v>
      </c>
      <c r="Q224">
        <v>495</v>
      </c>
      <c r="R224">
        <v>596</v>
      </c>
      <c r="S224">
        <v>101</v>
      </c>
      <c r="T224" s="4">
        <v>0.20404040404040405</v>
      </c>
      <c r="U224" t="s">
        <v>36</v>
      </c>
      <c r="V224">
        <v>-380</v>
      </c>
      <c r="W224" s="4">
        <v>-0.48717948717948717</v>
      </c>
      <c r="X224">
        <v>380</v>
      </c>
      <c r="Y224" s="4">
        <v>0.48717948717948717</v>
      </c>
      <c r="Z224">
        <v>3</v>
      </c>
      <c r="AA224">
        <v>27</v>
      </c>
      <c r="AC224" s="9">
        <f t="shared" si="3"/>
        <v>0.48717948717948717</v>
      </c>
    </row>
    <row r="225" spans="1:29" x14ac:dyDescent="0.3">
      <c r="A225" s="7">
        <v>11</v>
      </c>
      <c r="B225" s="7">
        <v>3</v>
      </c>
      <c r="C225" s="7">
        <v>169</v>
      </c>
      <c r="D225" s="7">
        <v>3</v>
      </c>
      <c r="E225" s="7">
        <v>3</v>
      </c>
      <c r="F225">
        <v>530</v>
      </c>
      <c r="G225">
        <v>450</v>
      </c>
      <c r="H225" s="1">
        <v>1652081526672</v>
      </c>
      <c r="I225" s="1">
        <v>1652081545469</v>
      </c>
      <c r="J225">
        <v>6</v>
      </c>
      <c r="K225" s="1">
        <v>1652081526.6719999</v>
      </c>
      <c r="L225" s="3">
        <v>44690.313966111105</v>
      </c>
      <c r="M225" s="2">
        <v>44690.313966111105</v>
      </c>
      <c r="N225" s="1">
        <v>1652081545.4690001</v>
      </c>
      <c r="O225" s="2">
        <v>44690.314183668983</v>
      </c>
      <c r="P225" s="1">
        <v>18.797000169754028</v>
      </c>
      <c r="Q225">
        <v>675</v>
      </c>
      <c r="R225">
        <v>592</v>
      </c>
      <c r="S225">
        <v>83</v>
      </c>
      <c r="T225" s="4">
        <v>0.12296296296296297</v>
      </c>
      <c r="U225" t="s">
        <v>37</v>
      </c>
      <c r="V225">
        <v>-80</v>
      </c>
      <c r="W225" s="4">
        <v>-0.15094339622641509</v>
      </c>
      <c r="X225">
        <v>80</v>
      </c>
      <c r="Y225" s="4">
        <v>0.15094339622641509</v>
      </c>
      <c r="Z225">
        <v>2</v>
      </c>
      <c r="AA225">
        <v>9</v>
      </c>
      <c r="AC225" s="9">
        <f t="shared" si="3"/>
        <v>0.15094339622641509</v>
      </c>
    </row>
    <row r="226" spans="1:29" x14ac:dyDescent="0.3">
      <c r="A226" s="7">
        <v>11</v>
      </c>
      <c r="B226" s="7">
        <v>4</v>
      </c>
      <c r="C226" s="7">
        <v>172</v>
      </c>
      <c r="D226" s="7">
        <v>3</v>
      </c>
      <c r="E226" s="7">
        <v>3</v>
      </c>
      <c r="F226">
        <v>565</v>
      </c>
      <c r="G226">
        <v>450</v>
      </c>
      <c r="H226" s="1">
        <v>1652081545536</v>
      </c>
      <c r="I226" s="1">
        <v>1652081558186</v>
      </c>
      <c r="J226">
        <v>7</v>
      </c>
      <c r="K226" s="1">
        <v>1652081545.536</v>
      </c>
      <c r="L226" s="3">
        <v>44690.314184444447</v>
      </c>
      <c r="M226" s="2">
        <v>44690.314184444447</v>
      </c>
      <c r="N226" s="1">
        <v>1652081558.1860001</v>
      </c>
      <c r="O226" s="2">
        <v>44690.314330856483</v>
      </c>
      <c r="P226" s="1">
        <v>12.650000095367432</v>
      </c>
      <c r="Q226">
        <v>550</v>
      </c>
      <c r="R226">
        <v>642</v>
      </c>
      <c r="S226">
        <v>92</v>
      </c>
      <c r="T226" s="4">
        <v>0.16727272727272727</v>
      </c>
      <c r="U226" t="s">
        <v>36</v>
      </c>
      <c r="V226">
        <v>-115</v>
      </c>
      <c r="W226" s="4">
        <v>-0.20353982300884957</v>
      </c>
      <c r="X226">
        <v>115</v>
      </c>
      <c r="Y226" s="4">
        <v>0.20353982300884957</v>
      </c>
      <c r="Z226">
        <v>1</v>
      </c>
      <c r="AA226">
        <v>3</v>
      </c>
      <c r="AC226" s="9">
        <f t="shared" si="3"/>
        <v>0.20353982300884957</v>
      </c>
    </row>
    <row r="227" spans="1:29" x14ac:dyDescent="0.3">
      <c r="A227" s="7">
        <v>11</v>
      </c>
      <c r="B227" s="7">
        <v>5</v>
      </c>
      <c r="C227" s="7">
        <v>177</v>
      </c>
      <c r="D227" s="7">
        <v>3</v>
      </c>
      <c r="E227" s="7">
        <v>3</v>
      </c>
      <c r="F227">
        <v>400</v>
      </c>
      <c r="G227">
        <v>250</v>
      </c>
      <c r="H227" s="1">
        <v>1652081558256</v>
      </c>
      <c r="I227" s="1">
        <v>1652081571851</v>
      </c>
      <c r="J227">
        <v>5</v>
      </c>
      <c r="K227" s="1">
        <v>1652081558.256</v>
      </c>
      <c r="L227" s="3">
        <v>44690.314331666668</v>
      </c>
      <c r="M227" s="2">
        <v>44690.314331666668</v>
      </c>
      <c r="N227" s="1">
        <v>1652081571.8510001</v>
      </c>
      <c r="O227" s="2">
        <v>44690.314489016208</v>
      </c>
      <c r="P227" s="1">
        <v>13.595000028610229</v>
      </c>
      <c r="Q227">
        <v>405</v>
      </c>
      <c r="R227">
        <v>415</v>
      </c>
      <c r="S227">
        <v>10</v>
      </c>
      <c r="T227" s="4">
        <v>2.4691358024691357E-2</v>
      </c>
      <c r="U227" t="s">
        <v>36</v>
      </c>
      <c r="V227">
        <v>-150</v>
      </c>
      <c r="W227" s="4">
        <v>-0.375</v>
      </c>
      <c r="X227">
        <v>150</v>
      </c>
      <c r="Y227" s="4">
        <v>0.375</v>
      </c>
      <c r="Z227">
        <v>3</v>
      </c>
      <c r="AA227">
        <v>27</v>
      </c>
      <c r="AC227" s="9">
        <f t="shared" si="3"/>
        <v>0.375</v>
      </c>
    </row>
    <row r="228" spans="1:29" x14ac:dyDescent="0.3">
      <c r="A228" s="7">
        <v>11</v>
      </c>
      <c r="B228" s="7">
        <v>6</v>
      </c>
      <c r="C228" s="7">
        <v>44</v>
      </c>
      <c r="D228" s="7">
        <v>3</v>
      </c>
      <c r="E228" s="7">
        <v>3</v>
      </c>
      <c r="F228">
        <v>745</v>
      </c>
      <c r="G228">
        <v>950</v>
      </c>
      <c r="H228" s="1">
        <v>1652081571938</v>
      </c>
      <c r="I228" s="1">
        <v>1652081593173</v>
      </c>
      <c r="J228">
        <v>6</v>
      </c>
      <c r="K228" s="1">
        <v>1652081571.938</v>
      </c>
      <c r="L228" s="3">
        <v>44690.314490023142</v>
      </c>
      <c r="M228" s="2">
        <v>44690.314490023142</v>
      </c>
      <c r="N228" s="1">
        <v>1652081593.1730001</v>
      </c>
      <c r="O228" s="2">
        <v>44690.314735798616</v>
      </c>
      <c r="P228" s="1">
        <v>21.235000133514404</v>
      </c>
      <c r="Q228">
        <v>750</v>
      </c>
      <c r="R228">
        <v>776</v>
      </c>
      <c r="S228">
        <v>26</v>
      </c>
      <c r="T228" s="4">
        <v>3.4666666666666665E-2</v>
      </c>
      <c r="U228" t="s">
        <v>36</v>
      </c>
      <c r="V228">
        <v>205</v>
      </c>
      <c r="W228" s="4">
        <v>0.27516778523489932</v>
      </c>
      <c r="X228">
        <v>205</v>
      </c>
      <c r="Y228" s="4">
        <v>0.27516778523489932</v>
      </c>
      <c r="Z228">
        <v>2</v>
      </c>
      <c r="AA228">
        <v>9</v>
      </c>
      <c r="AC228" s="9">
        <f t="shared" si="3"/>
        <v>0.27516778523489932</v>
      </c>
    </row>
    <row r="229" spans="1:29" x14ac:dyDescent="0.3">
      <c r="A229" s="7">
        <v>11</v>
      </c>
      <c r="B229" s="7">
        <v>7</v>
      </c>
      <c r="C229" s="7">
        <v>10</v>
      </c>
      <c r="D229" s="7">
        <v>3</v>
      </c>
      <c r="E229" s="7">
        <v>3</v>
      </c>
      <c r="F229">
        <v>660</v>
      </c>
      <c r="G229">
        <v>800</v>
      </c>
      <c r="H229" s="1">
        <v>1652081593247</v>
      </c>
      <c r="I229" s="1">
        <v>1652081602193</v>
      </c>
      <c r="J229">
        <v>7</v>
      </c>
      <c r="K229" s="1">
        <v>1652081593.247</v>
      </c>
      <c r="L229" s="3">
        <v>44690.314736655098</v>
      </c>
      <c r="M229" s="2">
        <v>44690.314736655098</v>
      </c>
      <c r="N229" s="1">
        <v>1652081602.1930001</v>
      </c>
      <c r="O229" s="2">
        <v>44690.314840196763</v>
      </c>
      <c r="P229" s="1">
        <v>8.9460000991821289</v>
      </c>
      <c r="Q229">
        <v>700</v>
      </c>
      <c r="R229">
        <v>631</v>
      </c>
      <c r="S229">
        <v>69</v>
      </c>
      <c r="T229" s="4">
        <v>9.8571428571428574E-2</v>
      </c>
      <c r="U229" t="s">
        <v>37</v>
      </c>
      <c r="V229">
        <v>140</v>
      </c>
      <c r="W229" s="4">
        <v>0.21212121212121213</v>
      </c>
      <c r="X229">
        <v>140</v>
      </c>
      <c r="Y229" s="4">
        <v>0.21212121212121213</v>
      </c>
      <c r="Z229">
        <v>1</v>
      </c>
      <c r="AA229">
        <v>3</v>
      </c>
      <c r="AC229" s="9">
        <f t="shared" si="3"/>
        <v>0.21212121212121213</v>
      </c>
    </row>
    <row r="230" spans="1:29" x14ac:dyDescent="0.3">
      <c r="A230" s="7">
        <v>11</v>
      </c>
      <c r="B230" s="7">
        <v>8</v>
      </c>
      <c r="C230" s="7">
        <v>85</v>
      </c>
      <c r="D230" s="7">
        <v>3</v>
      </c>
      <c r="E230" s="7">
        <v>3</v>
      </c>
      <c r="F230">
        <v>320</v>
      </c>
      <c r="G230">
        <v>250</v>
      </c>
      <c r="H230" s="1">
        <v>1652081602264</v>
      </c>
      <c r="I230" s="1">
        <v>1652081612444</v>
      </c>
      <c r="J230">
        <v>7</v>
      </c>
      <c r="K230" s="1">
        <v>1652081602.2639999</v>
      </c>
      <c r="L230" s="3">
        <v>44690.314841018524</v>
      </c>
      <c r="M230" s="2">
        <v>44690.314841018524</v>
      </c>
      <c r="N230" s="1">
        <v>1652081612.444</v>
      </c>
      <c r="O230" s="2">
        <v>44690.314958842588</v>
      </c>
      <c r="P230" s="1">
        <v>10.180000066757202</v>
      </c>
      <c r="Q230">
        <v>380</v>
      </c>
      <c r="R230">
        <v>137</v>
      </c>
      <c r="S230">
        <v>243</v>
      </c>
      <c r="T230" s="4">
        <v>0.63947368421052631</v>
      </c>
      <c r="U230" t="s">
        <v>37</v>
      </c>
      <c r="V230">
        <v>-70</v>
      </c>
      <c r="W230" s="4">
        <v>-0.21875</v>
      </c>
      <c r="X230">
        <v>70</v>
      </c>
      <c r="Y230" s="4">
        <v>0.21875</v>
      </c>
      <c r="Z230">
        <v>1</v>
      </c>
      <c r="AA230">
        <v>3</v>
      </c>
      <c r="AC230" s="9">
        <f t="shared" si="3"/>
        <v>0.21875</v>
      </c>
    </row>
    <row r="231" spans="1:29" x14ac:dyDescent="0.3">
      <c r="A231" s="7">
        <v>11</v>
      </c>
      <c r="B231" s="7">
        <v>9</v>
      </c>
      <c r="C231" s="7">
        <v>84</v>
      </c>
      <c r="D231" s="7">
        <v>3</v>
      </c>
      <c r="E231" s="7">
        <v>3</v>
      </c>
      <c r="F231">
        <v>910</v>
      </c>
      <c r="G231">
        <v>900</v>
      </c>
      <c r="H231" s="1">
        <v>1652081612519</v>
      </c>
      <c r="I231" s="1">
        <v>1652081627591</v>
      </c>
      <c r="J231">
        <v>7</v>
      </c>
      <c r="K231" s="1">
        <v>1652081612.5190001</v>
      </c>
      <c r="L231" s="3">
        <v>44690.314959710653</v>
      </c>
      <c r="M231" s="2">
        <v>44690.314959710653</v>
      </c>
      <c r="N231" s="1">
        <v>1652081627.5910001</v>
      </c>
      <c r="O231" s="2">
        <v>44690.315134155098</v>
      </c>
      <c r="P231" s="1">
        <v>15.072000026702881</v>
      </c>
      <c r="Q231">
        <v>1385</v>
      </c>
      <c r="R231">
        <v>1031</v>
      </c>
      <c r="S231">
        <v>354</v>
      </c>
      <c r="T231" s="4">
        <v>0.25559566787003613</v>
      </c>
      <c r="U231" t="s">
        <v>37</v>
      </c>
      <c r="V231">
        <v>-10</v>
      </c>
      <c r="W231" s="4">
        <v>-1.098901098901099E-2</v>
      </c>
      <c r="X231">
        <v>10</v>
      </c>
      <c r="Y231" s="4">
        <v>1.098901098901099E-2</v>
      </c>
      <c r="Z231">
        <v>1</v>
      </c>
      <c r="AA231">
        <v>3</v>
      </c>
      <c r="AC231" s="9">
        <f t="shared" si="3"/>
        <v>1.098901098901099E-2</v>
      </c>
    </row>
    <row r="232" spans="1:29" x14ac:dyDescent="0.3">
      <c r="A232" s="7">
        <v>11</v>
      </c>
      <c r="B232" s="7">
        <v>10</v>
      </c>
      <c r="C232" s="7">
        <v>129</v>
      </c>
      <c r="D232" s="7">
        <v>3</v>
      </c>
      <c r="E232" s="7">
        <v>3</v>
      </c>
      <c r="F232">
        <v>755</v>
      </c>
      <c r="G232">
        <v>600</v>
      </c>
      <c r="H232" s="1">
        <v>1652081627674</v>
      </c>
      <c r="I232" s="1">
        <v>1652081645152</v>
      </c>
      <c r="J232">
        <v>7</v>
      </c>
      <c r="K232" s="1">
        <v>1652081627.674</v>
      </c>
      <c r="L232" s="3">
        <v>44690.315135115743</v>
      </c>
      <c r="M232" s="2">
        <v>44690.315135115743</v>
      </c>
      <c r="N232" s="1">
        <v>1652081645.152</v>
      </c>
      <c r="O232" s="2">
        <v>44690.315337407403</v>
      </c>
      <c r="P232" s="1">
        <v>17.477999925613403</v>
      </c>
      <c r="Q232">
        <v>605</v>
      </c>
      <c r="R232">
        <v>685</v>
      </c>
      <c r="S232">
        <v>80</v>
      </c>
      <c r="T232" s="4">
        <v>0.13223140495867769</v>
      </c>
      <c r="U232" t="s">
        <v>36</v>
      </c>
      <c r="V232">
        <v>-155</v>
      </c>
      <c r="W232" s="4">
        <v>-0.20529801324503311</v>
      </c>
      <c r="X232">
        <v>155</v>
      </c>
      <c r="Y232" s="4">
        <v>0.20529801324503311</v>
      </c>
      <c r="Z232">
        <v>1</v>
      </c>
      <c r="AA232">
        <v>3</v>
      </c>
      <c r="AC232" s="9">
        <f t="shared" si="3"/>
        <v>0.20529801324503311</v>
      </c>
    </row>
    <row r="233" spans="1:29" x14ac:dyDescent="0.3">
      <c r="A233" s="7">
        <v>11</v>
      </c>
      <c r="B233" s="7">
        <v>11</v>
      </c>
      <c r="C233" s="7">
        <v>64</v>
      </c>
      <c r="D233" s="7">
        <v>3</v>
      </c>
      <c r="E233" s="7">
        <v>3</v>
      </c>
      <c r="F233">
        <v>1030</v>
      </c>
      <c r="G233">
        <v>1000</v>
      </c>
      <c r="H233" s="1">
        <v>1652081645220</v>
      </c>
      <c r="I233" s="1">
        <v>1652081658593</v>
      </c>
      <c r="J233">
        <v>7</v>
      </c>
      <c r="K233" s="1">
        <v>1652081645.22</v>
      </c>
      <c r="L233" s="3">
        <v>44690.315338194443</v>
      </c>
      <c r="M233" s="2">
        <v>44690.315338194443</v>
      </c>
      <c r="N233" s="1">
        <v>1652081658.5929999</v>
      </c>
      <c r="O233" s="2">
        <v>44690.315492974536</v>
      </c>
      <c r="P233" s="1">
        <v>13.372999906539917</v>
      </c>
      <c r="Q233">
        <v>930</v>
      </c>
      <c r="R233">
        <v>1076</v>
      </c>
      <c r="S233">
        <v>146</v>
      </c>
      <c r="T233" s="4">
        <v>0.15698924731182795</v>
      </c>
      <c r="U233" t="s">
        <v>36</v>
      </c>
      <c r="V233">
        <v>-30</v>
      </c>
      <c r="W233" s="4">
        <v>-2.9126213592233011E-2</v>
      </c>
      <c r="X233">
        <v>30</v>
      </c>
      <c r="Y233" s="4">
        <v>2.9126213592233011E-2</v>
      </c>
      <c r="Z233">
        <v>1</v>
      </c>
      <c r="AA233">
        <v>3</v>
      </c>
      <c r="AC233" s="9">
        <f t="shared" si="3"/>
        <v>2.9126213592233011E-2</v>
      </c>
    </row>
    <row r="234" spans="1:29" x14ac:dyDescent="0.3">
      <c r="A234" s="7">
        <v>11</v>
      </c>
      <c r="B234" s="7">
        <v>12</v>
      </c>
      <c r="C234" s="7">
        <v>6</v>
      </c>
      <c r="D234" s="7">
        <v>3</v>
      </c>
      <c r="E234" s="7">
        <v>3</v>
      </c>
      <c r="F234">
        <v>485</v>
      </c>
      <c r="G234">
        <v>400</v>
      </c>
      <c r="H234" s="1">
        <v>1652081658666</v>
      </c>
      <c r="I234" s="1">
        <v>1652081669056</v>
      </c>
      <c r="J234">
        <v>7</v>
      </c>
      <c r="K234" s="1">
        <v>1652081658.6659999</v>
      </c>
      <c r="L234" s="3">
        <v>44690.315493819449</v>
      </c>
      <c r="M234" s="2">
        <v>44690.315493819449</v>
      </c>
      <c r="N234" s="1">
        <v>1652081669.056</v>
      </c>
      <c r="O234" s="2">
        <v>44690.315614074076</v>
      </c>
      <c r="P234" s="1">
        <v>10.390000104904175</v>
      </c>
      <c r="Q234">
        <v>450</v>
      </c>
      <c r="R234">
        <v>445</v>
      </c>
      <c r="S234">
        <v>5</v>
      </c>
      <c r="T234" s="4">
        <v>1.1111111111111112E-2</v>
      </c>
      <c r="U234" t="s">
        <v>37</v>
      </c>
      <c r="V234">
        <v>-85</v>
      </c>
      <c r="W234" s="4">
        <v>-0.17525773195876287</v>
      </c>
      <c r="X234">
        <v>85</v>
      </c>
      <c r="Y234" s="4">
        <v>0.17525773195876287</v>
      </c>
      <c r="Z234">
        <v>1</v>
      </c>
      <c r="AA234">
        <v>3</v>
      </c>
      <c r="AC234" s="9">
        <f t="shared" si="3"/>
        <v>0.17525773195876287</v>
      </c>
    </row>
    <row r="235" spans="1:29" x14ac:dyDescent="0.3">
      <c r="A235" s="7">
        <v>11</v>
      </c>
      <c r="B235" s="7">
        <v>13</v>
      </c>
      <c r="C235" s="7">
        <v>38</v>
      </c>
      <c r="D235" s="7">
        <v>3</v>
      </c>
      <c r="E235" s="7">
        <v>3</v>
      </c>
      <c r="F235">
        <v>665</v>
      </c>
      <c r="G235">
        <v>650</v>
      </c>
      <c r="H235" s="1">
        <v>1652081669125</v>
      </c>
      <c r="I235" s="1">
        <v>1652081681216</v>
      </c>
      <c r="J235">
        <v>7</v>
      </c>
      <c r="K235" s="1">
        <v>1652081669.125</v>
      </c>
      <c r="L235" s="3">
        <v>44690.315614872685</v>
      </c>
      <c r="M235" s="2">
        <v>44690.315614872685</v>
      </c>
      <c r="N235" s="1">
        <v>1652081681.2160001</v>
      </c>
      <c r="O235" s="2">
        <v>44690.315754814816</v>
      </c>
      <c r="P235" s="1">
        <v>12.091000080108643</v>
      </c>
      <c r="Q235">
        <v>960</v>
      </c>
      <c r="R235">
        <v>746</v>
      </c>
      <c r="S235">
        <v>214</v>
      </c>
      <c r="T235" s="4">
        <v>0.22291666666666668</v>
      </c>
      <c r="U235" t="s">
        <v>37</v>
      </c>
      <c r="V235">
        <v>-15</v>
      </c>
      <c r="W235" s="4">
        <v>-2.2556390977443608E-2</v>
      </c>
      <c r="X235">
        <v>15</v>
      </c>
      <c r="Y235" s="4">
        <v>2.2556390977443608E-2</v>
      </c>
      <c r="Z235">
        <v>1</v>
      </c>
      <c r="AA235">
        <v>3</v>
      </c>
      <c r="AC235" s="9">
        <f t="shared" si="3"/>
        <v>2.2556390977443608E-2</v>
      </c>
    </row>
    <row r="236" spans="1:29" x14ac:dyDescent="0.3">
      <c r="A236" s="7">
        <v>11</v>
      </c>
      <c r="B236" s="7">
        <v>14</v>
      </c>
      <c r="C236" s="7">
        <v>50</v>
      </c>
      <c r="D236" s="7">
        <v>3</v>
      </c>
      <c r="E236" s="7">
        <v>3</v>
      </c>
      <c r="F236">
        <v>300</v>
      </c>
      <c r="G236">
        <v>200</v>
      </c>
      <c r="H236" s="1">
        <v>1652081681290</v>
      </c>
      <c r="I236" s="1">
        <v>1652081693186</v>
      </c>
      <c r="J236">
        <v>6</v>
      </c>
      <c r="K236" s="1">
        <v>1652081681.29</v>
      </c>
      <c r="L236" s="3">
        <v>44690.315755671298</v>
      </c>
      <c r="M236" s="2">
        <v>44690.315755671298</v>
      </c>
      <c r="N236" s="1">
        <v>1652081693.1860001</v>
      </c>
      <c r="O236" s="2">
        <v>44690.315893356485</v>
      </c>
      <c r="P236" s="1">
        <v>11.896000146865845</v>
      </c>
      <c r="Q236">
        <v>320</v>
      </c>
      <c r="R236">
        <v>178</v>
      </c>
      <c r="S236">
        <v>142</v>
      </c>
      <c r="T236" s="4">
        <v>0.44374999999999998</v>
      </c>
      <c r="U236" t="s">
        <v>37</v>
      </c>
      <c r="V236">
        <v>-100</v>
      </c>
      <c r="W236" s="4">
        <v>-0.33333333333333331</v>
      </c>
      <c r="X236">
        <v>100</v>
      </c>
      <c r="Y236" s="4">
        <v>0.33333333333333331</v>
      </c>
      <c r="Z236">
        <v>2</v>
      </c>
      <c r="AA236">
        <v>9</v>
      </c>
      <c r="AC236" s="9">
        <f t="shared" si="3"/>
        <v>0.33333333333333331</v>
      </c>
    </row>
    <row r="237" spans="1:29" x14ac:dyDescent="0.3">
      <c r="A237" s="7">
        <v>11</v>
      </c>
      <c r="B237" s="7">
        <v>15</v>
      </c>
      <c r="C237" s="7">
        <v>72</v>
      </c>
      <c r="D237" s="7">
        <v>3</v>
      </c>
      <c r="E237" s="7">
        <v>3</v>
      </c>
      <c r="F237">
        <v>750</v>
      </c>
      <c r="G237">
        <v>800</v>
      </c>
      <c r="H237" s="1">
        <v>1652081693262</v>
      </c>
      <c r="I237" s="1">
        <v>1652081704875</v>
      </c>
      <c r="J237">
        <v>7</v>
      </c>
      <c r="K237" s="1">
        <v>1652081693.2620001</v>
      </c>
      <c r="L237" s="3">
        <v>44690.315894236119</v>
      </c>
      <c r="M237" s="2">
        <v>44690.315894236119</v>
      </c>
      <c r="N237" s="1">
        <v>1652081704.875</v>
      </c>
      <c r="O237" s="2">
        <v>44690.31602864583</v>
      </c>
      <c r="P237" s="1">
        <v>11.61299991607666</v>
      </c>
      <c r="Q237">
        <v>806</v>
      </c>
      <c r="R237">
        <v>887</v>
      </c>
      <c r="S237">
        <v>81</v>
      </c>
      <c r="T237" s="4">
        <v>0.10049627791563276</v>
      </c>
      <c r="U237" t="s">
        <v>36</v>
      </c>
      <c r="V237">
        <v>50</v>
      </c>
      <c r="W237" s="4">
        <v>6.6666666666666666E-2</v>
      </c>
      <c r="X237">
        <v>50</v>
      </c>
      <c r="Y237" s="4">
        <v>6.6666666666666666E-2</v>
      </c>
      <c r="Z237">
        <v>1</v>
      </c>
      <c r="AA237">
        <v>3</v>
      </c>
      <c r="AC237" s="9">
        <f t="shared" si="3"/>
        <v>6.6666666666666666E-2</v>
      </c>
    </row>
    <row r="238" spans="1:29" x14ac:dyDescent="0.3">
      <c r="A238" s="7">
        <v>11</v>
      </c>
      <c r="B238" s="7">
        <v>16</v>
      </c>
      <c r="C238" s="7">
        <v>139</v>
      </c>
      <c r="D238" s="7">
        <v>3</v>
      </c>
      <c r="E238" s="7">
        <v>3</v>
      </c>
      <c r="F238">
        <v>455</v>
      </c>
      <c r="G238">
        <v>350</v>
      </c>
      <c r="H238" s="1">
        <v>1652081704949</v>
      </c>
      <c r="I238" s="1">
        <v>1652081724330</v>
      </c>
      <c r="J238">
        <v>4</v>
      </c>
      <c r="K238" s="1">
        <v>1652081704.9489999</v>
      </c>
      <c r="L238" s="3">
        <v>44690.316029502312</v>
      </c>
      <c r="M238" s="2">
        <v>44690.316029502312</v>
      </c>
      <c r="N238" s="1">
        <v>1652081724.3299999</v>
      </c>
      <c r="O238" s="2">
        <v>44690.316253819445</v>
      </c>
      <c r="P238" s="1">
        <v>19.38100004196167</v>
      </c>
      <c r="Q238">
        <v>490</v>
      </c>
      <c r="R238">
        <v>535</v>
      </c>
      <c r="S238">
        <v>45</v>
      </c>
      <c r="T238" s="4">
        <v>9.1836734693877556E-2</v>
      </c>
      <c r="U238" t="s">
        <v>36</v>
      </c>
      <c r="V238">
        <v>-105</v>
      </c>
      <c r="W238" s="4">
        <v>-0.23076923076923078</v>
      </c>
      <c r="X238">
        <v>105</v>
      </c>
      <c r="Y238" s="4">
        <v>0.23076923076923078</v>
      </c>
      <c r="Z238">
        <v>4</v>
      </c>
      <c r="AA238">
        <v>81</v>
      </c>
      <c r="AC238" s="9">
        <f t="shared" si="3"/>
        <v>0.23076923076923078</v>
      </c>
    </row>
    <row r="239" spans="1:29" x14ac:dyDescent="0.3">
      <c r="A239" s="7">
        <v>11</v>
      </c>
      <c r="B239" s="7">
        <v>17</v>
      </c>
      <c r="C239" s="7">
        <v>27</v>
      </c>
      <c r="D239" s="7">
        <v>3</v>
      </c>
      <c r="E239" s="7">
        <v>3</v>
      </c>
      <c r="F239">
        <v>580</v>
      </c>
      <c r="G239">
        <v>500</v>
      </c>
      <c r="H239" s="1">
        <v>1652081724405</v>
      </c>
      <c r="I239" s="1">
        <v>1652081743433</v>
      </c>
      <c r="J239">
        <v>7</v>
      </c>
      <c r="K239" s="1">
        <v>1652081724.405</v>
      </c>
      <c r="L239" s="3">
        <v>44690.316254687496</v>
      </c>
      <c r="M239" s="2">
        <v>44690.316254687496</v>
      </c>
      <c r="N239" s="1">
        <v>1652081743.4330001</v>
      </c>
      <c r="O239" s="2">
        <v>44690.316474918982</v>
      </c>
      <c r="P239" s="1">
        <v>19.028000116348267</v>
      </c>
      <c r="Q239">
        <v>528</v>
      </c>
      <c r="R239">
        <v>412</v>
      </c>
      <c r="S239">
        <v>116</v>
      </c>
      <c r="T239" s="4">
        <v>0.2196969696969697</v>
      </c>
      <c r="U239" t="s">
        <v>37</v>
      </c>
      <c r="V239">
        <v>-80</v>
      </c>
      <c r="W239" s="4">
        <v>-0.13793103448275862</v>
      </c>
      <c r="X239">
        <v>80</v>
      </c>
      <c r="Y239" s="4">
        <v>0.13793103448275862</v>
      </c>
      <c r="Z239">
        <v>1</v>
      </c>
      <c r="AA239">
        <v>3</v>
      </c>
      <c r="AC239" s="9">
        <f t="shared" si="3"/>
        <v>0.13793103448275862</v>
      </c>
    </row>
    <row r="240" spans="1:29" x14ac:dyDescent="0.3">
      <c r="A240" s="7">
        <v>11</v>
      </c>
      <c r="B240" s="7">
        <v>18</v>
      </c>
      <c r="C240" s="7">
        <v>149</v>
      </c>
      <c r="D240" s="7">
        <v>3</v>
      </c>
      <c r="E240" s="7">
        <v>3</v>
      </c>
      <c r="F240">
        <v>440</v>
      </c>
      <c r="G240">
        <v>300</v>
      </c>
      <c r="H240" s="1">
        <v>1652081743499</v>
      </c>
      <c r="I240" s="1">
        <v>1652081754227</v>
      </c>
      <c r="J240">
        <v>5</v>
      </c>
      <c r="K240" s="1">
        <v>1652081743.4990001</v>
      </c>
      <c r="L240" s="3">
        <v>44690.31647568287</v>
      </c>
      <c r="M240" s="2">
        <v>44690.31647568287</v>
      </c>
      <c r="N240" s="1">
        <v>1652081754.227</v>
      </c>
      <c r="O240" s="2">
        <v>44690.316599849539</v>
      </c>
      <c r="P240" s="1">
        <v>10.727999925613403</v>
      </c>
      <c r="Q240">
        <v>430</v>
      </c>
      <c r="R240">
        <v>362</v>
      </c>
      <c r="S240">
        <v>68</v>
      </c>
      <c r="T240" s="4">
        <v>0.15813953488372093</v>
      </c>
      <c r="U240" t="s">
        <v>37</v>
      </c>
      <c r="V240">
        <v>-140</v>
      </c>
      <c r="W240" s="4">
        <v>-0.31818181818181818</v>
      </c>
      <c r="X240">
        <v>140</v>
      </c>
      <c r="Y240" s="4">
        <v>0.31818181818181818</v>
      </c>
      <c r="Z240">
        <v>3</v>
      </c>
      <c r="AA240">
        <v>27</v>
      </c>
      <c r="AC240" s="9">
        <f t="shared" si="3"/>
        <v>0.31818181818181818</v>
      </c>
    </row>
    <row r="241" spans="1:29" x14ac:dyDescent="0.3">
      <c r="A241" s="7">
        <v>11</v>
      </c>
      <c r="B241" s="7">
        <v>19</v>
      </c>
      <c r="C241" s="7">
        <v>45</v>
      </c>
      <c r="D241" s="7">
        <v>3</v>
      </c>
      <c r="E241" s="7">
        <v>3</v>
      </c>
      <c r="F241">
        <v>870</v>
      </c>
      <c r="G241">
        <v>950</v>
      </c>
      <c r="H241" s="1">
        <v>1652081754294</v>
      </c>
      <c r="I241" s="1">
        <v>1652081770204</v>
      </c>
      <c r="J241">
        <v>6</v>
      </c>
      <c r="K241" s="1">
        <v>1652081754.2939999</v>
      </c>
      <c r="L241" s="3">
        <v>44690.316600624996</v>
      </c>
      <c r="M241" s="2">
        <v>44690.316600624996</v>
      </c>
      <c r="N241" s="1">
        <v>1652081770.204</v>
      </c>
      <c r="O241" s="2">
        <v>44690.316784768518</v>
      </c>
      <c r="P241" s="1">
        <v>15.910000085830688</v>
      </c>
      <c r="Q241">
        <v>870</v>
      </c>
      <c r="R241">
        <v>906</v>
      </c>
      <c r="S241">
        <v>36</v>
      </c>
      <c r="T241" s="4">
        <v>4.1379310344827586E-2</v>
      </c>
      <c r="U241" t="s">
        <v>36</v>
      </c>
      <c r="V241">
        <v>80</v>
      </c>
      <c r="W241" s="4">
        <v>9.1954022988505746E-2</v>
      </c>
      <c r="X241">
        <v>80</v>
      </c>
      <c r="Y241" s="4">
        <v>9.1954022988505746E-2</v>
      </c>
      <c r="Z241">
        <v>2</v>
      </c>
      <c r="AA241">
        <v>9</v>
      </c>
      <c r="AC241" s="9">
        <f t="shared" si="3"/>
        <v>9.1954022988505746E-2</v>
      </c>
    </row>
    <row r="242" spans="1:29" x14ac:dyDescent="0.3">
      <c r="A242" s="7">
        <v>12</v>
      </c>
      <c r="B242" s="7">
        <v>0</v>
      </c>
      <c r="C242" s="7">
        <v>112</v>
      </c>
      <c r="D242" s="7">
        <v>4</v>
      </c>
      <c r="E242" s="7">
        <v>2</v>
      </c>
      <c r="F242">
        <v>820</v>
      </c>
      <c r="G242">
        <v>590</v>
      </c>
      <c r="H242" s="1">
        <v>1652262500716</v>
      </c>
      <c r="I242" s="1">
        <v>1652262547749</v>
      </c>
      <c r="J242">
        <v>0</v>
      </c>
      <c r="K242" s="1">
        <v>1652262500.7160001</v>
      </c>
      <c r="L242" s="3">
        <v>44692.408573101857</v>
      </c>
      <c r="M242" s="2">
        <v>44692.408573101857</v>
      </c>
      <c r="N242" s="1">
        <v>1652262547.7490001</v>
      </c>
      <c r="O242" s="2">
        <v>44692.409117465279</v>
      </c>
      <c r="P242" s="1">
        <v>47.032999992370605</v>
      </c>
      <c r="Q242">
        <v>820</v>
      </c>
      <c r="R242">
        <v>847</v>
      </c>
      <c r="S242">
        <v>27</v>
      </c>
      <c r="T242" s="4">
        <v>3.2926829268292684E-2</v>
      </c>
      <c r="U242" t="s">
        <v>36</v>
      </c>
      <c r="V242">
        <v>-230</v>
      </c>
      <c r="W242" s="4">
        <v>-0.28048780487804881</v>
      </c>
      <c r="X242">
        <v>230</v>
      </c>
      <c r="Y242" s="4">
        <v>0.28048780487804881</v>
      </c>
      <c r="Z242">
        <v>0</v>
      </c>
      <c r="AA242">
        <v>1</v>
      </c>
      <c r="AC242" s="9">
        <f t="shared" si="3"/>
        <v>0.28048780487804881</v>
      </c>
    </row>
    <row r="243" spans="1:29" x14ac:dyDescent="0.3">
      <c r="A243" s="7">
        <v>12</v>
      </c>
      <c r="B243" s="7">
        <v>1</v>
      </c>
      <c r="C243" s="7">
        <v>81</v>
      </c>
      <c r="D243" s="7">
        <v>4</v>
      </c>
      <c r="E243" s="7">
        <v>2</v>
      </c>
      <c r="F243">
        <v>715</v>
      </c>
      <c r="G243">
        <v>750</v>
      </c>
      <c r="H243" s="1">
        <v>1652262547767</v>
      </c>
      <c r="I243" s="1">
        <v>1652262570835</v>
      </c>
      <c r="J243">
        <v>0</v>
      </c>
      <c r="K243" s="1">
        <v>1652262547.767</v>
      </c>
      <c r="L243" s="3">
        <v>44692.409117673611</v>
      </c>
      <c r="M243" s="2">
        <v>44692.409117673611</v>
      </c>
      <c r="N243" s="1">
        <v>1652262570.835</v>
      </c>
      <c r="O243" s="2">
        <v>44692.409384664352</v>
      </c>
      <c r="P243" s="1">
        <v>23.068000078201294</v>
      </c>
      <c r="Q243">
        <v>715</v>
      </c>
      <c r="R243">
        <v>787</v>
      </c>
      <c r="S243">
        <v>72</v>
      </c>
      <c r="T243" s="4">
        <v>0.10069930069930071</v>
      </c>
      <c r="U243" t="s">
        <v>36</v>
      </c>
      <c r="V243">
        <v>35</v>
      </c>
      <c r="W243" s="4">
        <v>4.8951048951048952E-2</v>
      </c>
      <c r="X243">
        <v>35</v>
      </c>
      <c r="Y243" s="4">
        <v>4.8951048951048952E-2</v>
      </c>
      <c r="Z243">
        <v>0</v>
      </c>
      <c r="AA243">
        <v>1</v>
      </c>
      <c r="AC243" s="9">
        <f t="shared" si="3"/>
        <v>4.8951048951048952E-2</v>
      </c>
    </row>
    <row r="244" spans="1:29" x14ac:dyDescent="0.3">
      <c r="A244" s="7">
        <v>12</v>
      </c>
      <c r="B244" s="7">
        <v>2</v>
      </c>
      <c r="C244" s="7">
        <v>93</v>
      </c>
      <c r="D244" s="7">
        <v>4</v>
      </c>
      <c r="E244" s="7">
        <v>2</v>
      </c>
      <c r="F244">
        <v>850</v>
      </c>
      <c r="G244">
        <v>600</v>
      </c>
      <c r="H244" s="1">
        <v>1652262570850</v>
      </c>
      <c r="I244" s="1">
        <v>1652262598808</v>
      </c>
      <c r="J244">
        <v>0</v>
      </c>
      <c r="K244" s="1">
        <v>1652262570.8499999</v>
      </c>
      <c r="L244" s="3">
        <v>44692.409384837956</v>
      </c>
      <c r="M244" s="2">
        <v>44692.409384837956</v>
      </c>
      <c r="N244" s="1">
        <v>1652262598.8080001</v>
      </c>
      <c r="O244" s="2">
        <v>44692.409708425927</v>
      </c>
      <c r="P244" s="1">
        <v>27.958000183105469</v>
      </c>
      <c r="Q244">
        <v>850</v>
      </c>
      <c r="R244">
        <v>725</v>
      </c>
      <c r="S244">
        <v>125</v>
      </c>
      <c r="T244" s="4">
        <v>0.14705882352941177</v>
      </c>
      <c r="U244" t="s">
        <v>37</v>
      </c>
      <c r="V244">
        <v>-250</v>
      </c>
      <c r="W244" s="4">
        <v>-0.29411764705882354</v>
      </c>
      <c r="X244">
        <v>250</v>
      </c>
      <c r="Y244" s="4">
        <v>0.29411764705882354</v>
      </c>
      <c r="Z244">
        <v>0</v>
      </c>
      <c r="AA244">
        <v>1</v>
      </c>
      <c r="AC244" s="9">
        <f t="shared" si="3"/>
        <v>0.29411764705882354</v>
      </c>
    </row>
    <row r="245" spans="1:29" x14ac:dyDescent="0.3">
      <c r="A245" s="7">
        <v>12</v>
      </c>
      <c r="B245" s="7">
        <v>3</v>
      </c>
      <c r="C245" s="7">
        <v>125</v>
      </c>
      <c r="D245" s="7">
        <v>4</v>
      </c>
      <c r="E245" s="7">
        <v>2</v>
      </c>
      <c r="F245">
        <v>820</v>
      </c>
      <c r="G245">
        <v>590</v>
      </c>
      <c r="H245" s="1">
        <v>1652262598823</v>
      </c>
      <c r="I245" s="1">
        <v>1652262614037</v>
      </c>
      <c r="J245">
        <v>0</v>
      </c>
      <c r="K245" s="1">
        <v>1652262598.823</v>
      </c>
      <c r="L245" s="3">
        <v>44692.409708599531</v>
      </c>
      <c r="M245" s="2">
        <v>44692.409708599531</v>
      </c>
      <c r="N245" s="1">
        <v>1652262614.0369999</v>
      </c>
      <c r="O245" s="2">
        <v>44692.409884687499</v>
      </c>
      <c r="P245" s="1">
        <v>15.21399998664856</v>
      </c>
      <c r="Q245">
        <v>820</v>
      </c>
      <c r="R245">
        <v>812</v>
      </c>
      <c r="S245">
        <v>8</v>
      </c>
      <c r="T245" s="4">
        <v>9.7560975609756097E-3</v>
      </c>
      <c r="U245" t="s">
        <v>37</v>
      </c>
      <c r="V245">
        <v>-230</v>
      </c>
      <c r="W245" s="4">
        <v>-0.28048780487804881</v>
      </c>
      <c r="X245">
        <v>230</v>
      </c>
      <c r="Y245" s="4">
        <v>0.28048780487804881</v>
      </c>
      <c r="Z245">
        <v>0</v>
      </c>
      <c r="AA245">
        <v>1</v>
      </c>
      <c r="AC245" s="9">
        <f t="shared" si="3"/>
        <v>0.28048780487804881</v>
      </c>
    </row>
    <row r="246" spans="1:29" x14ac:dyDescent="0.3">
      <c r="A246" s="7">
        <v>12</v>
      </c>
      <c r="B246" s="7">
        <v>4</v>
      </c>
      <c r="C246" s="7">
        <v>182</v>
      </c>
      <c r="D246" s="7">
        <v>4</v>
      </c>
      <c r="E246" s="7">
        <v>2</v>
      </c>
      <c r="F246">
        <v>545</v>
      </c>
      <c r="G246">
        <v>590</v>
      </c>
      <c r="H246" s="1">
        <v>1652262614052</v>
      </c>
      <c r="I246" s="1">
        <v>1652262631760</v>
      </c>
      <c r="J246">
        <v>0</v>
      </c>
      <c r="K246" s="1">
        <v>1652262614.052</v>
      </c>
      <c r="L246" s="3">
        <v>44692.409884861117</v>
      </c>
      <c r="M246" s="2">
        <v>44692.409884861117</v>
      </c>
      <c r="N246" s="1">
        <v>1652262631.76</v>
      </c>
      <c r="O246" s="2">
        <v>44692.410089814817</v>
      </c>
      <c r="P246" s="1">
        <v>17.70799994468689</v>
      </c>
      <c r="Q246">
        <v>545</v>
      </c>
      <c r="R246">
        <v>645</v>
      </c>
      <c r="S246">
        <v>100</v>
      </c>
      <c r="T246" s="4">
        <v>0.1834862385321101</v>
      </c>
      <c r="U246" t="s">
        <v>36</v>
      </c>
      <c r="V246">
        <v>45</v>
      </c>
      <c r="W246" s="4">
        <v>8.2568807339449546E-2</v>
      </c>
      <c r="X246">
        <v>45</v>
      </c>
      <c r="Y246" s="4">
        <v>8.2568807339449546E-2</v>
      </c>
      <c r="Z246">
        <v>0</v>
      </c>
      <c r="AA246">
        <v>1</v>
      </c>
      <c r="AC246" s="9">
        <f t="shared" si="3"/>
        <v>8.2568807339449546E-2</v>
      </c>
    </row>
    <row r="247" spans="1:29" x14ac:dyDescent="0.3">
      <c r="A247" s="7">
        <v>12</v>
      </c>
      <c r="B247" s="7">
        <v>5</v>
      </c>
      <c r="C247" s="7">
        <v>135</v>
      </c>
      <c r="D247" s="7">
        <v>4</v>
      </c>
      <c r="E247" s="7">
        <v>2</v>
      </c>
      <c r="F247">
        <v>1085</v>
      </c>
      <c r="G247">
        <v>980</v>
      </c>
      <c r="H247" s="1">
        <v>1652262631776</v>
      </c>
      <c r="I247" s="1">
        <v>1652262662511</v>
      </c>
      <c r="J247">
        <v>0</v>
      </c>
      <c r="K247" s="1">
        <v>1652262631.776</v>
      </c>
      <c r="L247" s="3">
        <v>44692.410090000005</v>
      </c>
      <c r="M247" s="2">
        <v>44692.410090000005</v>
      </c>
      <c r="N247" s="1">
        <v>1652262662.5109999</v>
      </c>
      <c r="O247" s="2">
        <v>44692.410445729169</v>
      </c>
      <c r="P247" s="1">
        <v>30.734999895095825</v>
      </c>
      <c r="Q247">
        <v>1085</v>
      </c>
      <c r="R247">
        <v>995</v>
      </c>
      <c r="S247">
        <v>90</v>
      </c>
      <c r="T247" s="4">
        <v>8.294930875576037E-2</v>
      </c>
      <c r="U247" t="s">
        <v>37</v>
      </c>
      <c r="V247">
        <v>-105</v>
      </c>
      <c r="W247" s="4">
        <v>-9.6774193548387094E-2</v>
      </c>
      <c r="X247">
        <v>105</v>
      </c>
      <c r="Y247" s="4">
        <v>9.6774193548387094E-2</v>
      </c>
      <c r="Z247">
        <v>0</v>
      </c>
      <c r="AA247">
        <v>1</v>
      </c>
      <c r="AC247" s="9">
        <f t="shared" si="3"/>
        <v>9.6774193548387094E-2</v>
      </c>
    </row>
    <row r="248" spans="1:29" x14ac:dyDescent="0.3">
      <c r="A248" s="7">
        <v>12</v>
      </c>
      <c r="B248" s="7">
        <v>6</v>
      </c>
      <c r="C248" s="7">
        <v>0</v>
      </c>
      <c r="D248" s="7">
        <v>4</v>
      </c>
      <c r="E248" s="7">
        <v>2</v>
      </c>
      <c r="F248">
        <v>1600</v>
      </c>
      <c r="G248">
        <v>700</v>
      </c>
      <c r="H248" s="1">
        <v>1652262662544</v>
      </c>
      <c r="I248" s="1">
        <v>1652262715653</v>
      </c>
      <c r="J248">
        <v>0</v>
      </c>
      <c r="K248" s="1">
        <v>1652262662.5439999</v>
      </c>
      <c r="L248" s="3">
        <v>44692.410446111113</v>
      </c>
      <c r="M248" s="2">
        <v>44692.410446111113</v>
      </c>
      <c r="N248" s="1">
        <v>1652262715.6530001</v>
      </c>
      <c r="O248" s="2">
        <v>44692.411060798608</v>
      </c>
      <c r="P248" s="1">
        <v>53.109000205993652</v>
      </c>
      <c r="Q248">
        <v>1600</v>
      </c>
      <c r="R248">
        <v>773</v>
      </c>
      <c r="S248">
        <v>827</v>
      </c>
      <c r="T248" s="4">
        <v>0.51687499999999997</v>
      </c>
      <c r="U248" t="s">
        <v>37</v>
      </c>
      <c r="V248">
        <v>-900</v>
      </c>
      <c r="W248" s="4">
        <v>-0.5625</v>
      </c>
      <c r="X248">
        <v>900</v>
      </c>
      <c r="Y248" s="4">
        <v>0.5625</v>
      </c>
      <c r="Z248">
        <v>0</v>
      </c>
      <c r="AA248">
        <v>1</v>
      </c>
      <c r="AC248" s="9">
        <f t="shared" si="3"/>
        <v>0.5625</v>
      </c>
    </row>
    <row r="249" spans="1:29" x14ac:dyDescent="0.3">
      <c r="A249" s="7">
        <v>12</v>
      </c>
      <c r="B249" s="7">
        <v>7</v>
      </c>
      <c r="C249" s="7">
        <v>197</v>
      </c>
      <c r="D249" s="7">
        <v>4</v>
      </c>
      <c r="E249" s="7">
        <v>2</v>
      </c>
      <c r="F249">
        <v>635</v>
      </c>
      <c r="G249">
        <v>450</v>
      </c>
      <c r="H249" s="1">
        <v>1652262715670</v>
      </c>
      <c r="I249" s="1">
        <v>1652262747757</v>
      </c>
      <c r="J249">
        <v>0</v>
      </c>
      <c r="K249" s="1">
        <v>1652262715.6700001</v>
      </c>
      <c r="L249" s="3">
        <v>44692.411060995371</v>
      </c>
      <c r="M249" s="2">
        <v>44692.411060995371</v>
      </c>
      <c r="N249" s="1">
        <v>1652262747.757</v>
      </c>
      <c r="O249" s="2">
        <v>44692.411432372683</v>
      </c>
      <c r="P249" s="1">
        <v>32.086999893188477</v>
      </c>
      <c r="Q249">
        <v>635</v>
      </c>
      <c r="R249">
        <v>621</v>
      </c>
      <c r="S249">
        <v>14</v>
      </c>
      <c r="T249" s="4">
        <v>2.2047244094488189E-2</v>
      </c>
      <c r="U249" t="s">
        <v>37</v>
      </c>
      <c r="V249">
        <v>-185</v>
      </c>
      <c r="W249" s="4">
        <v>-0.29133858267716534</v>
      </c>
      <c r="X249">
        <v>185</v>
      </c>
      <c r="Y249" s="4">
        <v>0.29133858267716534</v>
      </c>
      <c r="Z249">
        <v>0</v>
      </c>
      <c r="AA249">
        <v>1</v>
      </c>
      <c r="AC249" s="9">
        <f t="shared" si="3"/>
        <v>0.29133858267716534</v>
      </c>
    </row>
    <row r="250" spans="1:29" x14ac:dyDescent="0.3">
      <c r="A250" s="7">
        <v>12</v>
      </c>
      <c r="B250" s="7">
        <v>8</v>
      </c>
      <c r="C250" s="7">
        <v>155</v>
      </c>
      <c r="D250" s="7">
        <v>4</v>
      </c>
      <c r="E250" s="7">
        <v>2</v>
      </c>
      <c r="F250">
        <v>450</v>
      </c>
      <c r="G250">
        <v>550</v>
      </c>
      <c r="H250" s="1">
        <v>1652262747780</v>
      </c>
      <c r="I250" s="1">
        <v>1652262766447</v>
      </c>
      <c r="J250">
        <v>0</v>
      </c>
      <c r="K250" s="1">
        <v>1652262747.78</v>
      </c>
      <c r="L250" s="3">
        <v>44692.411432638888</v>
      </c>
      <c r="M250" s="2">
        <v>44692.411432638888</v>
      </c>
      <c r="N250" s="1">
        <v>1652262766.447</v>
      </c>
      <c r="O250" s="2">
        <v>44692.411648692127</v>
      </c>
      <c r="P250" s="1">
        <v>18.66700005531311</v>
      </c>
      <c r="Q250">
        <v>450</v>
      </c>
      <c r="R250">
        <v>471</v>
      </c>
      <c r="S250">
        <v>21</v>
      </c>
      <c r="T250" s="4">
        <v>4.6666666666666669E-2</v>
      </c>
      <c r="U250" t="s">
        <v>36</v>
      </c>
      <c r="V250">
        <v>100</v>
      </c>
      <c r="W250" s="4">
        <v>0.22222222222222221</v>
      </c>
      <c r="X250">
        <v>100</v>
      </c>
      <c r="Y250" s="4">
        <v>0.22222222222222221</v>
      </c>
      <c r="Z250">
        <v>0</v>
      </c>
      <c r="AA250">
        <v>1</v>
      </c>
      <c r="AC250" s="9">
        <f t="shared" si="3"/>
        <v>0.22222222222222221</v>
      </c>
    </row>
    <row r="251" spans="1:29" x14ac:dyDescent="0.3">
      <c r="A251" s="7">
        <v>12</v>
      </c>
      <c r="B251" s="7">
        <v>9</v>
      </c>
      <c r="C251" s="7">
        <v>86</v>
      </c>
      <c r="D251" s="7">
        <v>4</v>
      </c>
      <c r="E251" s="7">
        <v>2</v>
      </c>
      <c r="F251">
        <v>850</v>
      </c>
      <c r="G251">
        <v>985</v>
      </c>
      <c r="H251" s="1">
        <v>1652262766468</v>
      </c>
      <c r="I251" s="1">
        <v>1652262802641</v>
      </c>
      <c r="J251">
        <v>0</v>
      </c>
      <c r="K251" s="1">
        <v>1652262766.4679999</v>
      </c>
      <c r="L251" s="3">
        <v>44692.411648935187</v>
      </c>
      <c r="M251" s="2">
        <v>44692.411648935187</v>
      </c>
      <c r="N251" s="1">
        <v>1652262802.641</v>
      </c>
      <c r="O251" s="2">
        <v>44692.412067604164</v>
      </c>
      <c r="P251" s="1">
        <v>36.17300009727478</v>
      </c>
      <c r="Q251">
        <v>850</v>
      </c>
      <c r="R251">
        <v>936</v>
      </c>
      <c r="S251">
        <v>86</v>
      </c>
      <c r="T251" s="4">
        <v>0.1011764705882353</v>
      </c>
      <c r="U251" t="s">
        <v>36</v>
      </c>
      <c r="V251">
        <v>135</v>
      </c>
      <c r="W251" s="4">
        <v>0.1588235294117647</v>
      </c>
      <c r="X251">
        <v>135</v>
      </c>
      <c r="Y251" s="4">
        <v>0.1588235294117647</v>
      </c>
      <c r="Z251">
        <v>0</v>
      </c>
      <c r="AA251">
        <v>1</v>
      </c>
      <c r="AC251" s="9">
        <f t="shared" si="3"/>
        <v>0.1588235294117647</v>
      </c>
    </row>
    <row r="252" spans="1:29" x14ac:dyDescent="0.3">
      <c r="A252" s="7">
        <v>12</v>
      </c>
      <c r="B252" s="7">
        <v>10</v>
      </c>
      <c r="C252" s="7">
        <v>110</v>
      </c>
      <c r="D252" s="7">
        <v>4</v>
      </c>
      <c r="E252" s="7">
        <v>2</v>
      </c>
      <c r="F252">
        <v>758</v>
      </c>
      <c r="G252">
        <v>900</v>
      </c>
      <c r="H252" s="1">
        <v>1652262802656</v>
      </c>
      <c r="I252" s="1">
        <v>1652262816944</v>
      </c>
      <c r="J252">
        <v>0</v>
      </c>
      <c r="K252" s="1">
        <v>1652262802.6559999</v>
      </c>
      <c r="L252" s="3">
        <v>44692.412067777783</v>
      </c>
      <c r="M252" s="2">
        <v>44692.412067777783</v>
      </c>
      <c r="N252" s="1">
        <v>1652262816.944</v>
      </c>
      <c r="O252" s="2">
        <v>44692.412233148149</v>
      </c>
      <c r="P252" s="1">
        <v>14.288000106811523</v>
      </c>
      <c r="Q252">
        <v>758</v>
      </c>
      <c r="R252">
        <v>784</v>
      </c>
      <c r="S252">
        <v>26</v>
      </c>
      <c r="T252" s="4">
        <v>3.430079155672823E-2</v>
      </c>
      <c r="U252" t="s">
        <v>36</v>
      </c>
      <c r="V252">
        <v>142</v>
      </c>
      <c r="W252" s="4">
        <v>0.18733509234828497</v>
      </c>
      <c r="X252">
        <v>142</v>
      </c>
      <c r="Y252" s="4">
        <v>0.18733509234828497</v>
      </c>
      <c r="Z252">
        <v>0</v>
      </c>
      <c r="AA252">
        <v>1</v>
      </c>
      <c r="AC252" s="9">
        <f t="shared" si="3"/>
        <v>0.18733509234828497</v>
      </c>
    </row>
    <row r="253" spans="1:29" x14ac:dyDescent="0.3">
      <c r="A253" s="7">
        <v>12</v>
      </c>
      <c r="B253" s="7">
        <v>11</v>
      </c>
      <c r="C253" s="7">
        <v>190</v>
      </c>
      <c r="D253" s="7">
        <v>4</v>
      </c>
      <c r="E253" s="7">
        <v>2</v>
      </c>
      <c r="F253">
        <v>750</v>
      </c>
      <c r="G253">
        <v>900</v>
      </c>
      <c r="H253" s="1">
        <v>1652262816960</v>
      </c>
      <c r="I253" s="1">
        <v>1652262837451</v>
      </c>
      <c r="J253">
        <v>0</v>
      </c>
      <c r="K253" s="1">
        <v>1652262816.96</v>
      </c>
      <c r="L253" s="3">
        <v>44692.412233333336</v>
      </c>
      <c r="M253" s="2">
        <v>44692.412233333336</v>
      </c>
      <c r="N253" s="1">
        <v>1652262837.451</v>
      </c>
      <c r="O253" s="2">
        <v>44692.412470497686</v>
      </c>
      <c r="P253" s="1">
        <v>20.490999937057495</v>
      </c>
      <c r="Q253">
        <v>750</v>
      </c>
      <c r="R253">
        <v>871</v>
      </c>
      <c r="S253">
        <v>121</v>
      </c>
      <c r="T253" s="4">
        <v>0.16133333333333333</v>
      </c>
      <c r="U253" t="s">
        <v>36</v>
      </c>
      <c r="V253">
        <v>150</v>
      </c>
      <c r="W253" s="4">
        <v>0.2</v>
      </c>
      <c r="X253">
        <v>150</v>
      </c>
      <c r="Y253" s="4">
        <v>0.2</v>
      </c>
      <c r="Z253">
        <v>0</v>
      </c>
      <c r="AA253">
        <v>1</v>
      </c>
      <c r="AC253" s="9">
        <f t="shared" si="3"/>
        <v>0.2</v>
      </c>
    </row>
    <row r="254" spans="1:29" x14ac:dyDescent="0.3">
      <c r="A254" s="7">
        <v>12</v>
      </c>
      <c r="B254" s="7">
        <v>12</v>
      </c>
      <c r="C254" s="7">
        <v>120</v>
      </c>
      <c r="D254" s="7">
        <v>4</v>
      </c>
      <c r="E254" s="7">
        <v>2</v>
      </c>
      <c r="F254">
        <v>522</v>
      </c>
      <c r="G254">
        <v>500</v>
      </c>
      <c r="H254" s="1">
        <v>1652262837466</v>
      </c>
      <c r="I254" s="1">
        <v>1652262860120</v>
      </c>
      <c r="J254">
        <v>0</v>
      </c>
      <c r="K254" s="1">
        <v>1652262837.4660001</v>
      </c>
      <c r="L254" s="3">
        <v>44692.412470671297</v>
      </c>
      <c r="M254" s="2">
        <v>44692.412470671297</v>
      </c>
      <c r="N254" s="1">
        <v>1652262860.1199999</v>
      </c>
      <c r="O254" s="2">
        <v>44692.412732870369</v>
      </c>
      <c r="P254" s="1">
        <v>22.653999805450439</v>
      </c>
      <c r="Q254">
        <v>522</v>
      </c>
      <c r="R254">
        <v>553</v>
      </c>
      <c r="S254">
        <v>31</v>
      </c>
      <c r="T254" s="4">
        <v>5.938697318007663E-2</v>
      </c>
      <c r="U254" t="s">
        <v>36</v>
      </c>
      <c r="V254">
        <v>-22</v>
      </c>
      <c r="W254" s="4">
        <v>-4.2145593869731802E-2</v>
      </c>
      <c r="X254">
        <v>22</v>
      </c>
      <c r="Y254" s="4">
        <v>4.2145593869731802E-2</v>
      </c>
      <c r="Z254">
        <v>0</v>
      </c>
      <c r="AA254">
        <v>1</v>
      </c>
      <c r="AC254" s="9">
        <f t="shared" si="3"/>
        <v>4.2145593869731802E-2</v>
      </c>
    </row>
    <row r="255" spans="1:29" x14ac:dyDescent="0.3">
      <c r="A255" s="7">
        <v>12</v>
      </c>
      <c r="B255" s="7">
        <v>13</v>
      </c>
      <c r="C255" s="7">
        <v>164</v>
      </c>
      <c r="D255" s="7">
        <v>4</v>
      </c>
      <c r="E255" s="7">
        <v>2</v>
      </c>
      <c r="F255">
        <v>1150</v>
      </c>
      <c r="G255">
        <v>1550</v>
      </c>
      <c r="H255" s="1">
        <v>1652262860134</v>
      </c>
      <c r="I255" s="1">
        <v>1652262879822</v>
      </c>
      <c r="J255">
        <v>0</v>
      </c>
      <c r="K255" s="1">
        <v>1652262860.1340001</v>
      </c>
      <c r="L255" s="3">
        <v>44692.412733032412</v>
      </c>
      <c r="M255" s="2">
        <v>44692.412733032412</v>
      </c>
      <c r="N255" s="1">
        <v>1652262879.822</v>
      </c>
      <c r="O255" s="2">
        <v>44692.412960902773</v>
      </c>
      <c r="P255" s="1">
        <v>19.687999963760376</v>
      </c>
      <c r="Q255">
        <v>1150</v>
      </c>
      <c r="R255">
        <v>1414</v>
      </c>
      <c r="S255">
        <v>264</v>
      </c>
      <c r="T255" s="4">
        <v>0.22956521739130434</v>
      </c>
      <c r="U255" t="s">
        <v>36</v>
      </c>
      <c r="V255">
        <v>400</v>
      </c>
      <c r="W255" s="4">
        <v>0.34782608695652173</v>
      </c>
      <c r="X255">
        <v>400</v>
      </c>
      <c r="Y255" s="4">
        <v>0.34782608695652173</v>
      </c>
      <c r="Z255">
        <v>0</v>
      </c>
      <c r="AA255">
        <v>1</v>
      </c>
      <c r="AC255" s="9">
        <f t="shared" si="3"/>
        <v>0.34782608695652173</v>
      </c>
    </row>
    <row r="256" spans="1:29" x14ac:dyDescent="0.3">
      <c r="A256" s="7">
        <v>12</v>
      </c>
      <c r="B256" s="7">
        <v>14</v>
      </c>
      <c r="C256" s="7">
        <v>165</v>
      </c>
      <c r="D256" s="7">
        <v>4</v>
      </c>
      <c r="E256" s="7">
        <v>2</v>
      </c>
      <c r="F256">
        <v>605</v>
      </c>
      <c r="G256">
        <v>485</v>
      </c>
      <c r="H256" s="1">
        <v>1652262879837</v>
      </c>
      <c r="I256" s="1">
        <v>1652262927188</v>
      </c>
      <c r="J256">
        <v>0</v>
      </c>
      <c r="K256" s="1">
        <v>1652262879.8369999</v>
      </c>
      <c r="L256" s="3">
        <v>44692.412961076392</v>
      </c>
      <c r="M256" s="2">
        <v>44692.412961076392</v>
      </c>
      <c r="N256" s="1">
        <v>1652262927.188</v>
      </c>
      <c r="O256" s="2">
        <v>44692.413509120372</v>
      </c>
      <c r="P256" s="1">
        <v>47.351000070571899</v>
      </c>
      <c r="Q256">
        <v>605</v>
      </c>
      <c r="R256">
        <v>544</v>
      </c>
      <c r="S256">
        <v>61</v>
      </c>
      <c r="T256" s="4">
        <v>0.10082644628099173</v>
      </c>
      <c r="U256" t="s">
        <v>37</v>
      </c>
      <c r="V256">
        <v>-120</v>
      </c>
      <c r="W256" s="4">
        <v>-0.19834710743801653</v>
      </c>
      <c r="X256">
        <v>120</v>
      </c>
      <c r="Y256" s="4">
        <v>0.19834710743801653</v>
      </c>
      <c r="Z256">
        <v>0</v>
      </c>
      <c r="AA256">
        <v>1</v>
      </c>
      <c r="AC256" s="9">
        <f t="shared" si="3"/>
        <v>0.19834710743801653</v>
      </c>
    </row>
    <row r="257" spans="1:29" x14ac:dyDescent="0.3">
      <c r="A257" s="7">
        <v>12</v>
      </c>
      <c r="B257" s="7">
        <v>15</v>
      </c>
      <c r="C257" s="7">
        <v>11</v>
      </c>
      <c r="D257" s="7">
        <v>4</v>
      </c>
      <c r="E257" s="7">
        <v>2</v>
      </c>
      <c r="F257">
        <v>2000</v>
      </c>
      <c r="G257">
        <v>1550</v>
      </c>
      <c r="H257" s="1">
        <v>1652262927202</v>
      </c>
      <c r="I257" s="1">
        <v>1652262936214</v>
      </c>
      <c r="J257">
        <v>0</v>
      </c>
      <c r="K257" s="1">
        <v>1652262927.2019999</v>
      </c>
      <c r="L257" s="3">
        <v>44692.4135092824</v>
      </c>
      <c r="M257" s="2">
        <v>44692.4135092824</v>
      </c>
      <c r="N257" s="1">
        <v>1652262936.214</v>
      </c>
      <c r="O257" s="2">
        <v>44692.413613587967</v>
      </c>
      <c r="P257" s="1">
        <v>9.0120000839233398</v>
      </c>
      <c r="Q257">
        <v>2000</v>
      </c>
      <c r="R257">
        <v>1486</v>
      </c>
      <c r="S257">
        <v>514</v>
      </c>
      <c r="T257" s="4">
        <v>0.25700000000000001</v>
      </c>
      <c r="U257" t="s">
        <v>37</v>
      </c>
      <c r="V257">
        <v>-450</v>
      </c>
      <c r="W257" s="4">
        <v>-0.22500000000000001</v>
      </c>
      <c r="X257">
        <v>450</v>
      </c>
      <c r="Y257" s="4">
        <v>0.22500000000000001</v>
      </c>
      <c r="Z257">
        <v>0</v>
      </c>
      <c r="AA257">
        <v>1</v>
      </c>
      <c r="AC257" s="9">
        <f t="shared" si="3"/>
        <v>0.22500000000000001</v>
      </c>
    </row>
    <row r="258" spans="1:29" x14ac:dyDescent="0.3">
      <c r="A258" s="7">
        <v>12</v>
      </c>
      <c r="B258" s="7">
        <v>16</v>
      </c>
      <c r="C258" s="7">
        <v>42</v>
      </c>
      <c r="D258" s="7">
        <v>4</v>
      </c>
      <c r="E258" s="7">
        <v>2</v>
      </c>
      <c r="F258">
        <v>700</v>
      </c>
      <c r="G258">
        <v>895</v>
      </c>
      <c r="H258" s="1">
        <v>1652262936230</v>
      </c>
      <c r="I258" s="1">
        <v>1652262960319</v>
      </c>
      <c r="J258">
        <v>0</v>
      </c>
      <c r="K258" s="1">
        <v>1652262936.23</v>
      </c>
      <c r="L258" s="3">
        <v>44692.413613773148</v>
      </c>
      <c r="M258" s="2">
        <v>44692.413613773148</v>
      </c>
      <c r="N258" s="1">
        <v>1652262960.319</v>
      </c>
      <c r="O258" s="2">
        <v>44692.413892581018</v>
      </c>
      <c r="P258" s="1">
        <v>24.08899998664856</v>
      </c>
      <c r="Q258">
        <v>700</v>
      </c>
      <c r="R258">
        <v>795</v>
      </c>
      <c r="S258">
        <v>95</v>
      </c>
      <c r="T258" s="4">
        <v>0.1357142857142857</v>
      </c>
      <c r="U258" t="s">
        <v>36</v>
      </c>
      <c r="V258">
        <v>195</v>
      </c>
      <c r="W258" s="4">
        <v>0.27857142857142858</v>
      </c>
      <c r="X258">
        <v>195</v>
      </c>
      <c r="Y258" s="4">
        <v>0.27857142857142858</v>
      </c>
      <c r="Z258">
        <v>0</v>
      </c>
      <c r="AA258">
        <v>1</v>
      </c>
      <c r="AC258" s="9">
        <f t="shared" ref="AC258:AC321" si="4">ABS(F258-G258)/F258</f>
        <v>0.27857142857142858</v>
      </c>
    </row>
    <row r="259" spans="1:29" x14ac:dyDescent="0.3">
      <c r="A259" s="7">
        <v>12</v>
      </c>
      <c r="B259" s="7">
        <v>17</v>
      </c>
      <c r="C259" s="7">
        <v>54</v>
      </c>
      <c r="D259" s="7">
        <v>4</v>
      </c>
      <c r="E259" s="7">
        <v>2</v>
      </c>
      <c r="F259">
        <v>901</v>
      </c>
      <c r="G259">
        <v>1100</v>
      </c>
      <c r="H259" s="1">
        <v>1652262960332</v>
      </c>
      <c r="I259" s="1">
        <v>1652262978202</v>
      </c>
      <c r="J259">
        <v>0</v>
      </c>
      <c r="K259" s="1">
        <v>1652262960.332</v>
      </c>
      <c r="L259" s="3">
        <v>44692.413892731478</v>
      </c>
      <c r="M259" s="2">
        <v>44692.413892731478</v>
      </c>
      <c r="N259" s="1">
        <v>1652262978.2019999</v>
      </c>
      <c r="O259" s="2">
        <v>44692.414099560185</v>
      </c>
      <c r="P259" s="1">
        <v>17.869999885559082</v>
      </c>
      <c r="Q259">
        <v>901</v>
      </c>
      <c r="R259">
        <v>1167</v>
      </c>
      <c r="S259">
        <v>266</v>
      </c>
      <c r="T259" s="4">
        <v>0.29522752497225307</v>
      </c>
      <c r="U259" t="s">
        <v>36</v>
      </c>
      <c r="V259">
        <v>199</v>
      </c>
      <c r="W259" s="4">
        <v>0.22086570477247502</v>
      </c>
      <c r="X259">
        <v>199</v>
      </c>
      <c r="Y259" s="4">
        <v>0.22086570477247502</v>
      </c>
      <c r="Z259">
        <v>0</v>
      </c>
      <c r="AA259">
        <v>1</v>
      </c>
      <c r="AC259" s="9">
        <f t="shared" si="4"/>
        <v>0.22086570477247502</v>
      </c>
    </row>
    <row r="260" spans="1:29" x14ac:dyDescent="0.3">
      <c r="A260" s="7">
        <v>12</v>
      </c>
      <c r="B260" s="7">
        <v>18</v>
      </c>
      <c r="C260" s="7">
        <v>28</v>
      </c>
      <c r="D260" s="7">
        <v>4</v>
      </c>
      <c r="E260" s="7">
        <v>2</v>
      </c>
      <c r="F260">
        <v>846</v>
      </c>
      <c r="G260">
        <v>1100</v>
      </c>
      <c r="H260" s="1">
        <v>1652262978214</v>
      </c>
      <c r="I260" s="1">
        <v>1652262994057</v>
      </c>
      <c r="J260">
        <v>0</v>
      </c>
      <c r="K260" s="1">
        <v>1652262978.214</v>
      </c>
      <c r="L260" s="3">
        <v>44692.414099699075</v>
      </c>
      <c r="M260" s="2">
        <v>44692.414099699075</v>
      </c>
      <c r="N260" s="1">
        <v>1652262994.0569999</v>
      </c>
      <c r="O260" s="2">
        <v>44692.414283067134</v>
      </c>
      <c r="P260" s="1">
        <v>15.842999935150146</v>
      </c>
      <c r="Q260">
        <v>846</v>
      </c>
      <c r="R260">
        <v>905</v>
      </c>
      <c r="S260">
        <v>59</v>
      </c>
      <c r="T260" s="4">
        <v>6.9739952718676126E-2</v>
      </c>
      <c r="U260" t="s">
        <v>36</v>
      </c>
      <c r="V260">
        <v>254</v>
      </c>
      <c r="W260" s="4">
        <v>0.30023640661938533</v>
      </c>
      <c r="X260">
        <v>254</v>
      </c>
      <c r="Y260" s="4">
        <v>0.30023640661938533</v>
      </c>
      <c r="Z260">
        <v>0</v>
      </c>
      <c r="AA260">
        <v>1</v>
      </c>
      <c r="AC260" s="9">
        <f t="shared" si="4"/>
        <v>0.30023640661938533</v>
      </c>
    </row>
    <row r="261" spans="1:29" x14ac:dyDescent="0.3">
      <c r="A261" s="7">
        <v>12</v>
      </c>
      <c r="B261" s="7">
        <v>19</v>
      </c>
      <c r="C261" s="7">
        <v>133</v>
      </c>
      <c r="D261" s="7">
        <v>4</v>
      </c>
      <c r="E261" s="7">
        <v>2</v>
      </c>
      <c r="F261">
        <v>470</v>
      </c>
      <c r="G261">
        <v>600</v>
      </c>
      <c r="H261" s="1">
        <v>1652262994072</v>
      </c>
      <c r="I261" s="1">
        <v>1652263046986</v>
      </c>
      <c r="J261">
        <v>0</v>
      </c>
      <c r="K261" s="1">
        <v>1652262994.072</v>
      </c>
      <c r="L261" s="3">
        <v>44692.414283240738</v>
      </c>
      <c r="M261" s="2">
        <v>44692.414283240738</v>
      </c>
      <c r="N261" s="1">
        <v>1652263046.9860001</v>
      </c>
      <c r="O261" s="2">
        <v>44692.414895671303</v>
      </c>
      <c r="P261" s="1">
        <v>52.914000034332275</v>
      </c>
      <c r="Q261">
        <v>470</v>
      </c>
      <c r="R261">
        <v>703</v>
      </c>
      <c r="S261">
        <v>233</v>
      </c>
      <c r="T261" s="4">
        <v>0.49574468085106382</v>
      </c>
      <c r="U261" t="s">
        <v>36</v>
      </c>
      <c r="V261">
        <v>130</v>
      </c>
      <c r="W261" s="4">
        <v>0.27659574468085107</v>
      </c>
      <c r="X261">
        <v>130</v>
      </c>
      <c r="Y261" s="4">
        <v>0.27659574468085107</v>
      </c>
      <c r="Z261">
        <v>0</v>
      </c>
      <c r="AA261">
        <v>1</v>
      </c>
      <c r="AC261" s="9">
        <f t="shared" si="4"/>
        <v>0.27659574468085107</v>
      </c>
    </row>
    <row r="262" spans="1:29" x14ac:dyDescent="0.3">
      <c r="A262" s="7">
        <v>12</v>
      </c>
      <c r="B262" s="7">
        <v>0</v>
      </c>
      <c r="C262" s="7">
        <v>94</v>
      </c>
      <c r="D262" s="7">
        <v>4</v>
      </c>
      <c r="E262" s="7">
        <v>3</v>
      </c>
      <c r="F262">
        <v>530</v>
      </c>
      <c r="G262">
        <v>400</v>
      </c>
      <c r="H262" s="1">
        <v>1652263057699</v>
      </c>
      <c r="I262" s="1">
        <v>1652263092792</v>
      </c>
      <c r="J262">
        <v>3</v>
      </c>
      <c r="K262" s="1">
        <v>1652263057.6989999</v>
      </c>
      <c r="L262" s="3">
        <v>44692.415019664346</v>
      </c>
      <c r="M262" s="2">
        <v>44692.415019664346</v>
      </c>
      <c r="N262" s="1">
        <v>1652263092.7920001</v>
      </c>
      <c r="O262" s="2">
        <v>44692.415425833329</v>
      </c>
      <c r="P262" s="1">
        <v>35.093000173568726</v>
      </c>
      <c r="Q262">
        <v>500</v>
      </c>
      <c r="R262">
        <v>582</v>
      </c>
      <c r="S262">
        <v>82</v>
      </c>
      <c r="T262" s="4">
        <v>0.16400000000000001</v>
      </c>
      <c r="U262" t="s">
        <v>36</v>
      </c>
      <c r="V262">
        <v>-130</v>
      </c>
      <c r="W262" s="4">
        <v>-0.24528301886792453</v>
      </c>
      <c r="X262">
        <v>130</v>
      </c>
      <c r="Y262" s="4">
        <v>0.24528301886792453</v>
      </c>
      <c r="Z262">
        <v>5</v>
      </c>
      <c r="AA262">
        <v>243</v>
      </c>
      <c r="AC262" s="9">
        <f t="shared" si="4"/>
        <v>0.24528301886792453</v>
      </c>
    </row>
    <row r="263" spans="1:29" x14ac:dyDescent="0.3">
      <c r="A263" s="7">
        <v>12</v>
      </c>
      <c r="B263" s="7">
        <v>1</v>
      </c>
      <c r="C263" s="7">
        <v>13</v>
      </c>
      <c r="D263" s="7">
        <v>4</v>
      </c>
      <c r="E263" s="7">
        <v>3</v>
      </c>
      <c r="F263">
        <v>335</v>
      </c>
      <c r="G263">
        <v>350</v>
      </c>
      <c r="H263" s="1">
        <v>1652263092807</v>
      </c>
      <c r="I263" s="1">
        <v>1652263124120</v>
      </c>
      <c r="J263">
        <v>7</v>
      </c>
      <c r="K263" s="1">
        <v>1652263092.8069999</v>
      </c>
      <c r="L263" s="3">
        <v>44692.415426006948</v>
      </c>
      <c r="M263" s="2">
        <v>44692.415426006948</v>
      </c>
      <c r="N263" s="1">
        <v>1652263124.1199999</v>
      </c>
      <c r="O263" s="2">
        <v>44692.415788425918</v>
      </c>
      <c r="P263" s="1">
        <v>31.312999963760376</v>
      </c>
      <c r="Q263">
        <v>285</v>
      </c>
      <c r="R263">
        <v>70</v>
      </c>
      <c r="S263">
        <v>215</v>
      </c>
      <c r="T263" s="4">
        <v>0.75438596491228072</v>
      </c>
      <c r="U263" t="s">
        <v>37</v>
      </c>
      <c r="V263">
        <v>15</v>
      </c>
      <c r="W263" s="4">
        <v>4.4776119402985072E-2</v>
      </c>
      <c r="X263">
        <v>15</v>
      </c>
      <c r="Y263" s="4">
        <v>4.4776119402985072E-2</v>
      </c>
      <c r="Z263">
        <v>1</v>
      </c>
      <c r="AA263">
        <v>3</v>
      </c>
      <c r="AC263" s="9">
        <f t="shared" si="4"/>
        <v>4.4776119402985072E-2</v>
      </c>
    </row>
    <row r="264" spans="1:29" x14ac:dyDescent="0.3">
      <c r="A264" s="7">
        <v>12</v>
      </c>
      <c r="B264" s="7">
        <v>2</v>
      </c>
      <c r="C264" s="7">
        <v>76</v>
      </c>
      <c r="D264" s="7">
        <v>4</v>
      </c>
      <c r="E264" s="7">
        <v>3</v>
      </c>
      <c r="F264">
        <v>780</v>
      </c>
      <c r="G264">
        <v>985</v>
      </c>
      <c r="H264" s="1">
        <v>1652263124138</v>
      </c>
      <c r="I264" s="1">
        <v>1652263187420</v>
      </c>
      <c r="J264">
        <v>3</v>
      </c>
      <c r="K264" s="1">
        <v>1652263124.138</v>
      </c>
      <c r="L264" s="3">
        <v>44692.415788634258</v>
      </c>
      <c r="M264" s="2">
        <v>44692.415788634258</v>
      </c>
      <c r="N264" s="1">
        <v>1652263187.4200001</v>
      </c>
      <c r="O264" s="2">
        <v>44692.416521064821</v>
      </c>
      <c r="P264" s="1">
        <v>63.282000064849854</v>
      </c>
      <c r="Q264">
        <v>495</v>
      </c>
      <c r="R264">
        <v>596</v>
      </c>
      <c r="S264">
        <v>101</v>
      </c>
      <c r="T264" s="4">
        <v>0.20404040404040405</v>
      </c>
      <c r="U264" t="s">
        <v>36</v>
      </c>
      <c r="V264">
        <v>205</v>
      </c>
      <c r="W264" s="4">
        <v>0.26282051282051283</v>
      </c>
      <c r="X264">
        <v>205</v>
      </c>
      <c r="Y264" s="4">
        <v>0.26282051282051283</v>
      </c>
      <c r="Z264">
        <v>5</v>
      </c>
      <c r="AA264">
        <v>243</v>
      </c>
      <c r="AC264" s="9">
        <f t="shared" si="4"/>
        <v>0.26282051282051283</v>
      </c>
    </row>
    <row r="265" spans="1:29" x14ac:dyDescent="0.3">
      <c r="A265" s="7">
        <v>12</v>
      </c>
      <c r="B265" s="7">
        <v>3</v>
      </c>
      <c r="C265" s="7">
        <v>169</v>
      </c>
      <c r="D265" s="7">
        <v>4</v>
      </c>
      <c r="E265" s="7">
        <v>3</v>
      </c>
      <c r="F265">
        <v>530</v>
      </c>
      <c r="G265">
        <v>540</v>
      </c>
      <c r="H265" s="1">
        <v>1652263187435</v>
      </c>
      <c r="I265" s="1">
        <v>1652263219648</v>
      </c>
      <c r="J265">
        <v>7</v>
      </c>
      <c r="K265" s="1">
        <v>1652263187.4349999</v>
      </c>
      <c r="L265" s="3">
        <v>44692.416521238425</v>
      </c>
      <c r="M265" s="2">
        <v>44692.416521238425</v>
      </c>
      <c r="N265" s="1">
        <v>1652263219.648</v>
      </c>
      <c r="O265" s="2">
        <v>44692.416894074078</v>
      </c>
      <c r="P265" s="1">
        <v>32.213000059127808</v>
      </c>
      <c r="Q265">
        <v>675</v>
      </c>
      <c r="R265">
        <v>592</v>
      </c>
      <c r="S265">
        <v>83</v>
      </c>
      <c r="T265" s="4">
        <v>0.12296296296296297</v>
      </c>
      <c r="U265" t="s">
        <v>37</v>
      </c>
      <c r="V265">
        <v>10</v>
      </c>
      <c r="W265" s="4">
        <v>1.8867924528301886E-2</v>
      </c>
      <c r="X265">
        <v>10</v>
      </c>
      <c r="Y265" s="4">
        <v>1.8867924528301886E-2</v>
      </c>
      <c r="Z265">
        <v>1</v>
      </c>
      <c r="AA265">
        <v>3</v>
      </c>
      <c r="AC265" s="9">
        <f t="shared" si="4"/>
        <v>1.8867924528301886E-2</v>
      </c>
    </row>
    <row r="266" spans="1:29" x14ac:dyDescent="0.3">
      <c r="A266" s="7">
        <v>12</v>
      </c>
      <c r="B266" s="7">
        <v>4</v>
      </c>
      <c r="C266" s="7">
        <v>172</v>
      </c>
      <c r="D266" s="7">
        <v>4</v>
      </c>
      <c r="E266" s="7">
        <v>3</v>
      </c>
      <c r="F266">
        <v>565</v>
      </c>
      <c r="G266">
        <v>590</v>
      </c>
      <c r="H266" s="1">
        <v>1652263219663</v>
      </c>
      <c r="I266" s="1">
        <v>1652263243558</v>
      </c>
      <c r="J266">
        <v>6</v>
      </c>
      <c r="K266" s="1">
        <v>1652263219.6630001</v>
      </c>
      <c r="L266" s="3">
        <v>44692.416894247683</v>
      </c>
      <c r="M266" s="2">
        <v>44692.416894247683</v>
      </c>
      <c r="N266" s="1">
        <v>1652263243.5580001</v>
      </c>
      <c r="O266" s="2">
        <v>44692.417170810193</v>
      </c>
      <c r="P266" s="1">
        <v>23.894999980926514</v>
      </c>
      <c r="Q266">
        <v>550</v>
      </c>
      <c r="R266">
        <v>642</v>
      </c>
      <c r="S266">
        <v>92</v>
      </c>
      <c r="T266" s="4">
        <v>0.16727272727272727</v>
      </c>
      <c r="U266" t="s">
        <v>36</v>
      </c>
      <c r="V266">
        <v>25</v>
      </c>
      <c r="W266" s="4">
        <v>4.4247787610619468E-2</v>
      </c>
      <c r="X266">
        <v>25</v>
      </c>
      <c r="Y266" s="4">
        <v>4.4247787610619468E-2</v>
      </c>
      <c r="Z266">
        <v>2</v>
      </c>
      <c r="AA266">
        <v>9</v>
      </c>
      <c r="AC266" s="9">
        <f t="shared" si="4"/>
        <v>4.4247787610619468E-2</v>
      </c>
    </row>
    <row r="267" spans="1:29" x14ac:dyDescent="0.3">
      <c r="A267" s="7">
        <v>12</v>
      </c>
      <c r="B267" s="7">
        <v>5</v>
      </c>
      <c r="C267" s="7">
        <v>177</v>
      </c>
      <c r="D267" s="7">
        <v>4</v>
      </c>
      <c r="E267" s="7">
        <v>3</v>
      </c>
      <c r="F267">
        <v>400</v>
      </c>
      <c r="G267">
        <v>435</v>
      </c>
      <c r="H267" s="1">
        <v>1652263243572</v>
      </c>
      <c r="I267" s="1">
        <v>1652263262697</v>
      </c>
      <c r="J267">
        <v>6</v>
      </c>
      <c r="K267" s="1">
        <v>1652263243.572</v>
      </c>
      <c r="L267" s="3">
        <v>44692.417170972221</v>
      </c>
      <c r="M267" s="2">
        <v>44692.417170972221</v>
      </c>
      <c r="N267" s="1">
        <v>1652263262.697</v>
      </c>
      <c r="O267" s="2">
        <v>44692.417392326388</v>
      </c>
      <c r="P267" s="1">
        <v>19.125</v>
      </c>
      <c r="Q267">
        <v>405</v>
      </c>
      <c r="R267">
        <v>415</v>
      </c>
      <c r="S267">
        <v>10</v>
      </c>
      <c r="T267" s="4">
        <v>2.4691358024691357E-2</v>
      </c>
      <c r="U267" t="s">
        <v>36</v>
      </c>
      <c r="V267">
        <v>35</v>
      </c>
      <c r="W267" s="4">
        <v>8.7499999999999994E-2</v>
      </c>
      <c r="X267">
        <v>35</v>
      </c>
      <c r="Y267" s="4">
        <v>8.7499999999999994E-2</v>
      </c>
      <c r="Z267">
        <v>2</v>
      </c>
      <c r="AA267">
        <v>9</v>
      </c>
      <c r="AC267" s="9">
        <f t="shared" si="4"/>
        <v>8.7499999999999994E-2</v>
      </c>
    </row>
    <row r="268" spans="1:29" x14ac:dyDescent="0.3">
      <c r="A268" s="7">
        <v>12</v>
      </c>
      <c r="B268" s="7">
        <v>6</v>
      </c>
      <c r="C268" s="7">
        <v>44</v>
      </c>
      <c r="D268" s="7">
        <v>4</v>
      </c>
      <c r="E268" s="7">
        <v>3</v>
      </c>
      <c r="F268">
        <v>745</v>
      </c>
      <c r="G268">
        <v>580</v>
      </c>
      <c r="H268" s="1">
        <v>1652263262715</v>
      </c>
      <c r="I268" s="1">
        <v>1652263294788</v>
      </c>
      <c r="J268">
        <v>1</v>
      </c>
      <c r="K268" s="1">
        <v>1652263262.7149999</v>
      </c>
      <c r="L268" s="3">
        <v>44692.41739253472</v>
      </c>
      <c r="M268" s="2">
        <v>44692.41739253472</v>
      </c>
      <c r="N268" s="1">
        <v>1652263294.7880001</v>
      </c>
      <c r="O268" s="2">
        <v>44692.417763749996</v>
      </c>
      <c r="P268" s="1">
        <v>32.073000192642212</v>
      </c>
      <c r="Q268">
        <v>750</v>
      </c>
      <c r="R268">
        <v>776</v>
      </c>
      <c r="S268">
        <v>26</v>
      </c>
      <c r="T268" s="4">
        <v>3.4666666666666665E-2</v>
      </c>
      <c r="U268" t="s">
        <v>36</v>
      </c>
      <c r="V268">
        <v>-165</v>
      </c>
      <c r="W268" s="4">
        <v>-0.22147651006711411</v>
      </c>
      <c r="X268">
        <v>165</v>
      </c>
      <c r="Y268" s="4">
        <v>0.22147651006711411</v>
      </c>
      <c r="Z268">
        <v>7</v>
      </c>
      <c r="AA268">
        <v>2187</v>
      </c>
      <c r="AC268" s="9">
        <f t="shared" si="4"/>
        <v>0.22147651006711411</v>
      </c>
    </row>
    <row r="269" spans="1:29" x14ac:dyDescent="0.3">
      <c r="A269" s="7">
        <v>12</v>
      </c>
      <c r="B269" s="7">
        <v>7</v>
      </c>
      <c r="C269" s="7">
        <v>10</v>
      </c>
      <c r="D269" s="7">
        <v>4</v>
      </c>
      <c r="E269" s="7">
        <v>3</v>
      </c>
      <c r="F269">
        <v>660</v>
      </c>
      <c r="G269">
        <v>600</v>
      </c>
      <c r="H269" s="1">
        <v>1652263294806</v>
      </c>
      <c r="I269" s="1">
        <v>1652263332243</v>
      </c>
      <c r="J269">
        <v>6</v>
      </c>
      <c r="K269" s="1">
        <v>1652263294.806</v>
      </c>
      <c r="L269" s="3">
        <v>44692.417763958336</v>
      </c>
      <c r="M269" s="2">
        <v>44692.417763958336</v>
      </c>
      <c r="N269" s="1">
        <v>1652263332.243</v>
      </c>
      <c r="O269" s="2">
        <v>44692.418197256949</v>
      </c>
      <c r="P269" s="1">
        <v>37.437000036239624</v>
      </c>
      <c r="Q269">
        <v>700</v>
      </c>
      <c r="R269">
        <v>631</v>
      </c>
      <c r="S269">
        <v>69</v>
      </c>
      <c r="T269" s="4">
        <v>9.8571428571428574E-2</v>
      </c>
      <c r="U269" t="s">
        <v>37</v>
      </c>
      <c r="V269">
        <v>-60</v>
      </c>
      <c r="W269" s="4">
        <v>-9.0909090909090912E-2</v>
      </c>
      <c r="X269">
        <v>60</v>
      </c>
      <c r="Y269" s="4">
        <v>9.0909090909090912E-2</v>
      </c>
      <c r="Z269">
        <v>2</v>
      </c>
      <c r="AA269">
        <v>9</v>
      </c>
      <c r="AC269" s="9">
        <f t="shared" si="4"/>
        <v>9.0909090909090912E-2</v>
      </c>
    </row>
    <row r="270" spans="1:29" x14ac:dyDescent="0.3">
      <c r="A270" s="7">
        <v>12</v>
      </c>
      <c r="B270" s="7">
        <v>8</v>
      </c>
      <c r="C270" s="7">
        <v>85</v>
      </c>
      <c r="D270" s="7">
        <v>4</v>
      </c>
      <c r="E270" s="7">
        <v>3</v>
      </c>
      <c r="F270">
        <v>320</v>
      </c>
      <c r="G270">
        <v>1</v>
      </c>
      <c r="H270" s="1">
        <v>1652263332257</v>
      </c>
      <c r="I270" s="1">
        <v>1652263346903</v>
      </c>
      <c r="J270">
        <v>1</v>
      </c>
      <c r="K270" s="1">
        <v>1652263332.257</v>
      </c>
      <c r="L270" s="3">
        <v>44692.418197418985</v>
      </c>
      <c r="M270" s="2">
        <v>44692.418197418985</v>
      </c>
      <c r="N270" s="1">
        <v>1652263346.9030001</v>
      </c>
      <c r="O270" s="2">
        <v>44692.41836693287</v>
      </c>
      <c r="P270" s="1">
        <v>14.646000146865845</v>
      </c>
      <c r="Q270">
        <v>380</v>
      </c>
      <c r="R270">
        <v>137</v>
      </c>
      <c r="S270">
        <v>243</v>
      </c>
      <c r="T270" s="4">
        <v>0.63947368421052631</v>
      </c>
      <c r="U270" t="s">
        <v>37</v>
      </c>
      <c r="V270">
        <v>-319</v>
      </c>
      <c r="W270" s="4">
        <v>-0.99687499999999996</v>
      </c>
      <c r="X270">
        <v>319</v>
      </c>
      <c r="Y270" s="4">
        <v>0.99687499999999996</v>
      </c>
      <c r="Z270">
        <v>7</v>
      </c>
      <c r="AA270">
        <v>2187</v>
      </c>
      <c r="AC270" s="9">
        <f t="shared" si="4"/>
        <v>0.99687499999999996</v>
      </c>
    </row>
    <row r="271" spans="1:29" x14ac:dyDescent="0.3">
      <c r="A271" s="7">
        <v>12</v>
      </c>
      <c r="B271" s="7">
        <v>9</v>
      </c>
      <c r="C271" s="7">
        <v>84</v>
      </c>
      <c r="D271" s="7">
        <v>4</v>
      </c>
      <c r="E271" s="7">
        <v>3</v>
      </c>
      <c r="F271">
        <v>910</v>
      </c>
      <c r="G271">
        <v>1500</v>
      </c>
      <c r="H271" s="1">
        <v>1652263346917</v>
      </c>
      <c r="I271" s="1">
        <v>1652263370857</v>
      </c>
      <c r="J271">
        <v>2</v>
      </c>
      <c r="K271" s="1">
        <v>1652263346.9170001</v>
      </c>
      <c r="L271" s="3">
        <v>44692.418367094913</v>
      </c>
      <c r="M271" s="2">
        <v>44692.418367094913</v>
      </c>
      <c r="N271" s="1">
        <v>1652263370.8570001</v>
      </c>
      <c r="O271" s="2">
        <v>44692.418644178237</v>
      </c>
      <c r="P271" s="1">
        <v>23.940000057220459</v>
      </c>
      <c r="Q271">
        <v>1385</v>
      </c>
      <c r="R271">
        <v>1031</v>
      </c>
      <c r="S271">
        <v>354</v>
      </c>
      <c r="T271" s="4">
        <v>0.25559566787003613</v>
      </c>
      <c r="U271" t="s">
        <v>37</v>
      </c>
      <c r="V271">
        <v>590</v>
      </c>
      <c r="W271" s="4">
        <v>0.64835164835164838</v>
      </c>
      <c r="X271">
        <v>590</v>
      </c>
      <c r="Y271" s="4">
        <v>0.64835164835164838</v>
      </c>
      <c r="Z271">
        <v>6</v>
      </c>
      <c r="AA271">
        <v>729</v>
      </c>
      <c r="AC271" s="9">
        <f t="shared" si="4"/>
        <v>0.64835164835164838</v>
      </c>
    </row>
    <row r="272" spans="1:29" x14ac:dyDescent="0.3">
      <c r="A272" s="7">
        <v>12</v>
      </c>
      <c r="B272" s="7">
        <v>10</v>
      </c>
      <c r="C272" s="7">
        <v>129</v>
      </c>
      <c r="D272" s="7">
        <v>4</v>
      </c>
      <c r="E272" s="7">
        <v>3</v>
      </c>
      <c r="F272">
        <v>755</v>
      </c>
      <c r="G272">
        <v>500</v>
      </c>
      <c r="H272" s="1">
        <v>1652263370870</v>
      </c>
      <c r="I272" s="1">
        <v>1652263394190</v>
      </c>
      <c r="J272">
        <v>2</v>
      </c>
      <c r="K272" s="1">
        <v>1652263370.8699999</v>
      </c>
      <c r="L272" s="3">
        <v>44692.418644328704</v>
      </c>
      <c r="M272" s="2">
        <v>44692.418644328704</v>
      </c>
      <c r="N272" s="1">
        <v>1652263394.1900001</v>
      </c>
      <c r="O272" s="2">
        <v>44692.418914236114</v>
      </c>
      <c r="P272" s="1">
        <v>23.320000171661377</v>
      </c>
      <c r="Q272">
        <v>605</v>
      </c>
      <c r="R272">
        <v>685</v>
      </c>
      <c r="S272">
        <v>80</v>
      </c>
      <c r="T272" s="4">
        <v>0.13223140495867769</v>
      </c>
      <c r="U272" t="s">
        <v>36</v>
      </c>
      <c r="V272">
        <v>-255</v>
      </c>
      <c r="W272" s="4">
        <v>-0.33774834437086093</v>
      </c>
      <c r="X272">
        <v>255</v>
      </c>
      <c r="Y272" s="4">
        <v>0.33774834437086093</v>
      </c>
      <c r="Z272">
        <v>6</v>
      </c>
      <c r="AA272">
        <v>729</v>
      </c>
      <c r="AC272" s="9">
        <f t="shared" si="4"/>
        <v>0.33774834437086093</v>
      </c>
    </row>
    <row r="273" spans="1:29" x14ac:dyDescent="0.3">
      <c r="A273" s="7">
        <v>12</v>
      </c>
      <c r="B273" s="7">
        <v>11</v>
      </c>
      <c r="C273" s="7">
        <v>64</v>
      </c>
      <c r="D273" s="7">
        <v>4</v>
      </c>
      <c r="E273" s="7">
        <v>3</v>
      </c>
      <c r="F273">
        <v>1030</v>
      </c>
      <c r="G273">
        <v>1300</v>
      </c>
      <c r="H273" s="1">
        <v>1652263394202</v>
      </c>
      <c r="I273" s="1">
        <v>1652263421520</v>
      </c>
      <c r="J273">
        <v>3</v>
      </c>
      <c r="K273" s="1">
        <v>1652263394.2019999</v>
      </c>
      <c r="L273" s="3">
        <v>44692.418914374997</v>
      </c>
      <c r="M273" s="2">
        <v>44692.418914374997</v>
      </c>
      <c r="N273" s="1">
        <v>1652263421.52</v>
      </c>
      <c r="O273" s="2">
        <v>44692.419230555555</v>
      </c>
      <c r="P273" s="1">
        <v>27.318000078201294</v>
      </c>
      <c r="Q273">
        <v>930</v>
      </c>
      <c r="R273">
        <v>1076</v>
      </c>
      <c r="S273">
        <v>146</v>
      </c>
      <c r="T273" s="4">
        <v>0.15698924731182795</v>
      </c>
      <c r="U273" t="s">
        <v>36</v>
      </c>
      <c r="V273">
        <v>270</v>
      </c>
      <c r="W273" s="4">
        <v>0.26213592233009708</v>
      </c>
      <c r="X273">
        <v>270</v>
      </c>
      <c r="Y273" s="4">
        <v>0.26213592233009708</v>
      </c>
      <c r="Z273">
        <v>5</v>
      </c>
      <c r="AA273">
        <v>243</v>
      </c>
      <c r="AC273" s="9">
        <f t="shared" si="4"/>
        <v>0.26213592233009708</v>
      </c>
    </row>
    <row r="274" spans="1:29" x14ac:dyDescent="0.3">
      <c r="A274" s="7">
        <v>12</v>
      </c>
      <c r="B274" s="7">
        <v>12</v>
      </c>
      <c r="C274" s="7">
        <v>6</v>
      </c>
      <c r="D274" s="7">
        <v>4</v>
      </c>
      <c r="E274" s="7">
        <v>3</v>
      </c>
      <c r="F274">
        <v>485</v>
      </c>
      <c r="G274">
        <v>450</v>
      </c>
      <c r="H274" s="1">
        <v>1652263421541</v>
      </c>
      <c r="I274" s="1">
        <v>1652263455035</v>
      </c>
      <c r="J274">
        <v>6</v>
      </c>
      <c r="K274" s="1">
        <v>1652263421.5409999</v>
      </c>
      <c r="L274" s="3">
        <v>44692.419230798609</v>
      </c>
      <c r="M274" s="2">
        <v>44692.419230798609</v>
      </c>
      <c r="N274" s="1">
        <v>1652263455.0350001</v>
      </c>
      <c r="O274" s="2">
        <v>44692.419618460655</v>
      </c>
      <c r="P274" s="1">
        <v>33.494000196456909</v>
      </c>
      <c r="Q274">
        <v>450</v>
      </c>
      <c r="R274">
        <v>445</v>
      </c>
      <c r="S274">
        <v>5</v>
      </c>
      <c r="T274" s="4">
        <v>1.1111111111111112E-2</v>
      </c>
      <c r="U274" t="s">
        <v>37</v>
      </c>
      <c r="V274">
        <v>-35</v>
      </c>
      <c r="W274" s="4">
        <v>-7.2164948453608241E-2</v>
      </c>
      <c r="X274">
        <v>35</v>
      </c>
      <c r="Y274" s="4">
        <v>7.2164948453608241E-2</v>
      </c>
      <c r="Z274">
        <v>2</v>
      </c>
      <c r="AA274">
        <v>9</v>
      </c>
      <c r="AC274" s="9">
        <f t="shared" si="4"/>
        <v>7.2164948453608241E-2</v>
      </c>
    </row>
    <row r="275" spans="1:29" x14ac:dyDescent="0.3">
      <c r="A275" s="7">
        <v>12</v>
      </c>
      <c r="B275" s="7">
        <v>13</v>
      </c>
      <c r="C275" s="7">
        <v>38</v>
      </c>
      <c r="D275" s="7">
        <v>4</v>
      </c>
      <c r="E275" s="7">
        <v>3</v>
      </c>
      <c r="F275">
        <v>665</v>
      </c>
      <c r="G275">
        <v>580</v>
      </c>
      <c r="H275" s="1">
        <v>1652263455051</v>
      </c>
      <c r="I275" s="1">
        <v>1652263484610</v>
      </c>
      <c r="J275">
        <v>3</v>
      </c>
      <c r="K275" s="1">
        <v>1652263455.0510001</v>
      </c>
      <c r="L275" s="3">
        <v>44692.419618645836</v>
      </c>
      <c r="M275" s="2">
        <v>44692.419618645836</v>
      </c>
      <c r="N275" s="1">
        <v>1652263484.6099999</v>
      </c>
      <c r="O275" s="2">
        <v>44692.419960763888</v>
      </c>
      <c r="P275" s="1">
        <v>29.55899977684021</v>
      </c>
      <c r="Q275">
        <v>960</v>
      </c>
      <c r="R275">
        <v>746</v>
      </c>
      <c r="S275">
        <v>214</v>
      </c>
      <c r="T275" s="4">
        <v>0.22291666666666668</v>
      </c>
      <c r="U275" t="s">
        <v>37</v>
      </c>
      <c r="V275">
        <v>-85</v>
      </c>
      <c r="W275" s="4">
        <v>-0.12781954887218044</v>
      </c>
      <c r="X275">
        <v>85</v>
      </c>
      <c r="Y275" s="4">
        <v>0.12781954887218044</v>
      </c>
      <c r="Z275">
        <v>5</v>
      </c>
      <c r="AA275">
        <v>243</v>
      </c>
      <c r="AC275" s="9">
        <f t="shared" si="4"/>
        <v>0.12781954887218044</v>
      </c>
    </row>
    <row r="276" spans="1:29" x14ac:dyDescent="0.3">
      <c r="A276" s="7">
        <v>12</v>
      </c>
      <c r="B276" s="7">
        <v>14</v>
      </c>
      <c r="C276" s="7">
        <v>50</v>
      </c>
      <c r="D276" s="7">
        <v>4</v>
      </c>
      <c r="E276" s="7">
        <v>3</v>
      </c>
      <c r="F276">
        <v>300</v>
      </c>
      <c r="G276">
        <v>1</v>
      </c>
      <c r="H276" s="1">
        <v>1652263484624</v>
      </c>
      <c r="I276" s="1">
        <v>1652263495299</v>
      </c>
      <c r="J276">
        <v>1</v>
      </c>
      <c r="K276" s="1">
        <v>1652263484.6240001</v>
      </c>
      <c r="L276" s="3">
        <v>44692.419960925923</v>
      </c>
      <c r="M276" s="2">
        <v>44692.419960925923</v>
      </c>
      <c r="N276" s="1">
        <v>1652263495.299</v>
      </c>
      <c r="O276" s="2">
        <v>44692.420084479163</v>
      </c>
      <c r="P276" s="1">
        <v>10.674999952316284</v>
      </c>
      <c r="Q276">
        <v>320</v>
      </c>
      <c r="R276">
        <v>178</v>
      </c>
      <c r="S276">
        <v>142</v>
      </c>
      <c r="T276" s="4">
        <v>0.44374999999999998</v>
      </c>
      <c r="U276" t="s">
        <v>37</v>
      </c>
      <c r="V276">
        <v>-299</v>
      </c>
      <c r="W276" s="4">
        <v>-0.9966666666666667</v>
      </c>
      <c r="X276">
        <v>299</v>
      </c>
      <c r="Y276" s="4">
        <v>0.9966666666666667</v>
      </c>
      <c r="Z276">
        <v>7</v>
      </c>
      <c r="AA276">
        <v>2187</v>
      </c>
      <c r="AC276" s="9">
        <f t="shared" si="4"/>
        <v>0.9966666666666667</v>
      </c>
    </row>
    <row r="277" spans="1:29" x14ac:dyDescent="0.3">
      <c r="A277" s="7">
        <v>12</v>
      </c>
      <c r="B277" s="7">
        <v>15</v>
      </c>
      <c r="C277" s="7">
        <v>72</v>
      </c>
      <c r="D277" s="7">
        <v>4</v>
      </c>
      <c r="E277" s="7">
        <v>3</v>
      </c>
      <c r="F277">
        <v>750</v>
      </c>
      <c r="G277">
        <v>895</v>
      </c>
      <c r="H277" s="1">
        <v>1652263495313</v>
      </c>
      <c r="I277" s="1">
        <v>1652263558680</v>
      </c>
      <c r="J277">
        <v>3</v>
      </c>
      <c r="K277" s="1">
        <v>1652263495.313</v>
      </c>
      <c r="L277" s="3">
        <v>44692.420084641199</v>
      </c>
      <c r="M277" s="2">
        <v>44692.420084641199</v>
      </c>
      <c r="N277" s="1">
        <v>1652263558.6800001</v>
      </c>
      <c r="O277" s="2">
        <v>44692.420818055558</v>
      </c>
      <c r="P277" s="1">
        <v>63.367000102996826</v>
      </c>
      <c r="Q277">
        <v>806</v>
      </c>
      <c r="R277">
        <v>887</v>
      </c>
      <c r="S277">
        <v>81</v>
      </c>
      <c r="T277" s="4">
        <v>0.10049627791563276</v>
      </c>
      <c r="U277" t="s">
        <v>36</v>
      </c>
      <c r="V277">
        <v>145</v>
      </c>
      <c r="W277" s="4">
        <v>0.19333333333333333</v>
      </c>
      <c r="X277">
        <v>145</v>
      </c>
      <c r="Y277" s="4">
        <v>0.19333333333333333</v>
      </c>
      <c r="Z277">
        <v>5</v>
      </c>
      <c r="AA277">
        <v>243</v>
      </c>
      <c r="AC277" s="9">
        <f t="shared" si="4"/>
        <v>0.19333333333333333</v>
      </c>
    </row>
    <row r="278" spans="1:29" x14ac:dyDescent="0.3">
      <c r="A278" s="7">
        <v>12</v>
      </c>
      <c r="B278" s="7">
        <v>16</v>
      </c>
      <c r="C278" s="7">
        <v>139</v>
      </c>
      <c r="D278" s="7">
        <v>4</v>
      </c>
      <c r="E278" s="7">
        <v>3</v>
      </c>
      <c r="F278">
        <v>455</v>
      </c>
      <c r="G278">
        <v>480</v>
      </c>
      <c r="H278" s="1">
        <v>1652263558694</v>
      </c>
      <c r="I278" s="1">
        <v>1652263575151</v>
      </c>
      <c r="J278">
        <v>6</v>
      </c>
      <c r="K278" s="1">
        <v>1652263558.694</v>
      </c>
      <c r="L278" s="3">
        <v>44692.420818217593</v>
      </c>
      <c r="M278" s="2">
        <v>44692.420818217593</v>
      </c>
      <c r="N278" s="1">
        <v>1652263575.151</v>
      </c>
      <c r="O278" s="2">
        <v>44692.42100869213</v>
      </c>
      <c r="P278" s="1">
        <v>16.457000017166138</v>
      </c>
      <c r="Q278">
        <v>490</v>
      </c>
      <c r="R278">
        <v>535</v>
      </c>
      <c r="S278">
        <v>45</v>
      </c>
      <c r="T278" s="4">
        <v>9.1836734693877556E-2</v>
      </c>
      <c r="U278" t="s">
        <v>36</v>
      </c>
      <c r="V278">
        <v>25</v>
      </c>
      <c r="W278" s="4">
        <v>5.4945054945054944E-2</v>
      </c>
      <c r="X278">
        <v>25</v>
      </c>
      <c r="Y278" s="4">
        <v>5.4945054945054944E-2</v>
      </c>
      <c r="Z278">
        <v>2</v>
      </c>
      <c r="AA278">
        <v>9</v>
      </c>
      <c r="AC278" s="9">
        <f t="shared" si="4"/>
        <v>5.4945054945054944E-2</v>
      </c>
    </row>
    <row r="279" spans="1:29" x14ac:dyDescent="0.3">
      <c r="A279" s="7">
        <v>12</v>
      </c>
      <c r="B279" s="7">
        <v>17</v>
      </c>
      <c r="C279" s="7">
        <v>27</v>
      </c>
      <c r="D279" s="7">
        <v>4</v>
      </c>
      <c r="E279" s="7">
        <v>3</v>
      </c>
      <c r="F279">
        <v>580</v>
      </c>
      <c r="G279">
        <v>590</v>
      </c>
      <c r="H279" s="1">
        <v>1652263575167</v>
      </c>
      <c r="I279" s="1">
        <v>1652263606343</v>
      </c>
      <c r="J279">
        <v>7</v>
      </c>
      <c r="K279" s="1">
        <v>1652263575.1670001</v>
      </c>
      <c r="L279" s="3">
        <v>44692.421008877311</v>
      </c>
      <c r="M279" s="2">
        <v>44692.421008877311</v>
      </c>
      <c r="N279" s="1">
        <v>1652263606.3429999</v>
      </c>
      <c r="O279" s="2">
        <v>44692.421369710646</v>
      </c>
      <c r="P279" s="1">
        <v>31.175999879837036</v>
      </c>
      <c r="Q279">
        <v>528</v>
      </c>
      <c r="R279">
        <v>412</v>
      </c>
      <c r="S279">
        <v>116</v>
      </c>
      <c r="T279" s="4">
        <v>0.2196969696969697</v>
      </c>
      <c r="U279" t="s">
        <v>37</v>
      </c>
      <c r="V279">
        <v>10</v>
      </c>
      <c r="W279" s="4">
        <v>1.7241379310344827E-2</v>
      </c>
      <c r="X279">
        <v>10</v>
      </c>
      <c r="Y279" s="4">
        <v>1.7241379310344827E-2</v>
      </c>
      <c r="Z279">
        <v>1</v>
      </c>
      <c r="AA279">
        <v>3</v>
      </c>
      <c r="AC279" s="9">
        <f t="shared" si="4"/>
        <v>1.7241379310344827E-2</v>
      </c>
    </row>
    <row r="280" spans="1:29" x14ac:dyDescent="0.3">
      <c r="A280" s="7">
        <v>12</v>
      </c>
      <c r="B280" s="7">
        <v>18</v>
      </c>
      <c r="C280" s="7">
        <v>149</v>
      </c>
      <c r="D280" s="7">
        <v>4</v>
      </c>
      <c r="E280" s="7">
        <v>3</v>
      </c>
      <c r="F280">
        <v>440</v>
      </c>
      <c r="G280">
        <v>380</v>
      </c>
      <c r="H280" s="1">
        <v>1652263606358</v>
      </c>
      <c r="I280" s="1">
        <v>1652263630712</v>
      </c>
      <c r="J280">
        <v>4</v>
      </c>
      <c r="K280" s="1">
        <v>1652263606.358</v>
      </c>
      <c r="L280" s="3">
        <v>44692.421369884258</v>
      </c>
      <c r="M280" s="2">
        <v>44692.421369884258</v>
      </c>
      <c r="N280" s="1">
        <v>1652263630.7119999</v>
      </c>
      <c r="O280" s="2">
        <v>44692.421651759258</v>
      </c>
      <c r="P280" s="1">
        <v>24.353999853134155</v>
      </c>
      <c r="Q280">
        <v>430</v>
      </c>
      <c r="R280">
        <v>362</v>
      </c>
      <c r="S280">
        <v>68</v>
      </c>
      <c r="T280" s="4">
        <v>0.15813953488372093</v>
      </c>
      <c r="U280" t="s">
        <v>37</v>
      </c>
      <c r="V280">
        <v>-60</v>
      </c>
      <c r="W280" s="4">
        <v>-0.13636363636363635</v>
      </c>
      <c r="X280">
        <v>60</v>
      </c>
      <c r="Y280" s="4">
        <v>0.13636363636363635</v>
      </c>
      <c r="Z280">
        <v>4</v>
      </c>
      <c r="AA280">
        <v>81</v>
      </c>
      <c r="AC280" s="9">
        <f t="shared" si="4"/>
        <v>0.13636363636363635</v>
      </c>
    </row>
    <row r="281" spans="1:29" x14ac:dyDescent="0.3">
      <c r="A281" s="7">
        <v>12</v>
      </c>
      <c r="B281" s="7">
        <v>19</v>
      </c>
      <c r="C281" s="7">
        <v>45</v>
      </c>
      <c r="D281" s="7">
        <v>4</v>
      </c>
      <c r="E281" s="7">
        <v>3</v>
      </c>
      <c r="F281">
        <v>870</v>
      </c>
      <c r="G281">
        <v>700</v>
      </c>
      <c r="H281" s="1">
        <v>1652263630729</v>
      </c>
      <c r="I281" s="1">
        <v>1652263650321</v>
      </c>
      <c r="J281">
        <v>3</v>
      </c>
      <c r="K281" s="1">
        <v>1652263630.7290001</v>
      </c>
      <c r="L281" s="3">
        <v>44692.421651956014</v>
      </c>
      <c r="M281" s="2">
        <v>44692.421651956014</v>
      </c>
      <c r="N281" s="1">
        <v>1652263650.3210001</v>
      </c>
      <c r="O281" s="2">
        <v>44692.421878715279</v>
      </c>
      <c r="P281" s="1">
        <v>19.592000007629395</v>
      </c>
      <c r="Q281">
        <v>870</v>
      </c>
      <c r="R281">
        <v>906</v>
      </c>
      <c r="S281">
        <v>36</v>
      </c>
      <c r="T281" s="4">
        <v>4.1379310344827586E-2</v>
      </c>
      <c r="U281" t="s">
        <v>36</v>
      </c>
      <c r="V281">
        <v>-170</v>
      </c>
      <c r="W281" s="4">
        <v>-0.19540229885057472</v>
      </c>
      <c r="X281">
        <v>170</v>
      </c>
      <c r="Y281" s="4">
        <v>0.19540229885057472</v>
      </c>
      <c r="Z281">
        <v>5</v>
      </c>
      <c r="AA281">
        <v>243</v>
      </c>
      <c r="AC281" s="9">
        <f t="shared" si="4"/>
        <v>0.19540229885057472</v>
      </c>
    </row>
    <row r="282" spans="1:29" x14ac:dyDescent="0.3">
      <c r="A282" s="7">
        <v>13</v>
      </c>
      <c r="B282" s="7">
        <v>0</v>
      </c>
      <c r="C282" s="7">
        <v>112</v>
      </c>
      <c r="D282" s="7">
        <v>4</v>
      </c>
      <c r="E282" s="7">
        <v>2</v>
      </c>
      <c r="F282">
        <v>820</v>
      </c>
      <c r="G282">
        <v>780</v>
      </c>
      <c r="H282" s="1">
        <v>1652264383121</v>
      </c>
      <c r="I282" s="1">
        <v>1652264607475</v>
      </c>
      <c r="J282">
        <v>0</v>
      </c>
      <c r="K282" s="1">
        <v>1652264383.1210001</v>
      </c>
      <c r="L282" s="3">
        <v>44692.430360196762</v>
      </c>
      <c r="M282" s="2">
        <v>44692.430360196762</v>
      </c>
      <c r="N282" s="1">
        <v>1652264607.4749999</v>
      </c>
      <c r="O282" s="2">
        <v>44692.432956886572</v>
      </c>
      <c r="P282" s="1">
        <v>224.35399985313416</v>
      </c>
      <c r="Q282">
        <v>820</v>
      </c>
      <c r="R282">
        <v>847</v>
      </c>
      <c r="S282">
        <v>27</v>
      </c>
      <c r="T282" s="4">
        <v>3.2926829268292684E-2</v>
      </c>
      <c r="U282" t="s">
        <v>36</v>
      </c>
      <c r="V282">
        <v>-40</v>
      </c>
      <c r="W282" s="4">
        <v>-4.878048780487805E-2</v>
      </c>
      <c r="X282">
        <v>40</v>
      </c>
      <c r="Y282" s="4">
        <v>4.878048780487805E-2</v>
      </c>
      <c r="Z282">
        <v>0</v>
      </c>
      <c r="AA282">
        <v>1</v>
      </c>
      <c r="AC282" s="9">
        <f t="shared" si="4"/>
        <v>4.878048780487805E-2</v>
      </c>
    </row>
    <row r="283" spans="1:29" x14ac:dyDescent="0.3">
      <c r="A283" s="7">
        <v>13</v>
      </c>
      <c r="B283" s="7">
        <v>1</v>
      </c>
      <c r="C283" s="7">
        <v>81</v>
      </c>
      <c r="D283" s="7">
        <v>4</v>
      </c>
      <c r="E283" s="7">
        <v>2</v>
      </c>
      <c r="F283">
        <v>715</v>
      </c>
      <c r="G283">
        <v>810</v>
      </c>
      <c r="H283" s="1">
        <v>1652264607949</v>
      </c>
      <c r="I283" s="1">
        <v>1652264627015</v>
      </c>
      <c r="J283">
        <v>0</v>
      </c>
      <c r="K283" s="1">
        <v>1652264607.9489999</v>
      </c>
      <c r="L283" s="3">
        <v>44692.432962372681</v>
      </c>
      <c r="M283" s="2">
        <v>44692.432962372681</v>
      </c>
      <c r="N283" s="1">
        <v>1652264627.0150001</v>
      </c>
      <c r="O283" s="2">
        <v>44692.433183043984</v>
      </c>
      <c r="P283" s="1">
        <v>19.06600022315979</v>
      </c>
      <c r="Q283">
        <v>715</v>
      </c>
      <c r="R283">
        <v>787</v>
      </c>
      <c r="S283">
        <v>72</v>
      </c>
      <c r="T283" s="4">
        <v>0.10069930069930071</v>
      </c>
      <c r="U283" t="s">
        <v>36</v>
      </c>
      <c r="V283">
        <v>95</v>
      </c>
      <c r="W283" s="4">
        <v>0.13286713286713286</v>
      </c>
      <c r="X283">
        <v>95</v>
      </c>
      <c r="Y283" s="4">
        <v>0.13286713286713286</v>
      </c>
      <c r="Z283">
        <v>0</v>
      </c>
      <c r="AA283">
        <v>1</v>
      </c>
      <c r="AC283" s="9">
        <f t="shared" si="4"/>
        <v>0.13286713286713286</v>
      </c>
    </row>
    <row r="284" spans="1:29" x14ac:dyDescent="0.3">
      <c r="A284" s="7">
        <v>13</v>
      </c>
      <c r="B284" s="7">
        <v>2</v>
      </c>
      <c r="C284" s="7">
        <v>93</v>
      </c>
      <c r="D284" s="7">
        <v>4</v>
      </c>
      <c r="E284" s="7">
        <v>2</v>
      </c>
      <c r="F284">
        <v>850</v>
      </c>
      <c r="G284">
        <v>735</v>
      </c>
      <c r="H284" s="1">
        <v>1652264627043</v>
      </c>
      <c r="I284" s="1">
        <v>1652264652639</v>
      </c>
      <c r="J284">
        <v>0</v>
      </c>
      <c r="K284" s="1">
        <v>1652264627.043</v>
      </c>
      <c r="L284" s="3">
        <v>44692.433183368055</v>
      </c>
      <c r="M284" s="2">
        <v>44692.433183368055</v>
      </c>
      <c r="N284" s="1">
        <v>1652264652.6389999</v>
      </c>
      <c r="O284" s="2">
        <v>44692.433479618056</v>
      </c>
      <c r="P284" s="1">
        <v>25.595999956130981</v>
      </c>
      <c r="Q284">
        <v>850</v>
      </c>
      <c r="R284">
        <v>725</v>
      </c>
      <c r="S284">
        <v>125</v>
      </c>
      <c r="T284" s="4">
        <v>0.14705882352941177</v>
      </c>
      <c r="U284" t="s">
        <v>37</v>
      </c>
      <c r="V284">
        <v>-115</v>
      </c>
      <c r="W284" s="4">
        <v>-0.13529411764705881</v>
      </c>
      <c r="X284">
        <v>115</v>
      </c>
      <c r="Y284" s="4">
        <v>0.13529411764705881</v>
      </c>
      <c r="Z284">
        <v>0</v>
      </c>
      <c r="AA284">
        <v>1</v>
      </c>
      <c r="AC284" s="9">
        <f t="shared" si="4"/>
        <v>0.13529411764705881</v>
      </c>
    </row>
    <row r="285" spans="1:29" x14ac:dyDescent="0.3">
      <c r="A285" s="7">
        <v>13</v>
      </c>
      <c r="B285" s="7">
        <v>3</v>
      </c>
      <c r="C285" s="7">
        <v>125</v>
      </c>
      <c r="D285" s="7">
        <v>4</v>
      </c>
      <c r="E285" s="7">
        <v>2</v>
      </c>
      <c r="F285">
        <v>820</v>
      </c>
      <c r="G285">
        <v>840</v>
      </c>
      <c r="H285" s="1">
        <v>1652264652661</v>
      </c>
      <c r="I285" s="1">
        <v>1652264663475</v>
      </c>
      <c r="J285">
        <v>0</v>
      </c>
      <c r="K285" s="1">
        <v>1652264652.661</v>
      </c>
      <c r="L285" s="3">
        <v>44692.433479872685</v>
      </c>
      <c r="M285" s="2">
        <v>44692.433479872685</v>
      </c>
      <c r="N285" s="1">
        <v>1652264663.4749999</v>
      </c>
      <c r="O285" s="2">
        <v>44692.433605034719</v>
      </c>
      <c r="P285" s="1">
        <v>10.813999891281128</v>
      </c>
      <c r="Q285">
        <v>820</v>
      </c>
      <c r="R285">
        <v>812</v>
      </c>
      <c r="S285">
        <v>8</v>
      </c>
      <c r="T285" s="4">
        <v>9.7560975609756097E-3</v>
      </c>
      <c r="U285" t="s">
        <v>37</v>
      </c>
      <c r="V285">
        <v>20</v>
      </c>
      <c r="W285" s="4">
        <v>2.4390243902439025E-2</v>
      </c>
      <c r="X285">
        <v>20</v>
      </c>
      <c r="Y285" s="4">
        <v>2.4390243902439025E-2</v>
      </c>
      <c r="Z285">
        <v>0</v>
      </c>
      <c r="AA285">
        <v>1</v>
      </c>
      <c r="AC285" s="9">
        <f t="shared" si="4"/>
        <v>2.4390243902439025E-2</v>
      </c>
    </row>
    <row r="286" spans="1:29" x14ac:dyDescent="0.3">
      <c r="A286" s="7">
        <v>13</v>
      </c>
      <c r="B286" s="7">
        <v>4</v>
      </c>
      <c r="C286" s="7">
        <v>182</v>
      </c>
      <c r="D286" s="7">
        <v>4</v>
      </c>
      <c r="E286" s="7">
        <v>2</v>
      </c>
      <c r="F286">
        <v>545</v>
      </c>
      <c r="G286">
        <v>750</v>
      </c>
      <c r="H286" s="1">
        <v>1652264663508</v>
      </c>
      <c r="I286" s="1">
        <v>1652264678996</v>
      </c>
      <c r="J286">
        <v>0</v>
      </c>
      <c r="K286" s="1">
        <v>1652264663.5079999</v>
      </c>
      <c r="L286" s="3">
        <v>44692.433605416663</v>
      </c>
      <c r="M286" s="2">
        <v>44692.433605416663</v>
      </c>
      <c r="N286" s="1">
        <v>1652264678.9960001</v>
      </c>
      <c r="O286" s="2">
        <v>44692.43378467593</v>
      </c>
      <c r="P286" s="1">
        <v>15.488000154495239</v>
      </c>
      <c r="Q286">
        <v>545</v>
      </c>
      <c r="R286">
        <v>645</v>
      </c>
      <c r="S286">
        <v>100</v>
      </c>
      <c r="T286" s="4">
        <v>0.1834862385321101</v>
      </c>
      <c r="U286" t="s">
        <v>36</v>
      </c>
      <c r="V286">
        <v>205</v>
      </c>
      <c r="W286" s="4">
        <v>0.37614678899082571</v>
      </c>
      <c r="X286">
        <v>205</v>
      </c>
      <c r="Y286" s="4">
        <v>0.37614678899082571</v>
      </c>
      <c r="Z286">
        <v>0</v>
      </c>
      <c r="AA286">
        <v>1</v>
      </c>
      <c r="AC286" s="9">
        <f t="shared" si="4"/>
        <v>0.37614678899082571</v>
      </c>
    </row>
    <row r="287" spans="1:29" x14ac:dyDescent="0.3">
      <c r="A287" s="7">
        <v>13</v>
      </c>
      <c r="B287" s="7">
        <v>5</v>
      </c>
      <c r="C287" s="7">
        <v>135</v>
      </c>
      <c r="D287" s="7">
        <v>4</v>
      </c>
      <c r="E287" s="7">
        <v>2</v>
      </c>
      <c r="F287">
        <v>1085</v>
      </c>
      <c r="G287">
        <v>840</v>
      </c>
      <c r="H287" s="1">
        <v>1652264679024</v>
      </c>
      <c r="I287" s="1">
        <v>1652264717020</v>
      </c>
      <c r="J287">
        <v>0</v>
      </c>
      <c r="K287" s="1">
        <v>1652264679.0239999</v>
      </c>
      <c r="L287" s="3">
        <v>44692.433785000001</v>
      </c>
      <c r="M287" s="2">
        <v>44692.433785000001</v>
      </c>
      <c r="N287" s="1">
        <v>1652264717.02</v>
      </c>
      <c r="O287" s="2">
        <v>44692.434224768513</v>
      </c>
      <c r="P287" s="1">
        <v>37.996000051498413</v>
      </c>
      <c r="Q287">
        <v>1085</v>
      </c>
      <c r="R287">
        <v>995</v>
      </c>
      <c r="S287">
        <v>90</v>
      </c>
      <c r="T287" s="4">
        <v>8.294930875576037E-2</v>
      </c>
      <c r="U287" t="s">
        <v>37</v>
      </c>
      <c r="V287">
        <v>-245</v>
      </c>
      <c r="W287" s="4">
        <v>-0.22580645161290322</v>
      </c>
      <c r="X287">
        <v>245</v>
      </c>
      <c r="Y287" s="4">
        <v>0.22580645161290322</v>
      </c>
      <c r="Z287">
        <v>0</v>
      </c>
      <c r="AA287">
        <v>1</v>
      </c>
      <c r="AC287" s="9">
        <f t="shared" si="4"/>
        <v>0.22580645161290322</v>
      </c>
    </row>
    <row r="288" spans="1:29" x14ac:dyDescent="0.3">
      <c r="A288" s="7">
        <v>13</v>
      </c>
      <c r="B288" s="7">
        <v>6</v>
      </c>
      <c r="C288" s="7">
        <v>0</v>
      </c>
      <c r="D288" s="7">
        <v>4</v>
      </c>
      <c r="E288" s="7">
        <v>2</v>
      </c>
      <c r="F288">
        <v>1600</v>
      </c>
      <c r="G288">
        <v>705</v>
      </c>
      <c r="H288" s="1">
        <v>1652264717042</v>
      </c>
      <c r="I288" s="1">
        <v>1652264733835</v>
      </c>
      <c r="J288">
        <v>0</v>
      </c>
      <c r="K288" s="1">
        <v>1652264717.0420001</v>
      </c>
      <c r="L288" s="3">
        <v>44692.434225023149</v>
      </c>
      <c r="M288" s="2">
        <v>44692.434225023149</v>
      </c>
      <c r="N288" s="1">
        <v>1652264733.835</v>
      </c>
      <c r="O288" s="2">
        <v>44692.434419386576</v>
      </c>
      <c r="P288" s="1">
        <v>16.792999982833862</v>
      </c>
      <c r="Q288">
        <v>1600</v>
      </c>
      <c r="R288">
        <v>773</v>
      </c>
      <c r="S288">
        <v>827</v>
      </c>
      <c r="T288" s="4">
        <v>0.51687499999999997</v>
      </c>
      <c r="U288" t="s">
        <v>37</v>
      </c>
      <c r="V288">
        <v>-895</v>
      </c>
      <c r="W288" s="4">
        <v>-0.55937499999999996</v>
      </c>
      <c r="X288">
        <v>895</v>
      </c>
      <c r="Y288" s="4">
        <v>0.55937499999999996</v>
      </c>
      <c r="Z288">
        <v>0</v>
      </c>
      <c r="AA288">
        <v>1</v>
      </c>
      <c r="AC288" s="9">
        <f t="shared" si="4"/>
        <v>0.55937499999999996</v>
      </c>
    </row>
    <row r="289" spans="1:29" x14ac:dyDescent="0.3">
      <c r="A289" s="7">
        <v>13</v>
      </c>
      <c r="B289" s="7">
        <v>7</v>
      </c>
      <c r="C289" s="7">
        <v>197</v>
      </c>
      <c r="D289" s="7">
        <v>4</v>
      </c>
      <c r="E289" s="7">
        <v>2</v>
      </c>
      <c r="F289">
        <v>635</v>
      </c>
      <c r="G289">
        <v>710</v>
      </c>
      <c r="H289" s="1">
        <v>1652264733850</v>
      </c>
      <c r="I289" s="1">
        <v>1652264750062</v>
      </c>
      <c r="J289">
        <v>0</v>
      </c>
      <c r="K289" s="1">
        <v>1652264733.8499999</v>
      </c>
      <c r="L289" s="3">
        <v>44692.434419560188</v>
      </c>
      <c r="M289" s="2">
        <v>44692.434419560188</v>
      </c>
      <c r="N289" s="1">
        <v>1652264750.062</v>
      </c>
      <c r="O289" s="2">
        <v>44692.434607199073</v>
      </c>
      <c r="P289" s="1">
        <v>16.212000131607056</v>
      </c>
      <c r="Q289">
        <v>635</v>
      </c>
      <c r="R289">
        <v>621</v>
      </c>
      <c r="S289">
        <v>14</v>
      </c>
      <c r="T289" s="4">
        <v>2.2047244094488189E-2</v>
      </c>
      <c r="U289" t="s">
        <v>37</v>
      </c>
      <c r="V289">
        <v>75</v>
      </c>
      <c r="W289" s="4">
        <v>0.11811023622047244</v>
      </c>
      <c r="X289">
        <v>75</v>
      </c>
      <c r="Y289" s="4">
        <v>0.11811023622047244</v>
      </c>
      <c r="Z289">
        <v>0</v>
      </c>
      <c r="AA289">
        <v>1</v>
      </c>
      <c r="AC289" s="9">
        <f t="shared" si="4"/>
        <v>0.11811023622047244</v>
      </c>
    </row>
    <row r="290" spans="1:29" x14ac:dyDescent="0.3">
      <c r="A290" s="7">
        <v>13</v>
      </c>
      <c r="B290" s="7">
        <v>8</v>
      </c>
      <c r="C290" s="7">
        <v>155</v>
      </c>
      <c r="D290" s="7">
        <v>4</v>
      </c>
      <c r="E290" s="7">
        <v>2</v>
      </c>
      <c r="F290">
        <v>450</v>
      </c>
      <c r="G290">
        <v>485</v>
      </c>
      <c r="H290" s="1">
        <v>1652264750082</v>
      </c>
      <c r="I290" s="1">
        <v>1652264758672</v>
      </c>
      <c r="J290">
        <v>0</v>
      </c>
      <c r="K290" s="1">
        <v>1652264750.082</v>
      </c>
      <c r="L290" s="3">
        <v>44692.43460743055</v>
      </c>
      <c r="M290" s="2">
        <v>44692.43460743055</v>
      </c>
      <c r="N290" s="1">
        <v>1652264758.6719999</v>
      </c>
      <c r="O290" s="2">
        <v>44692.434706851855</v>
      </c>
      <c r="P290" s="1">
        <v>8.5899999141693115</v>
      </c>
      <c r="Q290">
        <v>450</v>
      </c>
      <c r="R290">
        <v>471</v>
      </c>
      <c r="S290">
        <v>21</v>
      </c>
      <c r="T290" s="4">
        <v>4.6666666666666669E-2</v>
      </c>
      <c r="U290" t="s">
        <v>36</v>
      </c>
      <c r="V290">
        <v>35</v>
      </c>
      <c r="W290" s="4">
        <v>7.7777777777777779E-2</v>
      </c>
      <c r="X290">
        <v>35</v>
      </c>
      <c r="Y290" s="4">
        <v>7.7777777777777779E-2</v>
      </c>
      <c r="Z290">
        <v>0</v>
      </c>
      <c r="AA290">
        <v>1</v>
      </c>
      <c r="AC290" s="9">
        <f t="shared" si="4"/>
        <v>7.7777777777777779E-2</v>
      </c>
    </row>
    <row r="291" spans="1:29" x14ac:dyDescent="0.3">
      <c r="A291" s="7">
        <v>13</v>
      </c>
      <c r="B291" s="7">
        <v>9</v>
      </c>
      <c r="C291" s="7">
        <v>86</v>
      </c>
      <c r="D291" s="7">
        <v>4</v>
      </c>
      <c r="E291" s="7">
        <v>2</v>
      </c>
      <c r="F291">
        <v>850</v>
      </c>
      <c r="G291">
        <v>815</v>
      </c>
      <c r="H291" s="1">
        <v>1652264758693</v>
      </c>
      <c r="I291" s="1">
        <v>1652264768329</v>
      </c>
      <c r="J291">
        <v>0</v>
      </c>
      <c r="K291" s="1">
        <v>1652264758.6930001</v>
      </c>
      <c r="L291" s="3">
        <v>44692.434707094908</v>
      </c>
      <c r="M291" s="2">
        <v>44692.434707094908</v>
      </c>
      <c r="N291" s="1">
        <v>1652264768.329</v>
      </c>
      <c r="O291" s="2">
        <v>44692.434818622685</v>
      </c>
      <c r="P291" s="1">
        <v>9.6359999179840088</v>
      </c>
      <c r="Q291">
        <v>850</v>
      </c>
      <c r="R291">
        <v>936</v>
      </c>
      <c r="S291">
        <v>86</v>
      </c>
      <c r="T291" s="4">
        <v>0.1011764705882353</v>
      </c>
      <c r="U291" t="s">
        <v>36</v>
      </c>
      <c r="V291">
        <v>-35</v>
      </c>
      <c r="W291" s="4">
        <v>-4.1176470588235294E-2</v>
      </c>
      <c r="X291">
        <v>35</v>
      </c>
      <c r="Y291" s="4">
        <v>4.1176470588235294E-2</v>
      </c>
      <c r="Z291">
        <v>0</v>
      </c>
      <c r="AA291">
        <v>1</v>
      </c>
      <c r="AC291" s="9">
        <f t="shared" si="4"/>
        <v>4.1176470588235294E-2</v>
      </c>
    </row>
    <row r="292" spans="1:29" x14ac:dyDescent="0.3">
      <c r="A292" s="7">
        <v>13</v>
      </c>
      <c r="B292" s="7">
        <v>10</v>
      </c>
      <c r="C292" s="7">
        <v>110</v>
      </c>
      <c r="D292" s="7">
        <v>4</v>
      </c>
      <c r="E292" s="7">
        <v>2</v>
      </c>
      <c r="F292">
        <v>758</v>
      </c>
      <c r="G292">
        <v>805</v>
      </c>
      <c r="H292" s="1">
        <v>1652264768343</v>
      </c>
      <c r="I292" s="1">
        <v>1652264782410</v>
      </c>
      <c r="J292">
        <v>0</v>
      </c>
      <c r="K292" s="1">
        <v>1652264768.3429999</v>
      </c>
      <c r="L292" s="3">
        <v>44692.434818784721</v>
      </c>
      <c r="M292" s="2">
        <v>44692.434818784721</v>
      </c>
      <c r="N292" s="1">
        <v>1652264782.4100001</v>
      </c>
      <c r="O292" s="2">
        <v>44692.434981597224</v>
      </c>
      <c r="P292" s="1">
        <v>14.067000150680542</v>
      </c>
      <c r="Q292">
        <v>758</v>
      </c>
      <c r="R292">
        <v>784</v>
      </c>
      <c r="S292">
        <v>26</v>
      </c>
      <c r="T292" s="4">
        <v>3.430079155672823E-2</v>
      </c>
      <c r="U292" t="s">
        <v>36</v>
      </c>
      <c r="V292">
        <v>47</v>
      </c>
      <c r="W292" s="4">
        <v>6.2005277044854881E-2</v>
      </c>
      <c r="X292">
        <v>47</v>
      </c>
      <c r="Y292" s="4">
        <v>6.2005277044854881E-2</v>
      </c>
      <c r="Z292">
        <v>0</v>
      </c>
      <c r="AA292">
        <v>1</v>
      </c>
      <c r="AC292" s="9">
        <f t="shared" si="4"/>
        <v>6.2005277044854881E-2</v>
      </c>
    </row>
    <row r="293" spans="1:29" x14ac:dyDescent="0.3">
      <c r="A293" s="7">
        <v>13</v>
      </c>
      <c r="B293" s="7">
        <v>11</v>
      </c>
      <c r="C293" s="7">
        <v>190</v>
      </c>
      <c r="D293" s="7">
        <v>4</v>
      </c>
      <c r="E293" s="7">
        <v>2</v>
      </c>
      <c r="F293">
        <v>750</v>
      </c>
      <c r="G293">
        <v>820</v>
      </c>
      <c r="H293" s="1">
        <v>1652264782423</v>
      </c>
      <c r="I293" s="1">
        <v>1652264795795</v>
      </c>
      <c r="J293">
        <v>0</v>
      </c>
      <c r="K293" s="1">
        <v>1652264782.4230001</v>
      </c>
      <c r="L293" s="3">
        <v>44692.43498174769</v>
      </c>
      <c r="M293" s="2">
        <v>44692.43498174769</v>
      </c>
      <c r="N293" s="1">
        <v>1652264795.7950001</v>
      </c>
      <c r="O293" s="2">
        <v>44692.4351365162</v>
      </c>
      <c r="P293" s="1">
        <v>13.371999979019165</v>
      </c>
      <c r="Q293">
        <v>750</v>
      </c>
      <c r="R293">
        <v>871</v>
      </c>
      <c r="S293">
        <v>121</v>
      </c>
      <c r="T293" s="4">
        <v>0.16133333333333333</v>
      </c>
      <c r="U293" t="s">
        <v>36</v>
      </c>
      <c r="V293">
        <v>70</v>
      </c>
      <c r="W293" s="4">
        <v>9.3333333333333338E-2</v>
      </c>
      <c r="X293">
        <v>70</v>
      </c>
      <c r="Y293" s="4">
        <v>9.3333333333333338E-2</v>
      </c>
      <c r="Z293">
        <v>0</v>
      </c>
      <c r="AA293">
        <v>1</v>
      </c>
      <c r="AC293" s="9">
        <f t="shared" si="4"/>
        <v>9.3333333333333338E-2</v>
      </c>
    </row>
    <row r="294" spans="1:29" x14ac:dyDescent="0.3">
      <c r="A294" s="7">
        <v>13</v>
      </c>
      <c r="B294" s="7">
        <v>12</v>
      </c>
      <c r="C294" s="7">
        <v>120</v>
      </c>
      <c r="D294" s="7">
        <v>4</v>
      </c>
      <c r="E294" s="7">
        <v>2</v>
      </c>
      <c r="F294">
        <v>522</v>
      </c>
      <c r="G294">
        <v>530</v>
      </c>
      <c r="H294" s="1">
        <v>1652264795808</v>
      </c>
      <c r="I294" s="1">
        <v>1652264805086</v>
      </c>
      <c r="J294">
        <v>0</v>
      </c>
      <c r="K294" s="1">
        <v>1652264795.8080001</v>
      </c>
      <c r="L294" s="3">
        <v>44692.435136666667</v>
      </c>
      <c r="M294" s="2">
        <v>44692.435136666667</v>
      </c>
      <c r="N294" s="1">
        <v>1652264805.086</v>
      </c>
      <c r="O294" s="2">
        <v>44692.435244050925</v>
      </c>
      <c r="P294" s="1">
        <v>9.2779998779296875</v>
      </c>
      <c r="Q294">
        <v>522</v>
      </c>
      <c r="R294">
        <v>553</v>
      </c>
      <c r="S294">
        <v>31</v>
      </c>
      <c r="T294" s="4">
        <v>5.938697318007663E-2</v>
      </c>
      <c r="U294" t="s">
        <v>36</v>
      </c>
      <c r="V294">
        <v>8</v>
      </c>
      <c r="W294" s="4">
        <v>1.532567049808429E-2</v>
      </c>
      <c r="X294">
        <v>8</v>
      </c>
      <c r="Y294" s="4">
        <v>1.532567049808429E-2</v>
      </c>
      <c r="Z294">
        <v>0</v>
      </c>
      <c r="AA294">
        <v>1</v>
      </c>
      <c r="AC294" s="9">
        <f t="shared" si="4"/>
        <v>1.532567049808429E-2</v>
      </c>
    </row>
    <row r="295" spans="1:29" x14ac:dyDescent="0.3">
      <c r="A295" s="7">
        <v>13</v>
      </c>
      <c r="B295" s="7">
        <v>13</v>
      </c>
      <c r="C295" s="7">
        <v>164</v>
      </c>
      <c r="D295" s="7">
        <v>4</v>
      </c>
      <c r="E295" s="7">
        <v>2</v>
      </c>
      <c r="F295">
        <v>1150</v>
      </c>
      <c r="G295">
        <v>1370</v>
      </c>
      <c r="H295" s="1">
        <v>1652264805104</v>
      </c>
      <c r="I295" s="1">
        <v>1652264815686</v>
      </c>
      <c r="J295">
        <v>0</v>
      </c>
      <c r="K295" s="1">
        <v>1652264805.1040001</v>
      </c>
      <c r="L295" s="3">
        <v>44692.435244259264</v>
      </c>
      <c r="M295" s="2">
        <v>44692.435244259264</v>
      </c>
      <c r="N295" s="1">
        <v>1652264815.6860001</v>
      </c>
      <c r="O295" s="2">
        <v>44692.435366736114</v>
      </c>
      <c r="P295" s="1">
        <v>10.582000017166138</v>
      </c>
      <c r="Q295">
        <v>1150</v>
      </c>
      <c r="R295">
        <v>1414</v>
      </c>
      <c r="S295">
        <v>264</v>
      </c>
      <c r="T295" s="4">
        <v>0.22956521739130434</v>
      </c>
      <c r="U295" t="s">
        <v>36</v>
      </c>
      <c r="V295">
        <v>220</v>
      </c>
      <c r="W295" s="4">
        <v>0.19130434782608696</v>
      </c>
      <c r="X295">
        <v>220</v>
      </c>
      <c r="Y295" s="4">
        <v>0.19130434782608696</v>
      </c>
      <c r="Z295">
        <v>0</v>
      </c>
      <c r="AA295">
        <v>1</v>
      </c>
      <c r="AC295" s="9">
        <f t="shared" si="4"/>
        <v>0.19130434782608696</v>
      </c>
    </row>
    <row r="296" spans="1:29" x14ac:dyDescent="0.3">
      <c r="A296" s="7">
        <v>13</v>
      </c>
      <c r="B296" s="7">
        <v>14</v>
      </c>
      <c r="C296" s="7">
        <v>165</v>
      </c>
      <c r="D296" s="7">
        <v>4</v>
      </c>
      <c r="E296" s="7">
        <v>2</v>
      </c>
      <c r="F296">
        <v>605</v>
      </c>
      <c r="G296">
        <v>535</v>
      </c>
      <c r="H296" s="1">
        <v>1652264815701</v>
      </c>
      <c r="I296" s="1">
        <v>1652264824465</v>
      </c>
      <c r="J296">
        <v>0</v>
      </c>
      <c r="K296" s="1">
        <v>1652264815.701</v>
      </c>
      <c r="L296" s="3">
        <v>44692.435366909718</v>
      </c>
      <c r="M296" s="2">
        <v>44692.435366909718</v>
      </c>
      <c r="N296" s="1">
        <v>1652264824.4649999</v>
      </c>
      <c r="O296" s="2">
        <v>44692.435468344906</v>
      </c>
      <c r="P296" s="1">
        <v>8.7639999389648438</v>
      </c>
      <c r="Q296">
        <v>605</v>
      </c>
      <c r="R296">
        <v>544</v>
      </c>
      <c r="S296">
        <v>61</v>
      </c>
      <c r="T296" s="4">
        <v>0.10082644628099173</v>
      </c>
      <c r="U296" t="s">
        <v>37</v>
      </c>
      <c r="V296">
        <v>-70</v>
      </c>
      <c r="W296" s="4">
        <v>-0.11570247933884298</v>
      </c>
      <c r="X296">
        <v>70</v>
      </c>
      <c r="Y296" s="4">
        <v>0.11570247933884298</v>
      </c>
      <c r="Z296">
        <v>0</v>
      </c>
      <c r="AA296">
        <v>1</v>
      </c>
      <c r="AC296" s="9">
        <f t="shared" si="4"/>
        <v>0.11570247933884298</v>
      </c>
    </row>
    <row r="297" spans="1:29" x14ac:dyDescent="0.3">
      <c r="A297" s="7">
        <v>13</v>
      </c>
      <c r="B297" s="7">
        <v>15</v>
      </c>
      <c r="C297" s="7">
        <v>11</v>
      </c>
      <c r="D297" s="7">
        <v>4</v>
      </c>
      <c r="E297" s="7">
        <v>2</v>
      </c>
      <c r="F297">
        <v>2000</v>
      </c>
      <c r="G297">
        <v>1750</v>
      </c>
      <c r="H297" s="1">
        <v>1652264824480</v>
      </c>
      <c r="I297" s="1">
        <v>1652264835209</v>
      </c>
      <c r="J297">
        <v>0</v>
      </c>
      <c r="K297" s="1">
        <v>1652264824.48</v>
      </c>
      <c r="L297" s="3">
        <v>44692.435468518524</v>
      </c>
      <c r="M297" s="2">
        <v>44692.435468518524</v>
      </c>
      <c r="N297" s="1">
        <v>1652264835.2090001</v>
      </c>
      <c r="O297" s="2">
        <v>44692.435592696762</v>
      </c>
      <c r="P297" s="1">
        <v>10.729000091552734</v>
      </c>
      <c r="Q297">
        <v>2000</v>
      </c>
      <c r="R297">
        <v>1486</v>
      </c>
      <c r="S297">
        <v>514</v>
      </c>
      <c r="T297" s="4">
        <v>0.25700000000000001</v>
      </c>
      <c r="U297" t="s">
        <v>37</v>
      </c>
      <c r="V297">
        <v>-250</v>
      </c>
      <c r="W297" s="4">
        <v>-0.125</v>
      </c>
      <c r="X297">
        <v>250</v>
      </c>
      <c r="Y297" s="4">
        <v>0.125</v>
      </c>
      <c r="Z297">
        <v>0</v>
      </c>
      <c r="AA297">
        <v>1</v>
      </c>
      <c r="AC297" s="9">
        <f t="shared" si="4"/>
        <v>0.125</v>
      </c>
    </row>
    <row r="298" spans="1:29" x14ac:dyDescent="0.3">
      <c r="A298" s="7">
        <v>13</v>
      </c>
      <c r="B298" s="7">
        <v>16</v>
      </c>
      <c r="C298" s="7">
        <v>42</v>
      </c>
      <c r="D298" s="7">
        <v>4</v>
      </c>
      <c r="E298" s="7">
        <v>2</v>
      </c>
      <c r="F298">
        <v>700</v>
      </c>
      <c r="G298">
        <v>800</v>
      </c>
      <c r="H298" s="1">
        <v>1652264835228</v>
      </c>
      <c r="I298" s="1">
        <v>1652264845533</v>
      </c>
      <c r="J298">
        <v>0</v>
      </c>
      <c r="K298" s="1">
        <v>1652264835.2279999</v>
      </c>
      <c r="L298" s="3">
        <v>44692.435592916663</v>
      </c>
      <c r="M298" s="2">
        <v>44692.435592916663</v>
      </c>
      <c r="N298" s="1">
        <v>1652264845.533</v>
      </c>
      <c r="O298" s="2">
        <v>44692.4357121875</v>
      </c>
      <c r="P298" s="1">
        <v>10.305000066757202</v>
      </c>
      <c r="Q298">
        <v>700</v>
      </c>
      <c r="R298">
        <v>795</v>
      </c>
      <c r="S298">
        <v>95</v>
      </c>
      <c r="T298" s="4">
        <v>0.1357142857142857</v>
      </c>
      <c r="U298" t="s">
        <v>36</v>
      </c>
      <c r="V298">
        <v>100</v>
      </c>
      <c r="W298" s="4">
        <v>0.14285714285714285</v>
      </c>
      <c r="X298">
        <v>100</v>
      </c>
      <c r="Y298" s="4">
        <v>0.14285714285714285</v>
      </c>
      <c r="Z298">
        <v>0</v>
      </c>
      <c r="AA298">
        <v>1</v>
      </c>
      <c r="AC298" s="9">
        <f t="shared" si="4"/>
        <v>0.14285714285714285</v>
      </c>
    </row>
    <row r="299" spans="1:29" x14ac:dyDescent="0.3">
      <c r="A299" s="7">
        <v>13</v>
      </c>
      <c r="B299" s="7">
        <v>17</v>
      </c>
      <c r="C299" s="7">
        <v>54</v>
      </c>
      <c r="D299" s="7">
        <v>4</v>
      </c>
      <c r="E299" s="7">
        <v>2</v>
      </c>
      <c r="F299">
        <v>901</v>
      </c>
      <c r="G299">
        <v>1150</v>
      </c>
      <c r="H299" s="1">
        <v>1652264845547</v>
      </c>
      <c r="I299" s="1">
        <v>1652264853855</v>
      </c>
      <c r="J299">
        <v>0</v>
      </c>
      <c r="K299" s="1">
        <v>1652264845.5469999</v>
      </c>
      <c r="L299" s="3">
        <v>44692.435712349536</v>
      </c>
      <c r="M299" s="2">
        <v>44692.435712349536</v>
      </c>
      <c r="N299" s="1">
        <v>1652264853.855</v>
      </c>
      <c r="O299" s="2">
        <v>44692.43580850694</v>
      </c>
      <c r="P299" s="1">
        <v>8.3080000877380371</v>
      </c>
      <c r="Q299">
        <v>901</v>
      </c>
      <c r="R299">
        <v>1167</v>
      </c>
      <c r="S299">
        <v>266</v>
      </c>
      <c r="T299" s="4">
        <v>0.29522752497225307</v>
      </c>
      <c r="U299" t="s">
        <v>36</v>
      </c>
      <c r="V299">
        <v>249</v>
      </c>
      <c r="W299" s="4">
        <v>0.27635960044395119</v>
      </c>
      <c r="X299">
        <v>249</v>
      </c>
      <c r="Y299" s="4">
        <v>0.27635960044395119</v>
      </c>
      <c r="Z299">
        <v>0</v>
      </c>
      <c r="AA299">
        <v>1</v>
      </c>
      <c r="AC299" s="9">
        <f t="shared" si="4"/>
        <v>0.27635960044395119</v>
      </c>
    </row>
    <row r="300" spans="1:29" x14ac:dyDescent="0.3">
      <c r="A300" s="7">
        <v>13</v>
      </c>
      <c r="B300" s="7">
        <v>18</v>
      </c>
      <c r="C300" s="7">
        <v>28</v>
      </c>
      <c r="D300" s="7">
        <v>4</v>
      </c>
      <c r="E300" s="7">
        <v>2</v>
      </c>
      <c r="F300">
        <v>846</v>
      </c>
      <c r="G300">
        <v>945</v>
      </c>
      <c r="H300" s="1">
        <v>1652264853871</v>
      </c>
      <c r="I300" s="1">
        <v>1652264861145</v>
      </c>
      <c r="J300">
        <v>0</v>
      </c>
      <c r="K300" s="1">
        <v>1652264853.8710001</v>
      </c>
      <c r="L300" s="3">
        <v>44692.435808692127</v>
      </c>
      <c r="M300" s="2">
        <v>44692.435808692127</v>
      </c>
      <c r="N300" s="1">
        <v>1652264861.145</v>
      </c>
      <c r="O300" s="2">
        <v>44692.435892881942</v>
      </c>
      <c r="P300" s="1">
        <v>7.2739999294281006</v>
      </c>
      <c r="Q300">
        <v>846</v>
      </c>
      <c r="R300">
        <v>905</v>
      </c>
      <c r="S300">
        <v>59</v>
      </c>
      <c r="T300" s="4">
        <v>6.9739952718676126E-2</v>
      </c>
      <c r="U300" t="s">
        <v>36</v>
      </c>
      <c r="V300">
        <v>99</v>
      </c>
      <c r="W300" s="4">
        <v>0.11702127659574468</v>
      </c>
      <c r="X300">
        <v>99</v>
      </c>
      <c r="Y300" s="4">
        <v>0.11702127659574468</v>
      </c>
      <c r="Z300">
        <v>0</v>
      </c>
      <c r="AA300">
        <v>1</v>
      </c>
      <c r="AC300" s="9">
        <f t="shared" si="4"/>
        <v>0.11702127659574468</v>
      </c>
    </row>
    <row r="301" spans="1:29" x14ac:dyDescent="0.3">
      <c r="A301" s="7">
        <v>13</v>
      </c>
      <c r="B301" s="7">
        <v>19</v>
      </c>
      <c r="C301" s="7">
        <v>133</v>
      </c>
      <c r="D301" s="7">
        <v>4</v>
      </c>
      <c r="E301" s="7">
        <v>2</v>
      </c>
      <c r="F301">
        <v>470</v>
      </c>
      <c r="G301">
        <v>450</v>
      </c>
      <c r="H301" s="1">
        <v>1652264861164</v>
      </c>
      <c r="I301" s="1">
        <v>1652264872948</v>
      </c>
      <c r="J301">
        <v>0</v>
      </c>
      <c r="K301" s="1">
        <v>1652264861.164</v>
      </c>
      <c r="L301" s="3">
        <v>44692.435893101851</v>
      </c>
      <c r="M301" s="2">
        <v>44692.435893101851</v>
      </c>
      <c r="N301" s="1">
        <v>1652264872.948</v>
      </c>
      <c r="O301" s="2">
        <v>44692.436029490738</v>
      </c>
      <c r="P301" s="1">
        <v>11.783999919891357</v>
      </c>
      <c r="Q301">
        <v>470</v>
      </c>
      <c r="R301">
        <v>703</v>
      </c>
      <c r="S301">
        <v>233</v>
      </c>
      <c r="T301" s="4">
        <v>0.49574468085106382</v>
      </c>
      <c r="U301" t="s">
        <v>36</v>
      </c>
      <c r="V301">
        <v>-20</v>
      </c>
      <c r="W301" s="4">
        <v>-4.2553191489361701E-2</v>
      </c>
      <c r="X301">
        <v>20</v>
      </c>
      <c r="Y301" s="4">
        <v>4.2553191489361701E-2</v>
      </c>
      <c r="Z301">
        <v>0</v>
      </c>
      <c r="AA301">
        <v>1</v>
      </c>
      <c r="AC301" s="9">
        <f t="shared" si="4"/>
        <v>4.2553191489361701E-2</v>
      </c>
    </row>
    <row r="302" spans="1:29" x14ac:dyDescent="0.3">
      <c r="A302" s="7">
        <v>13</v>
      </c>
      <c r="B302" s="7">
        <v>0</v>
      </c>
      <c r="C302" s="7">
        <v>94</v>
      </c>
      <c r="D302" s="7">
        <v>4</v>
      </c>
      <c r="E302" s="7">
        <v>3</v>
      </c>
      <c r="F302">
        <v>530</v>
      </c>
      <c r="G302">
        <v>530</v>
      </c>
      <c r="H302" s="1">
        <v>1652264894747</v>
      </c>
      <c r="I302" s="1">
        <v>1652264938636</v>
      </c>
      <c r="J302">
        <v>7</v>
      </c>
      <c r="K302" s="1">
        <v>1652264894.747</v>
      </c>
      <c r="L302" s="3">
        <v>44692.436281793984</v>
      </c>
      <c r="M302" s="2">
        <v>44692.436281793984</v>
      </c>
      <c r="N302" s="1">
        <v>1652264938.6359999</v>
      </c>
      <c r="O302" s="2">
        <v>44692.436789768515</v>
      </c>
      <c r="P302" s="1">
        <v>43.888999938964844</v>
      </c>
      <c r="Q302">
        <v>500</v>
      </c>
      <c r="R302">
        <v>582</v>
      </c>
      <c r="S302">
        <v>82</v>
      </c>
      <c r="T302" s="4">
        <v>0.16400000000000001</v>
      </c>
      <c r="U302" t="s">
        <v>36</v>
      </c>
      <c r="V302">
        <v>0</v>
      </c>
      <c r="W302" s="4">
        <v>0</v>
      </c>
      <c r="X302">
        <v>0</v>
      </c>
      <c r="Y302" s="4">
        <v>0</v>
      </c>
      <c r="Z302">
        <v>1</v>
      </c>
      <c r="AA302">
        <v>3</v>
      </c>
      <c r="AC302" s="9">
        <f t="shared" si="4"/>
        <v>0</v>
      </c>
    </row>
    <row r="303" spans="1:29" x14ac:dyDescent="0.3">
      <c r="A303" s="7">
        <v>13</v>
      </c>
      <c r="B303" s="7">
        <v>1</v>
      </c>
      <c r="C303" s="7">
        <v>13</v>
      </c>
      <c r="D303" s="7">
        <v>4</v>
      </c>
      <c r="E303" s="7">
        <v>3</v>
      </c>
      <c r="F303">
        <v>335</v>
      </c>
      <c r="G303">
        <v>385</v>
      </c>
      <c r="H303" s="1">
        <v>1652264938652</v>
      </c>
      <c r="I303" s="1">
        <v>1652264960251</v>
      </c>
      <c r="J303">
        <v>5</v>
      </c>
      <c r="K303" s="1">
        <v>1652264938.652</v>
      </c>
      <c r="L303" s="3">
        <v>44692.436789953703</v>
      </c>
      <c r="M303" s="2">
        <v>44692.436789953703</v>
      </c>
      <c r="N303" s="1">
        <v>1652264960.2509999</v>
      </c>
      <c r="O303" s="2">
        <v>44692.437039942131</v>
      </c>
      <c r="P303" s="1">
        <v>21.598999977111816</v>
      </c>
      <c r="Q303">
        <v>285</v>
      </c>
      <c r="R303">
        <v>70</v>
      </c>
      <c r="S303">
        <v>215</v>
      </c>
      <c r="T303" s="4">
        <v>0.75438596491228072</v>
      </c>
      <c r="U303" t="s">
        <v>37</v>
      </c>
      <c r="V303">
        <v>50</v>
      </c>
      <c r="W303" s="4">
        <v>0.14925373134328357</v>
      </c>
      <c r="X303">
        <v>50</v>
      </c>
      <c r="Y303" s="4">
        <v>0.14925373134328357</v>
      </c>
      <c r="Z303">
        <v>3</v>
      </c>
      <c r="AA303">
        <v>27</v>
      </c>
      <c r="AC303" s="9">
        <f t="shared" si="4"/>
        <v>0.14925373134328357</v>
      </c>
    </row>
    <row r="304" spans="1:29" x14ac:dyDescent="0.3">
      <c r="A304" s="7">
        <v>13</v>
      </c>
      <c r="B304" s="7">
        <v>2</v>
      </c>
      <c r="C304" s="7">
        <v>76</v>
      </c>
      <c r="D304" s="7">
        <v>4</v>
      </c>
      <c r="E304" s="7">
        <v>3</v>
      </c>
      <c r="F304">
        <v>780</v>
      </c>
      <c r="G304">
        <v>780</v>
      </c>
      <c r="H304" s="1">
        <v>1652264960284</v>
      </c>
      <c r="I304" s="1">
        <v>1652265066243</v>
      </c>
      <c r="J304">
        <v>7</v>
      </c>
      <c r="K304" s="1">
        <v>1652264960.2839999</v>
      </c>
      <c r="L304" s="3">
        <v>44692.437040324075</v>
      </c>
      <c r="M304" s="2">
        <v>44692.437040324075</v>
      </c>
      <c r="N304" s="1">
        <v>1652265066.243</v>
      </c>
      <c r="O304" s="2">
        <v>44692.438266701385</v>
      </c>
      <c r="P304" s="1">
        <v>105.95900011062622</v>
      </c>
      <c r="Q304">
        <v>495</v>
      </c>
      <c r="R304">
        <v>596</v>
      </c>
      <c r="S304">
        <v>101</v>
      </c>
      <c r="T304" s="4">
        <v>0.20404040404040405</v>
      </c>
      <c r="U304" t="s">
        <v>36</v>
      </c>
      <c r="V304">
        <v>0</v>
      </c>
      <c r="W304" s="4">
        <v>0</v>
      </c>
      <c r="X304">
        <v>0</v>
      </c>
      <c r="Y304" s="4">
        <v>0</v>
      </c>
      <c r="Z304">
        <v>1</v>
      </c>
      <c r="AA304">
        <v>3</v>
      </c>
      <c r="AC304" s="9">
        <f t="shared" si="4"/>
        <v>0</v>
      </c>
    </row>
    <row r="305" spans="1:29" x14ac:dyDescent="0.3">
      <c r="A305" s="7">
        <v>13</v>
      </c>
      <c r="B305" s="7">
        <v>3</v>
      </c>
      <c r="C305" s="7">
        <v>169</v>
      </c>
      <c r="D305" s="7">
        <v>4</v>
      </c>
      <c r="E305" s="7">
        <v>3</v>
      </c>
      <c r="F305">
        <v>530</v>
      </c>
      <c r="G305">
        <v>680</v>
      </c>
      <c r="H305" s="1">
        <v>1652265066401</v>
      </c>
      <c r="I305" s="1">
        <v>1652265091020</v>
      </c>
      <c r="J305">
        <v>3</v>
      </c>
      <c r="K305" s="1">
        <v>1652265066.401</v>
      </c>
      <c r="L305" s="3">
        <v>44692.438268530095</v>
      </c>
      <c r="M305" s="2">
        <v>44692.438268530095</v>
      </c>
      <c r="N305" s="1">
        <v>1652265091.02</v>
      </c>
      <c r="O305" s="2">
        <v>44692.438553472224</v>
      </c>
      <c r="P305" s="1">
        <v>24.61899995803833</v>
      </c>
      <c r="Q305">
        <v>675</v>
      </c>
      <c r="R305">
        <v>592</v>
      </c>
      <c r="S305">
        <v>83</v>
      </c>
      <c r="T305" s="4">
        <v>0.12296296296296297</v>
      </c>
      <c r="U305" t="s">
        <v>37</v>
      </c>
      <c r="V305">
        <v>150</v>
      </c>
      <c r="W305" s="4">
        <v>0.28301886792452829</v>
      </c>
      <c r="X305">
        <v>150</v>
      </c>
      <c r="Y305" s="4">
        <v>0.28301886792452829</v>
      </c>
      <c r="Z305">
        <v>5</v>
      </c>
      <c r="AA305">
        <v>243</v>
      </c>
      <c r="AC305" s="9">
        <f t="shared" si="4"/>
        <v>0.28301886792452829</v>
      </c>
    </row>
    <row r="306" spans="1:29" x14ac:dyDescent="0.3">
      <c r="A306" s="7">
        <v>13</v>
      </c>
      <c r="B306" s="7">
        <v>4</v>
      </c>
      <c r="C306" s="7">
        <v>172</v>
      </c>
      <c r="D306" s="7">
        <v>4</v>
      </c>
      <c r="E306" s="7">
        <v>3</v>
      </c>
      <c r="F306">
        <v>565</v>
      </c>
      <c r="G306">
        <v>585</v>
      </c>
      <c r="H306" s="1">
        <v>1652265091043</v>
      </c>
      <c r="I306" s="1">
        <v>1652265108281</v>
      </c>
      <c r="J306">
        <v>6</v>
      </c>
      <c r="K306" s="1">
        <v>1652265091.043</v>
      </c>
      <c r="L306" s="3">
        <v>44692.438553738422</v>
      </c>
      <c r="M306" s="2">
        <v>44692.438553738422</v>
      </c>
      <c r="N306" s="1">
        <v>1652265108.2809999</v>
      </c>
      <c r="O306" s="2">
        <v>44692.438753252311</v>
      </c>
      <c r="P306" s="1">
        <v>17.23799991607666</v>
      </c>
      <c r="Q306">
        <v>550</v>
      </c>
      <c r="R306">
        <v>642</v>
      </c>
      <c r="S306">
        <v>92</v>
      </c>
      <c r="T306" s="4">
        <v>0.16727272727272727</v>
      </c>
      <c r="U306" t="s">
        <v>36</v>
      </c>
      <c r="V306">
        <v>20</v>
      </c>
      <c r="W306" s="4">
        <v>3.5398230088495575E-2</v>
      </c>
      <c r="X306">
        <v>20</v>
      </c>
      <c r="Y306" s="4">
        <v>3.5398230088495575E-2</v>
      </c>
      <c r="Z306">
        <v>2</v>
      </c>
      <c r="AA306">
        <v>9</v>
      </c>
      <c r="AC306" s="9">
        <f t="shared" si="4"/>
        <v>3.5398230088495575E-2</v>
      </c>
    </row>
    <row r="307" spans="1:29" x14ac:dyDescent="0.3">
      <c r="A307" s="7">
        <v>13</v>
      </c>
      <c r="B307" s="7">
        <v>5</v>
      </c>
      <c r="C307" s="7">
        <v>177</v>
      </c>
      <c r="D307" s="7">
        <v>4</v>
      </c>
      <c r="E307" s="7">
        <v>3</v>
      </c>
      <c r="F307">
        <v>400</v>
      </c>
      <c r="G307">
        <v>435</v>
      </c>
      <c r="H307" s="1">
        <v>1652265108300</v>
      </c>
      <c r="I307" s="1">
        <v>1652265127359</v>
      </c>
      <c r="J307">
        <v>6</v>
      </c>
      <c r="K307" s="1">
        <v>1652265108.3</v>
      </c>
      <c r="L307" s="3">
        <v>44692.438753472219</v>
      </c>
      <c r="M307" s="2">
        <v>44692.438753472219</v>
      </c>
      <c r="N307" s="1">
        <v>1652265127.359</v>
      </c>
      <c r="O307" s="2">
        <v>44692.438974062505</v>
      </c>
      <c r="P307" s="1">
        <v>19.059000015258789</v>
      </c>
      <c r="Q307">
        <v>405</v>
      </c>
      <c r="R307">
        <v>415</v>
      </c>
      <c r="S307">
        <v>10</v>
      </c>
      <c r="T307" s="4">
        <v>2.4691358024691357E-2</v>
      </c>
      <c r="U307" t="s">
        <v>36</v>
      </c>
      <c r="V307">
        <v>35</v>
      </c>
      <c r="W307" s="4">
        <v>8.7499999999999994E-2</v>
      </c>
      <c r="X307">
        <v>35</v>
      </c>
      <c r="Y307" s="4">
        <v>8.7499999999999994E-2</v>
      </c>
      <c r="Z307">
        <v>2</v>
      </c>
      <c r="AA307">
        <v>9</v>
      </c>
      <c r="AC307" s="9">
        <f t="shared" si="4"/>
        <v>8.7499999999999994E-2</v>
      </c>
    </row>
    <row r="308" spans="1:29" x14ac:dyDescent="0.3">
      <c r="A308" s="7">
        <v>13</v>
      </c>
      <c r="B308" s="7">
        <v>6</v>
      </c>
      <c r="C308" s="7">
        <v>44</v>
      </c>
      <c r="D308" s="7">
        <v>4</v>
      </c>
      <c r="E308" s="7">
        <v>3</v>
      </c>
      <c r="F308">
        <v>745</v>
      </c>
      <c r="G308">
        <v>805</v>
      </c>
      <c r="H308" s="1">
        <v>1652265127374</v>
      </c>
      <c r="I308" s="1">
        <v>1652265144055</v>
      </c>
      <c r="J308">
        <v>5</v>
      </c>
      <c r="K308" s="1">
        <v>1652265127.3740001</v>
      </c>
      <c r="L308" s="3">
        <v>44692.438974236109</v>
      </c>
      <c r="M308" s="2">
        <v>44692.438974236109</v>
      </c>
      <c r="N308" s="1">
        <v>1652265144.0550001</v>
      </c>
      <c r="O308" s="2">
        <v>44692.439167303237</v>
      </c>
      <c r="P308" s="1">
        <v>16.680999994277954</v>
      </c>
      <c r="Q308">
        <v>750</v>
      </c>
      <c r="R308">
        <v>776</v>
      </c>
      <c r="S308">
        <v>26</v>
      </c>
      <c r="T308" s="4">
        <v>3.4666666666666665E-2</v>
      </c>
      <c r="U308" t="s">
        <v>36</v>
      </c>
      <c r="V308">
        <v>60</v>
      </c>
      <c r="W308" s="4">
        <v>8.0536912751677847E-2</v>
      </c>
      <c r="X308">
        <v>60</v>
      </c>
      <c r="Y308" s="4">
        <v>8.0536912751677847E-2</v>
      </c>
      <c r="Z308">
        <v>3</v>
      </c>
      <c r="AA308">
        <v>27</v>
      </c>
      <c r="AC308" s="9">
        <f t="shared" si="4"/>
        <v>8.0536912751677847E-2</v>
      </c>
    </row>
    <row r="309" spans="1:29" x14ac:dyDescent="0.3">
      <c r="A309" s="7">
        <v>13</v>
      </c>
      <c r="B309" s="7">
        <v>7</v>
      </c>
      <c r="C309" s="7">
        <v>10</v>
      </c>
      <c r="D309" s="7">
        <v>4</v>
      </c>
      <c r="E309" s="7">
        <v>3</v>
      </c>
      <c r="F309">
        <v>660</v>
      </c>
      <c r="G309">
        <v>750</v>
      </c>
      <c r="H309" s="1">
        <v>1652265144068</v>
      </c>
      <c r="I309" s="1">
        <v>1652265162778</v>
      </c>
      <c r="J309">
        <v>4</v>
      </c>
      <c r="K309" s="1">
        <v>1652265144.0680001</v>
      </c>
      <c r="L309" s="3">
        <v>44692.439167453704</v>
      </c>
      <c r="M309" s="2">
        <v>44692.439167453704</v>
      </c>
      <c r="N309" s="1">
        <v>1652265162.7780001</v>
      </c>
      <c r="O309" s="2">
        <v>44692.439384004632</v>
      </c>
      <c r="P309" s="1">
        <v>18.710000038146973</v>
      </c>
      <c r="Q309">
        <v>700</v>
      </c>
      <c r="R309">
        <v>631</v>
      </c>
      <c r="S309">
        <v>69</v>
      </c>
      <c r="T309" s="4">
        <v>9.8571428571428574E-2</v>
      </c>
      <c r="U309" t="s">
        <v>37</v>
      </c>
      <c r="V309">
        <v>90</v>
      </c>
      <c r="W309" s="4">
        <v>0.13636363636363635</v>
      </c>
      <c r="X309">
        <v>90</v>
      </c>
      <c r="Y309" s="4">
        <v>0.13636363636363635</v>
      </c>
      <c r="Z309">
        <v>4</v>
      </c>
      <c r="AA309">
        <v>81</v>
      </c>
      <c r="AC309" s="9">
        <f t="shared" si="4"/>
        <v>0.13636363636363635</v>
      </c>
    </row>
    <row r="310" spans="1:29" x14ac:dyDescent="0.3">
      <c r="A310" s="7">
        <v>13</v>
      </c>
      <c r="B310" s="7">
        <v>8</v>
      </c>
      <c r="C310" s="7">
        <v>85</v>
      </c>
      <c r="D310" s="7">
        <v>4</v>
      </c>
      <c r="E310" s="7">
        <v>3</v>
      </c>
      <c r="F310">
        <v>320</v>
      </c>
      <c r="G310">
        <v>385</v>
      </c>
      <c r="H310" s="1">
        <v>1652265162796</v>
      </c>
      <c r="I310" s="1">
        <v>1652265178151</v>
      </c>
      <c r="J310">
        <v>5</v>
      </c>
      <c r="K310" s="1">
        <v>1652265162.796</v>
      </c>
      <c r="L310" s="3">
        <v>44692.439384212965</v>
      </c>
      <c r="M310" s="2">
        <v>44692.439384212965</v>
      </c>
      <c r="N310" s="1">
        <v>1652265178.151</v>
      </c>
      <c r="O310" s="2">
        <v>44692.439561932872</v>
      </c>
      <c r="P310" s="1">
        <v>15.355000019073486</v>
      </c>
      <c r="Q310">
        <v>380</v>
      </c>
      <c r="R310">
        <v>137</v>
      </c>
      <c r="S310">
        <v>243</v>
      </c>
      <c r="T310" s="4">
        <v>0.63947368421052631</v>
      </c>
      <c r="U310" t="s">
        <v>37</v>
      </c>
      <c r="V310">
        <v>65</v>
      </c>
      <c r="W310" s="4">
        <v>0.203125</v>
      </c>
      <c r="X310">
        <v>65</v>
      </c>
      <c r="Y310" s="4">
        <v>0.203125</v>
      </c>
      <c r="Z310">
        <v>3</v>
      </c>
      <c r="AA310">
        <v>27</v>
      </c>
      <c r="AC310" s="9">
        <f t="shared" si="4"/>
        <v>0.203125</v>
      </c>
    </row>
    <row r="311" spans="1:29" x14ac:dyDescent="0.3">
      <c r="A311" s="7">
        <v>13</v>
      </c>
      <c r="B311" s="7">
        <v>9</v>
      </c>
      <c r="C311" s="7">
        <v>84</v>
      </c>
      <c r="D311" s="7">
        <v>4</v>
      </c>
      <c r="E311" s="7">
        <v>3</v>
      </c>
      <c r="F311">
        <v>910</v>
      </c>
      <c r="G311">
        <v>920</v>
      </c>
      <c r="H311" s="1">
        <v>1652265178164</v>
      </c>
      <c r="I311" s="1">
        <v>1652265199908</v>
      </c>
      <c r="J311">
        <v>7</v>
      </c>
      <c r="K311" s="1">
        <v>1652265178.164</v>
      </c>
      <c r="L311" s="3">
        <v>44692.439562083338</v>
      </c>
      <c r="M311" s="2">
        <v>44692.439562083338</v>
      </c>
      <c r="N311" s="1">
        <v>1652265199.908</v>
      </c>
      <c r="O311" s="2">
        <v>44692.439813749996</v>
      </c>
      <c r="P311" s="1">
        <v>21.74399995803833</v>
      </c>
      <c r="Q311">
        <v>1385</v>
      </c>
      <c r="R311">
        <v>1031</v>
      </c>
      <c r="S311">
        <v>354</v>
      </c>
      <c r="T311" s="4">
        <v>0.25559566787003613</v>
      </c>
      <c r="U311" t="s">
        <v>37</v>
      </c>
      <c r="V311">
        <v>10</v>
      </c>
      <c r="W311" s="4">
        <v>1.098901098901099E-2</v>
      </c>
      <c r="X311">
        <v>10</v>
      </c>
      <c r="Y311" s="4">
        <v>1.098901098901099E-2</v>
      </c>
      <c r="Z311">
        <v>1</v>
      </c>
      <c r="AA311">
        <v>3</v>
      </c>
      <c r="AC311" s="9">
        <f t="shared" si="4"/>
        <v>1.098901098901099E-2</v>
      </c>
    </row>
    <row r="312" spans="1:29" x14ac:dyDescent="0.3">
      <c r="A312" s="7">
        <v>13</v>
      </c>
      <c r="B312" s="7">
        <v>10</v>
      </c>
      <c r="C312" s="7">
        <v>129</v>
      </c>
      <c r="D312" s="7">
        <v>4</v>
      </c>
      <c r="E312" s="7">
        <v>3</v>
      </c>
      <c r="F312">
        <v>755</v>
      </c>
      <c r="G312">
        <v>630</v>
      </c>
      <c r="H312" s="1">
        <v>1652265199928</v>
      </c>
      <c r="I312" s="1">
        <v>1652265220527</v>
      </c>
      <c r="J312">
        <v>3</v>
      </c>
      <c r="K312" s="1">
        <v>1652265199.928</v>
      </c>
      <c r="L312" s="3">
        <v>44692.439813981488</v>
      </c>
      <c r="M312" s="2">
        <v>44692.439813981488</v>
      </c>
      <c r="N312" s="1">
        <v>1652265220.527</v>
      </c>
      <c r="O312" s="2">
        <v>44692.440052395832</v>
      </c>
      <c r="P312" s="1">
        <v>20.598999977111816</v>
      </c>
      <c r="Q312">
        <v>605</v>
      </c>
      <c r="R312">
        <v>685</v>
      </c>
      <c r="S312">
        <v>80</v>
      </c>
      <c r="T312" s="4">
        <v>0.13223140495867769</v>
      </c>
      <c r="U312" t="s">
        <v>36</v>
      </c>
      <c r="V312">
        <v>-125</v>
      </c>
      <c r="W312" s="4">
        <v>-0.16556291390728478</v>
      </c>
      <c r="X312">
        <v>125</v>
      </c>
      <c r="Y312" s="4">
        <v>0.16556291390728478</v>
      </c>
      <c r="Z312">
        <v>5</v>
      </c>
      <c r="AA312">
        <v>243</v>
      </c>
      <c r="AC312" s="9">
        <f t="shared" si="4"/>
        <v>0.16556291390728478</v>
      </c>
    </row>
    <row r="313" spans="1:29" x14ac:dyDescent="0.3">
      <c r="A313" s="7">
        <v>13</v>
      </c>
      <c r="B313" s="7">
        <v>11</v>
      </c>
      <c r="C313" s="7">
        <v>64</v>
      </c>
      <c r="D313" s="7">
        <v>4</v>
      </c>
      <c r="E313" s="7">
        <v>3</v>
      </c>
      <c r="F313">
        <v>1030</v>
      </c>
      <c r="G313">
        <v>940</v>
      </c>
      <c r="H313" s="1">
        <v>1652265220547</v>
      </c>
      <c r="I313" s="1">
        <v>1652265231581</v>
      </c>
      <c r="J313">
        <v>5</v>
      </c>
      <c r="K313" s="1">
        <v>1652265220.5469999</v>
      </c>
      <c r="L313" s="3">
        <v>44692.440052627309</v>
      </c>
      <c r="M313" s="2">
        <v>44692.440052627309</v>
      </c>
      <c r="N313" s="1">
        <v>1652265231.5810001</v>
      </c>
      <c r="O313" s="2">
        <v>44692.440180335645</v>
      </c>
      <c r="P313" s="1">
        <v>11.034000158309937</v>
      </c>
      <c r="Q313">
        <v>930</v>
      </c>
      <c r="R313">
        <v>1076</v>
      </c>
      <c r="S313">
        <v>146</v>
      </c>
      <c r="T313" s="4">
        <v>0.15698924731182795</v>
      </c>
      <c r="U313" t="s">
        <v>36</v>
      </c>
      <c r="V313">
        <v>-90</v>
      </c>
      <c r="W313" s="4">
        <v>-8.7378640776699032E-2</v>
      </c>
      <c r="X313">
        <v>90</v>
      </c>
      <c r="Y313" s="4">
        <v>8.7378640776699032E-2</v>
      </c>
      <c r="Z313">
        <v>3</v>
      </c>
      <c r="AA313">
        <v>27</v>
      </c>
      <c r="AC313" s="9">
        <f t="shared" si="4"/>
        <v>8.7378640776699032E-2</v>
      </c>
    </row>
    <row r="314" spans="1:29" x14ac:dyDescent="0.3">
      <c r="A314" s="7">
        <v>13</v>
      </c>
      <c r="B314" s="7">
        <v>12</v>
      </c>
      <c r="C314" s="7">
        <v>6</v>
      </c>
      <c r="D314" s="7">
        <v>4</v>
      </c>
      <c r="E314" s="7">
        <v>3</v>
      </c>
      <c r="F314">
        <v>485</v>
      </c>
      <c r="G314">
        <v>625</v>
      </c>
      <c r="H314" s="1">
        <v>1652265231605</v>
      </c>
      <c r="I314" s="1">
        <v>1652265250525</v>
      </c>
      <c r="J314">
        <v>3</v>
      </c>
      <c r="K314" s="1">
        <v>1652265231.605</v>
      </c>
      <c r="L314" s="3">
        <v>44692.440180613426</v>
      </c>
      <c r="M314" s="2">
        <v>44692.440180613426</v>
      </c>
      <c r="N314" s="1">
        <v>1652265250.5250001</v>
      </c>
      <c r="O314" s="2">
        <v>44692.440399594911</v>
      </c>
      <c r="P314" s="1">
        <v>18.920000076293945</v>
      </c>
      <c r="Q314">
        <v>450</v>
      </c>
      <c r="R314">
        <v>445</v>
      </c>
      <c r="S314">
        <v>5</v>
      </c>
      <c r="T314" s="4">
        <v>1.1111111111111112E-2</v>
      </c>
      <c r="U314" t="s">
        <v>37</v>
      </c>
      <c r="V314">
        <v>140</v>
      </c>
      <c r="W314" s="4">
        <v>0.28865979381443296</v>
      </c>
      <c r="X314">
        <v>140</v>
      </c>
      <c r="Y314" s="4">
        <v>0.28865979381443296</v>
      </c>
      <c r="Z314">
        <v>5</v>
      </c>
      <c r="AA314">
        <v>243</v>
      </c>
      <c r="AC314" s="9">
        <f t="shared" si="4"/>
        <v>0.28865979381443296</v>
      </c>
    </row>
    <row r="315" spans="1:29" x14ac:dyDescent="0.3">
      <c r="A315" s="7">
        <v>13</v>
      </c>
      <c r="B315" s="7">
        <v>13</v>
      </c>
      <c r="C315" s="7">
        <v>38</v>
      </c>
      <c r="D315" s="7">
        <v>4</v>
      </c>
      <c r="E315" s="7">
        <v>3</v>
      </c>
      <c r="F315">
        <v>665</v>
      </c>
      <c r="G315">
        <v>730</v>
      </c>
      <c r="H315" s="1">
        <v>1652265250549</v>
      </c>
      <c r="I315" s="1">
        <v>1652265272230</v>
      </c>
      <c r="J315">
        <v>5</v>
      </c>
      <c r="K315" s="1">
        <v>1652265250.549</v>
      </c>
      <c r="L315" s="3">
        <v>44692.440399872685</v>
      </c>
      <c r="M315" s="2">
        <v>44692.440399872685</v>
      </c>
      <c r="N315" s="1">
        <v>1652265272.23</v>
      </c>
      <c r="O315" s="2">
        <v>44692.440650810182</v>
      </c>
      <c r="P315" s="1">
        <v>21.680999994277954</v>
      </c>
      <c r="Q315">
        <v>960</v>
      </c>
      <c r="R315">
        <v>746</v>
      </c>
      <c r="S315">
        <v>214</v>
      </c>
      <c r="T315" s="4">
        <v>0.22291666666666668</v>
      </c>
      <c r="U315" t="s">
        <v>37</v>
      </c>
      <c r="V315">
        <v>65</v>
      </c>
      <c r="W315" s="4">
        <v>9.7744360902255634E-2</v>
      </c>
      <c r="X315">
        <v>65</v>
      </c>
      <c r="Y315" s="4">
        <v>9.7744360902255634E-2</v>
      </c>
      <c r="Z315">
        <v>3</v>
      </c>
      <c r="AA315">
        <v>27</v>
      </c>
      <c r="AC315" s="9">
        <f t="shared" si="4"/>
        <v>9.7744360902255634E-2</v>
      </c>
    </row>
    <row r="316" spans="1:29" x14ac:dyDescent="0.3">
      <c r="A316" s="7">
        <v>13</v>
      </c>
      <c r="B316" s="7">
        <v>14</v>
      </c>
      <c r="C316" s="7">
        <v>50</v>
      </c>
      <c r="D316" s="7">
        <v>4</v>
      </c>
      <c r="E316" s="7">
        <v>3</v>
      </c>
      <c r="F316">
        <v>300</v>
      </c>
      <c r="G316">
        <v>305</v>
      </c>
      <c r="H316" s="1">
        <v>1652265272249</v>
      </c>
      <c r="I316" s="1">
        <v>1652265294473</v>
      </c>
      <c r="J316">
        <v>7</v>
      </c>
      <c r="K316" s="1">
        <v>1652265272.2490001</v>
      </c>
      <c r="L316" s="3">
        <v>44692.440651030091</v>
      </c>
      <c r="M316" s="2">
        <v>44692.440651030091</v>
      </c>
      <c r="N316" s="1">
        <v>1652265294.473</v>
      </c>
      <c r="O316" s="2">
        <v>44692.44090825232</v>
      </c>
      <c r="P316" s="1">
        <v>22.223999977111816</v>
      </c>
      <c r="Q316">
        <v>320</v>
      </c>
      <c r="R316">
        <v>178</v>
      </c>
      <c r="S316">
        <v>142</v>
      </c>
      <c r="T316" s="4">
        <v>0.44374999999999998</v>
      </c>
      <c r="U316" t="s">
        <v>37</v>
      </c>
      <c r="V316">
        <v>5</v>
      </c>
      <c r="W316" s="4">
        <v>1.6666666666666666E-2</v>
      </c>
      <c r="X316">
        <v>5</v>
      </c>
      <c r="Y316" s="4">
        <v>1.6666666666666666E-2</v>
      </c>
      <c r="Z316">
        <v>1</v>
      </c>
      <c r="AA316">
        <v>3</v>
      </c>
      <c r="AC316" s="9">
        <f t="shared" si="4"/>
        <v>1.6666666666666666E-2</v>
      </c>
    </row>
    <row r="317" spans="1:29" x14ac:dyDescent="0.3">
      <c r="A317" s="7">
        <v>13</v>
      </c>
      <c r="B317" s="7">
        <v>15</v>
      </c>
      <c r="C317" s="7">
        <v>72</v>
      </c>
      <c r="D317" s="7">
        <v>4</v>
      </c>
      <c r="E317" s="7">
        <v>3</v>
      </c>
      <c r="F317">
        <v>750</v>
      </c>
      <c r="G317">
        <v>680</v>
      </c>
      <c r="H317" s="1">
        <v>1652265294486</v>
      </c>
      <c r="I317" s="1">
        <v>1652265307218</v>
      </c>
      <c r="J317">
        <v>6</v>
      </c>
      <c r="K317" s="1">
        <v>1652265294.4860001</v>
      </c>
      <c r="L317" s="3">
        <v>44692.440908402779</v>
      </c>
      <c r="M317" s="2">
        <v>44692.440908402779</v>
      </c>
      <c r="N317" s="1">
        <v>1652265307.2179999</v>
      </c>
      <c r="O317" s="2">
        <v>44692.441055763891</v>
      </c>
      <c r="P317" s="1">
        <v>12.73199987411499</v>
      </c>
      <c r="Q317">
        <v>806</v>
      </c>
      <c r="R317">
        <v>887</v>
      </c>
      <c r="S317">
        <v>81</v>
      </c>
      <c r="T317" s="4">
        <v>0.10049627791563276</v>
      </c>
      <c r="U317" t="s">
        <v>36</v>
      </c>
      <c r="V317">
        <v>-70</v>
      </c>
      <c r="W317" s="4">
        <v>-9.3333333333333338E-2</v>
      </c>
      <c r="X317">
        <v>70</v>
      </c>
      <c r="Y317" s="4">
        <v>9.3333333333333338E-2</v>
      </c>
      <c r="Z317">
        <v>2</v>
      </c>
      <c r="AA317">
        <v>9</v>
      </c>
      <c r="AC317" s="9">
        <f t="shared" si="4"/>
        <v>9.3333333333333338E-2</v>
      </c>
    </row>
    <row r="318" spans="1:29" x14ac:dyDescent="0.3">
      <c r="A318" s="7">
        <v>13</v>
      </c>
      <c r="B318" s="7">
        <v>16</v>
      </c>
      <c r="C318" s="7">
        <v>139</v>
      </c>
      <c r="D318" s="7">
        <v>4</v>
      </c>
      <c r="E318" s="7">
        <v>3</v>
      </c>
      <c r="F318">
        <v>455</v>
      </c>
      <c r="G318">
        <v>500</v>
      </c>
      <c r="H318" s="1">
        <v>1652265307241</v>
      </c>
      <c r="I318" s="1">
        <v>1652265326384</v>
      </c>
      <c r="J318">
        <v>5</v>
      </c>
      <c r="K318" s="1">
        <v>1652265307.2409999</v>
      </c>
      <c r="L318" s="3">
        <v>44692.441056030089</v>
      </c>
      <c r="M318" s="2">
        <v>44692.441056030089</v>
      </c>
      <c r="N318" s="1">
        <v>1652265326.3840001</v>
      </c>
      <c r="O318" s="2">
        <v>44692.441277592588</v>
      </c>
      <c r="P318" s="1">
        <v>19.14300012588501</v>
      </c>
      <c r="Q318">
        <v>490</v>
      </c>
      <c r="R318">
        <v>535</v>
      </c>
      <c r="S318">
        <v>45</v>
      </c>
      <c r="T318" s="4">
        <v>9.1836734693877556E-2</v>
      </c>
      <c r="U318" t="s">
        <v>36</v>
      </c>
      <c r="V318">
        <v>45</v>
      </c>
      <c r="W318" s="4">
        <v>9.8901098901098897E-2</v>
      </c>
      <c r="X318">
        <v>45</v>
      </c>
      <c r="Y318" s="4">
        <v>9.8901098901098897E-2</v>
      </c>
      <c r="Z318">
        <v>3</v>
      </c>
      <c r="AA318">
        <v>27</v>
      </c>
      <c r="AC318" s="9">
        <f t="shared" si="4"/>
        <v>9.8901098901098897E-2</v>
      </c>
    </row>
    <row r="319" spans="1:29" x14ac:dyDescent="0.3">
      <c r="A319" s="7">
        <v>13</v>
      </c>
      <c r="B319" s="7">
        <v>17</v>
      </c>
      <c r="C319" s="7">
        <v>27</v>
      </c>
      <c r="D319" s="7">
        <v>4</v>
      </c>
      <c r="E319" s="7">
        <v>3</v>
      </c>
      <c r="F319">
        <v>580</v>
      </c>
      <c r="G319">
        <v>635</v>
      </c>
      <c r="H319" s="1">
        <v>1652265326400</v>
      </c>
      <c r="I319" s="1">
        <v>1652265340671</v>
      </c>
      <c r="J319">
        <v>5</v>
      </c>
      <c r="K319" s="1">
        <v>1652265326.4000001</v>
      </c>
      <c r="L319" s="3">
        <v>44692.441277777776</v>
      </c>
      <c r="M319" s="2">
        <v>44692.441277777776</v>
      </c>
      <c r="N319" s="1">
        <v>1652265340.671</v>
      </c>
      <c r="O319" s="2">
        <v>44692.441442951385</v>
      </c>
      <c r="P319" s="1">
        <v>14.270999908447266</v>
      </c>
      <c r="Q319">
        <v>528</v>
      </c>
      <c r="R319">
        <v>412</v>
      </c>
      <c r="S319">
        <v>116</v>
      </c>
      <c r="T319" s="4">
        <v>0.2196969696969697</v>
      </c>
      <c r="U319" t="s">
        <v>37</v>
      </c>
      <c r="V319">
        <v>55</v>
      </c>
      <c r="W319" s="4">
        <v>9.4827586206896547E-2</v>
      </c>
      <c r="X319">
        <v>55</v>
      </c>
      <c r="Y319" s="4">
        <v>9.4827586206896547E-2</v>
      </c>
      <c r="Z319">
        <v>3</v>
      </c>
      <c r="AA319">
        <v>27</v>
      </c>
      <c r="AC319" s="9">
        <f t="shared" si="4"/>
        <v>9.4827586206896547E-2</v>
      </c>
    </row>
    <row r="320" spans="1:29" x14ac:dyDescent="0.3">
      <c r="A320" s="7">
        <v>13</v>
      </c>
      <c r="B320" s="7">
        <v>18</v>
      </c>
      <c r="C320" s="7">
        <v>149</v>
      </c>
      <c r="D320" s="7">
        <v>4</v>
      </c>
      <c r="E320" s="7">
        <v>3</v>
      </c>
      <c r="F320">
        <v>440</v>
      </c>
      <c r="G320">
        <v>450</v>
      </c>
      <c r="H320" s="1">
        <v>1652265340688</v>
      </c>
      <c r="I320" s="1">
        <v>1652265360517</v>
      </c>
      <c r="J320">
        <v>7</v>
      </c>
      <c r="K320" s="1">
        <v>1652265340.688</v>
      </c>
      <c r="L320" s="3">
        <v>44692.441443148142</v>
      </c>
      <c r="M320" s="2">
        <v>44692.441443148142</v>
      </c>
      <c r="N320" s="1">
        <v>1652265360.517</v>
      </c>
      <c r="O320" s="2">
        <v>44692.441672650464</v>
      </c>
      <c r="P320" s="1">
        <v>19.828999996185303</v>
      </c>
      <c r="Q320">
        <v>430</v>
      </c>
      <c r="R320">
        <v>362</v>
      </c>
      <c r="S320">
        <v>68</v>
      </c>
      <c r="T320" s="4">
        <v>0.15813953488372093</v>
      </c>
      <c r="U320" t="s">
        <v>37</v>
      </c>
      <c r="V320">
        <v>10</v>
      </c>
      <c r="W320" s="4">
        <v>2.2727272727272728E-2</v>
      </c>
      <c r="X320">
        <v>10</v>
      </c>
      <c r="Y320" s="4">
        <v>2.2727272727272728E-2</v>
      </c>
      <c r="Z320">
        <v>1</v>
      </c>
      <c r="AA320">
        <v>3</v>
      </c>
      <c r="AC320" s="9">
        <f t="shared" si="4"/>
        <v>2.2727272727272728E-2</v>
      </c>
    </row>
    <row r="321" spans="1:29" x14ac:dyDescent="0.3">
      <c r="A321" s="7">
        <v>13</v>
      </c>
      <c r="B321" s="7">
        <v>19</v>
      </c>
      <c r="C321" s="7">
        <v>45</v>
      </c>
      <c r="D321" s="7">
        <v>4</v>
      </c>
      <c r="E321" s="7">
        <v>3</v>
      </c>
      <c r="F321">
        <v>870</v>
      </c>
      <c r="G321">
        <v>805</v>
      </c>
      <c r="H321" s="1">
        <v>1652265360533</v>
      </c>
      <c r="I321" s="1">
        <v>1652265372306</v>
      </c>
      <c r="J321">
        <v>5</v>
      </c>
      <c r="K321" s="1">
        <v>1652265360.533</v>
      </c>
      <c r="L321" s="3">
        <v>44692.441672835645</v>
      </c>
      <c r="M321" s="2">
        <v>44692.441672835645</v>
      </c>
      <c r="N321" s="1">
        <v>1652265372.306</v>
      </c>
      <c r="O321" s="2">
        <v>44692.441809097218</v>
      </c>
      <c r="P321" s="1">
        <v>11.773000001907349</v>
      </c>
      <c r="Q321">
        <v>870</v>
      </c>
      <c r="R321">
        <v>906</v>
      </c>
      <c r="S321">
        <v>36</v>
      </c>
      <c r="T321" s="4">
        <v>4.1379310344827586E-2</v>
      </c>
      <c r="U321" t="s">
        <v>36</v>
      </c>
      <c r="V321">
        <v>-65</v>
      </c>
      <c r="W321" s="4">
        <v>-7.4712643678160925E-2</v>
      </c>
      <c r="X321">
        <v>65</v>
      </c>
      <c r="Y321" s="4">
        <v>7.4712643678160925E-2</v>
      </c>
      <c r="Z321">
        <v>3</v>
      </c>
      <c r="AA321">
        <v>27</v>
      </c>
      <c r="AC321" s="9">
        <f t="shared" si="4"/>
        <v>7.4712643678160925E-2</v>
      </c>
    </row>
    <row r="322" spans="1:29" x14ac:dyDescent="0.3">
      <c r="A322" s="7">
        <v>14</v>
      </c>
      <c r="B322" s="7">
        <v>0</v>
      </c>
      <c r="C322" s="7">
        <v>112</v>
      </c>
      <c r="D322" s="7">
        <v>4</v>
      </c>
      <c r="E322" s="7">
        <v>2</v>
      </c>
      <c r="F322">
        <v>820</v>
      </c>
      <c r="G322">
        <v>895</v>
      </c>
      <c r="H322" s="1">
        <v>1652264599388</v>
      </c>
      <c r="I322" s="1">
        <v>1652264617028</v>
      </c>
      <c r="J322">
        <v>0</v>
      </c>
      <c r="K322" s="1">
        <v>1652264599.388</v>
      </c>
      <c r="L322" s="3">
        <v>44692.432863287038</v>
      </c>
      <c r="M322" s="2">
        <v>44692.432863287038</v>
      </c>
      <c r="N322" s="1">
        <v>1652264617.0280001</v>
      </c>
      <c r="O322" s="2">
        <v>44692.433067453705</v>
      </c>
      <c r="P322" s="1">
        <v>17.640000104904175</v>
      </c>
      <c r="Q322">
        <v>820</v>
      </c>
      <c r="R322">
        <v>847</v>
      </c>
      <c r="S322">
        <v>27</v>
      </c>
      <c r="T322" s="4">
        <v>3.2926829268292684E-2</v>
      </c>
      <c r="U322" t="s">
        <v>36</v>
      </c>
      <c r="V322">
        <v>75</v>
      </c>
      <c r="W322" s="4">
        <v>9.1463414634146339E-2</v>
      </c>
      <c r="X322">
        <v>75</v>
      </c>
      <c r="Y322" s="4">
        <v>9.1463414634146339E-2</v>
      </c>
      <c r="Z322">
        <v>0</v>
      </c>
      <c r="AA322">
        <v>1</v>
      </c>
      <c r="AC322" s="9">
        <f t="shared" ref="AC322:AC361" si="5">ABS(F322-G322)/F322</f>
        <v>9.1463414634146339E-2</v>
      </c>
    </row>
    <row r="323" spans="1:29" x14ac:dyDescent="0.3">
      <c r="A323" s="7">
        <v>14</v>
      </c>
      <c r="B323" s="7">
        <v>1</v>
      </c>
      <c r="C323" s="7">
        <v>81</v>
      </c>
      <c r="D323" s="7">
        <v>4</v>
      </c>
      <c r="E323" s="7">
        <v>2</v>
      </c>
      <c r="F323">
        <v>715</v>
      </c>
      <c r="G323">
        <v>950</v>
      </c>
      <c r="H323" s="1">
        <v>1652264617037</v>
      </c>
      <c r="I323" s="1">
        <v>1652264636601</v>
      </c>
      <c r="J323">
        <v>0</v>
      </c>
      <c r="K323" s="1">
        <v>1652264617.0369999</v>
      </c>
      <c r="L323" s="3">
        <v>44692.433067557868</v>
      </c>
      <c r="M323" s="2">
        <v>44692.433067557868</v>
      </c>
      <c r="N323" s="1">
        <v>1652264636.6010001</v>
      </c>
      <c r="O323" s="2">
        <v>44692.433293993061</v>
      </c>
      <c r="P323" s="1">
        <v>19.564000129699707</v>
      </c>
      <c r="Q323">
        <v>715</v>
      </c>
      <c r="R323">
        <v>787</v>
      </c>
      <c r="S323">
        <v>72</v>
      </c>
      <c r="T323" s="4">
        <v>0.10069930069930071</v>
      </c>
      <c r="U323" t="s">
        <v>36</v>
      </c>
      <c r="V323">
        <v>235</v>
      </c>
      <c r="W323" s="4">
        <v>0.32867132867132864</v>
      </c>
      <c r="X323">
        <v>235</v>
      </c>
      <c r="Y323" s="4">
        <v>0.32867132867132864</v>
      </c>
      <c r="Z323">
        <v>0</v>
      </c>
      <c r="AA323">
        <v>1</v>
      </c>
      <c r="AC323" s="9">
        <f t="shared" si="5"/>
        <v>0.32867132867132864</v>
      </c>
    </row>
    <row r="324" spans="1:29" x14ac:dyDescent="0.3">
      <c r="A324" s="7">
        <v>14</v>
      </c>
      <c r="B324" s="7">
        <v>2</v>
      </c>
      <c r="C324" s="7">
        <v>93</v>
      </c>
      <c r="D324" s="7">
        <v>4</v>
      </c>
      <c r="E324" s="7">
        <v>2</v>
      </c>
      <c r="F324">
        <v>850</v>
      </c>
      <c r="G324">
        <v>900</v>
      </c>
      <c r="H324" s="1">
        <v>1652264636610</v>
      </c>
      <c r="I324" s="1">
        <v>1652264660425</v>
      </c>
      <c r="J324">
        <v>0</v>
      </c>
      <c r="K324" s="1">
        <v>1652264636.6099999</v>
      </c>
      <c r="L324" s="3">
        <v>44692.433294097224</v>
      </c>
      <c r="M324" s="2">
        <v>44692.433294097224</v>
      </c>
      <c r="N324" s="1">
        <v>1652264660.425</v>
      </c>
      <c r="O324" s="2">
        <v>44692.433569733796</v>
      </c>
      <c r="P324" s="1">
        <v>23.815000057220459</v>
      </c>
      <c r="Q324">
        <v>850</v>
      </c>
      <c r="R324">
        <v>725</v>
      </c>
      <c r="S324">
        <v>125</v>
      </c>
      <c r="T324" s="4">
        <v>0.14705882352941177</v>
      </c>
      <c r="U324" t="s">
        <v>37</v>
      </c>
      <c r="V324">
        <v>50</v>
      </c>
      <c r="W324" s="4">
        <v>5.8823529411764705E-2</v>
      </c>
      <c r="X324">
        <v>50</v>
      </c>
      <c r="Y324" s="4">
        <v>5.8823529411764705E-2</v>
      </c>
      <c r="Z324">
        <v>0</v>
      </c>
      <c r="AA324">
        <v>1</v>
      </c>
      <c r="AC324" s="9">
        <f t="shared" si="5"/>
        <v>5.8823529411764705E-2</v>
      </c>
    </row>
    <row r="325" spans="1:29" x14ac:dyDescent="0.3">
      <c r="A325" s="7">
        <v>14</v>
      </c>
      <c r="B325" s="7">
        <v>3</v>
      </c>
      <c r="C325" s="7">
        <v>125</v>
      </c>
      <c r="D325" s="7">
        <v>4</v>
      </c>
      <c r="E325" s="7">
        <v>2</v>
      </c>
      <c r="F325">
        <v>820</v>
      </c>
      <c r="G325">
        <v>850</v>
      </c>
      <c r="H325" s="1">
        <v>1652264660435</v>
      </c>
      <c r="I325" s="1">
        <v>1652264678830</v>
      </c>
      <c r="J325">
        <v>0</v>
      </c>
      <c r="K325" s="1">
        <v>1652264660.4349999</v>
      </c>
      <c r="L325" s="3">
        <v>44692.433569849542</v>
      </c>
      <c r="M325" s="2">
        <v>44692.433569849542</v>
      </c>
      <c r="N325" s="1">
        <v>1652264678.8299999</v>
      </c>
      <c r="O325" s="2">
        <v>44692.433782754626</v>
      </c>
      <c r="P325" s="1">
        <v>18.394999980926514</v>
      </c>
      <c r="Q325">
        <v>820</v>
      </c>
      <c r="R325">
        <v>812</v>
      </c>
      <c r="S325">
        <v>8</v>
      </c>
      <c r="T325" s="4">
        <v>9.7560975609756097E-3</v>
      </c>
      <c r="U325" t="s">
        <v>37</v>
      </c>
      <c r="V325">
        <v>30</v>
      </c>
      <c r="W325" s="4">
        <v>3.6585365853658534E-2</v>
      </c>
      <c r="X325">
        <v>30</v>
      </c>
      <c r="Y325" s="4">
        <v>3.6585365853658534E-2</v>
      </c>
      <c r="Z325">
        <v>0</v>
      </c>
      <c r="AA325">
        <v>1</v>
      </c>
      <c r="AC325" s="9">
        <f t="shared" si="5"/>
        <v>3.6585365853658534E-2</v>
      </c>
    </row>
    <row r="326" spans="1:29" x14ac:dyDescent="0.3">
      <c r="A326" s="7">
        <v>14</v>
      </c>
      <c r="B326" s="7">
        <v>4</v>
      </c>
      <c r="C326" s="7">
        <v>182</v>
      </c>
      <c r="D326" s="7">
        <v>4</v>
      </c>
      <c r="E326" s="7">
        <v>2</v>
      </c>
      <c r="F326">
        <v>545</v>
      </c>
      <c r="G326">
        <v>789</v>
      </c>
      <c r="H326" s="1">
        <v>1652264678839</v>
      </c>
      <c r="I326" s="1">
        <v>1652264689546</v>
      </c>
      <c r="J326">
        <v>0</v>
      </c>
      <c r="K326" s="1">
        <v>1652264678.839</v>
      </c>
      <c r="L326" s="3">
        <v>44692.433782858803</v>
      </c>
      <c r="M326" s="2">
        <v>44692.433782858803</v>
      </c>
      <c r="N326" s="1">
        <v>1652264689.546</v>
      </c>
      <c r="O326" s="2">
        <v>44692.433906782404</v>
      </c>
      <c r="P326" s="1">
        <v>10.707000017166138</v>
      </c>
      <c r="Q326">
        <v>545</v>
      </c>
      <c r="R326">
        <v>645</v>
      </c>
      <c r="S326">
        <v>100</v>
      </c>
      <c r="T326" s="4">
        <v>0.1834862385321101</v>
      </c>
      <c r="U326" t="s">
        <v>36</v>
      </c>
      <c r="V326">
        <v>244</v>
      </c>
      <c r="W326" s="4">
        <v>0.44770642201834865</v>
      </c>
      <c r="X326">
        <v>244</v>
      </c>
      <c r="Y326" s="4">
        <v>0.44770642201834865</v>
      </c>
      <c r="Z326">
        <v>0</v>
      </c>
      <c r="AA326">
        <v>1</v>
      </c>
      <c r="AC326" s="9">
        <f t="shared" si="5"/>
        <v>0.44770642201834865</v>
      </c>
    </row>
    <row r="327" spans="1:29" x14ac:dyDescent="0.3">
      <c r="A327" s="7">
        <v>14</v>
      </c>
      <c r="B327" s="7">
        <v>5</v>
      </c>
      <c r="C327" s="7">
        <v>135</v>
      </c>
      <c r="D327" s="7">
        <v>4</v>
      </c>
      <c r="E327" s="7">
        <v>2</v>
      </c>
      <c r="F327">
        <v>1085</v>
      </c>
      <c r="G327">
        <v>1150</v>
      </c>
      <c r="H327" s="1">
        <v>1652264689555</v>
      </c>
      <c r="I327" s="1">
        <v>1652264700878</v>
      </c>
      <c r="J327">
        <v>0</v>
      </c>
      <c r="K327" s="1">
        <v>1652264689.5550001</v>
      </c>
      <c r="L327" s="3">
        <v>44692.433906886574</v>
      </c>
      <c r="M327" s="2">
        <v>44692.433906886574</v>
      </c>
      <c r="N327" s="1">
        <v>1652264700.878</v>
      </c>
      <c r="O327" s="2">
        <v>44692.43403793982</v>
      </c>
      <c r="P327" s="1">
        <v>11.322999954223633</v>
      </c>
      <c r="Q327">
        <v>1085</v>
      </c>
      <c r="R327">
        <v>995</v>
      </c>
      <c r="S327">
        <v>90</v>
      </c>
      <c r="T327" s="4">
        <v>8.294930875576037E-2</v>
      </c>
      <c r="U327" t="s">
        <v>37</v>
      </c>
      <c r="V327">
        <v>65</v>
      </c>
      <c r="W327" s="4">
        <v>5.9907834101382486E-2</v>
      </c>
      <c r="X327">
        <v>65</v>
      </c>
      <c r="Y327" s="4">
        <v>5.9907834101382486E-2</v>
      </c>
      <c r="Z327">
        <v>0</v>
      </c>
      <c r="AA327">
        <v>1</v>
      </c>
      <c r="AC327" s="9">
        <f t="shared" si="5"/>
        <v>5.9907834101382486E-2</v>
      </c>
    </row>
    <row r="328" spans="1:29" x14ac:dyDescent="0.3">
      <c r="A328" s="7">
        <v>14</v>
      </c>
      <c r="B328" s="7">
        <v>6</v>
      </c>
      <c r="C328" s="7">
        <v>0</v>
      </c>
      <c r="D328" s="7">
        <v>4</v>
      </c>
      <c r="E328" s="7">
        <v>2</v>
      </c>
      <c r="F328">
        <v>1600</v>
      </c>
      <c r="G328">
        <v>690</v>
      </c>
      <c r="H328" s="1">
        <v>1652264700886</v>
      </c>
      <c r="I328" s="1">
        <v>1652264728098</v>
      </c>
      <c r="J328">
        <v>0</v>
      </c>
      <c r="K328" s="1">
        <v>1652264700.8859999</v>
      </c>
      <c r="L328" s="3">
        <v>44692.434038032407</v>
      </c>
      <c r="M328" s="2">
        <v>44692.434038032407</v>
      </c>
      <c r="N328" s="1">
        <v>1652264728.098</v>
      </c>
      <c r="O328" s="2">
        <v>44692.434352986107</v>
      </c>
      <c r="P328" s="1">
        <v>27.212000131607056</v>
      </c>
      <c r="Q328">
        <v>1600</v>
      </c>
      <c r="R328">
        <v>773</v>
      </c>
      <c r="S328">
        <v>827</v>
      </c>
      <c r="T328" s="4">
        <v>0.51687499999999997</v>
      </c>
      <c r="U328" t="s">
        <v>37</v>
      </c>
      <c r="V328">
        <v>-910</v>
      </c>
      <c r="W328" s="4">
        <v>-0.56874999999999998</v>
      </c>
      <c r="X328">
        <v>910</v>
      </c>
      <c r="Y328" s="4">
        <v>0.56874999999999998</v>
      </c>
      <c r="Z328">
        <v>0</v>
      </c>
      <c r="AA328">
        <v>1</v>
      </c>
      <c r="AC328" s="9">
        <f t="shared" si="5"/>
        <v>0.56874999999999998</v>
      </c>
    </row>
    <row r="329" spans="1:29" x14ac:dyDescent="0.3">
      <c r="A329" s="7">
        <v>14</v>
      </c>
      <c r="B329" s="7">
        <v>7</v>
      </c>
      <c r="C329" s="7">
        <v>197</v>
      </c>
      <c r="D329" s="7">
        <v>4</v>
      </c>
      <c r="E329" s="7">
        <v>2</v>
      </c>
      <c r="F329">
        <v>635</v>
      </c>
      <c r="G329">
        <v>570</v>
      </c>
      <c r="H329" s="1">
        <v>1652264728107</v>
      </c>
      <c r="I329" s="1">
        <v>1652264745781</v>
      </c>
      <c r="J329">
        <v>0</v>
      </c>
      <c r="K329" s="1">
        <v>1652264728.1070001</v>
      </c>
      <c r="L329" s="3">
        <v>44692.434353090284</v>
      </c>
      <c r="M329" s="2">
        <v>44692.434353090284</v>
      </c>
      <c r="N329" s="1">
        <v>1652264745.7809999</v>
      </c>
      <c r="O329" s="2">
        <v>44692.434557650457</v>
      </c>
      <c r="P329" s="1">
        <v>17.673999786376953</v>
      </c>
      <c r="Q329">
        <v>635</v>
      </c>
      <c r="R329">
        <v>621</v>
      </c>
      <c r="S329">
        <v>14</v>
      </c>
      <c r="T329" s="4">
        <v>2.2047244094488189E-2</v>
      </c>
      <c r="U329" t="s">
        <v>37</v>
      </c>
      <c r="V329">
        <v>-65</v>
      </c>
      <c r="W329" s="4">
        <v>-0.10236220472440945</v>
      </c>
      <c r="X329">
        <v>65</v>
      </c>
      <c r="Y329" s="4">
        <v>0.10236220472440945</v>
      </c>
      <c r="Z329">
        <v>0</v>
      </c>
      <c r="AA329">
        <v>1</v>
      </c>
      <c r="AC329" s="9">
        <f t="shared" si="5"/>
        <v>0.10236220472440945</v>
      </c>
    </row>
    <row r="330" spans="1:29" x14ac:dyDescent="0.3">
      <c r="A330" s="7">
        <v>14</v>
      </c>
      <c r="B330" s="7">
        <v>8</v>
      </c>
      <c r="C330" s="7">
        <v>155</v>
      </c>
      <c r="D330" s="7">
        <v>4</v>
      </c>
      <c r="E330" s="7">
        <v>2</v>
      </c>
      <c r="F330">
        <v>450</v>
      </c>
      <c r="G330">
        <v>480</v>
      </c>
      <c r="H330" s="1">
        <v>1652264745789</v>
      </c>
      <c r="I330" s="1">
        <v>1652264758834</v>
      </c>
      <c r="J330">
        <v>0</v>
      </c>
      <c r="K330" s="1">
        <v>1652264745.789</v>
      </c>
      <c r="L330" s="3">
        <v>44692.43455774305</v>
      </c>
      <c r="M330" s="2">
        <v>44692.43455774305</v>
      </c>
      <c r="N330" s="1">
        <v>1652264758.8340001</v>
      </c>
      <c r="O330" s="2">
        <v>44692.434708726854</v>
      </c>
      <c r="P330" s="1">
        <v>13.045000076293945</v>
      </c>
      <c r="Q330">
        <v>450</v>
      </c>
      <c r="R330">
        <v>471</v>
      </c>
      <c r="S330">
        <v>21</v>
      </c>
      <c r="T330" s="4">
        <v>4.6666666666666669E-2</v>
      </c>
      <c r="U330" t="s">
        <v>36</v>
      </c>
      <c r="V330">
        <v>30</v>
      </c>
      <c r="W330" s="4">
        <v>6.6666666666666666E-2</v>
      </c>
      <c r="X330">
        <v>30</v>
      </c>
      <c r="Y330" s="4">
        <v>6.6666666666666666E-2</v>
      </c>
      <c r="Z330">
        <v>0</v>
      </c>
      <c r="AA330">
        <v>1</v>
      </c>
      <c r="AC330" s="9">
        <f t="shared" si="5"/>
        <v>6.6666666666666666E-2</v>
      </c>
    </row>
    <row r="331" spans="1:29" x14ac:dyDescent="0.3">
      <c r="A331" s="7">
        <v>14</v>
      </c>
      <c r="B331" s="7">
        <v>9</v>
      </c>
      <c r="C331" s="7">
        <v>86</v>
      </c>
      <c r="D331" s="7">
        <v>4</v>
      </c>
      <c r="E331" s="7">
        <v>2</v>
      </c>
      <c r="F331">
        <v>850</v>
      </c>
      <c r="G331">
        <v>1300</v>
      </c>
      <c r="H331" s="1">
        <v>1652264758843</v>
      </c>
      <c r="I331" s="1">
        <v>1652264771933</v>
      </c>
      <c r="J331">
        <v>0</v>
      </c>
      <c r="K331" s="1">
        <v>1652264758.8429999</v>
      </c>
      <c r="L331" s="3">
        <v>44692.434708831017</v>
      </c>
      <c r="M331" s="2">
        <v>44692.434708831017</v>
      </c>
      <c r="N331" s="1">
        <v>1652264771.9330001</v>
      </c>
      <c r="O331" s="2">
        <v>44692.434860335648</v>
      </c>
      <c r="P331" s="1">
        <v>13.090000152587891</v>
      </c>
      <c r="Q331">
        <v>850</v>
      </c>
      <c r="R331">
        <v>936</v>
      </c>
      <c r="S331">
        <v>86</v>
      </c>
      <c r="T331" s="4">
        <v>0.1011764705882353</v>
      </c>
      <c r="U331" t="s">
        <v>36</v>
      </c>
      <c r="V331">
        <v>450</v>
      </c>
      <c r="W331" s="4">
        <v>0.52941176470588236</v>
      </c>
      <c r="X331">
        <v>450</v>
      </c>
      <c r="Y331" s="4">
        <v>0.52941176470588236</v>
      </c>
      <c r="Z331">
        <v>0</v>
      </c>
      <c r="AA331">
        <v>1</v>
      </c>
      <c r="AC331" s="9">
        <f t="shared" si="5"/>
        <v>0.52941176470588236</v>
      </c>
    </row>
    <row r="332" spans="1:29" x14ac:dyDescent="0.3">
      <c r="A332" s="7">
        <v>14</v>
      </c>
      <c r="B332" s="7">
        <v>10</v>
      </c>
      <c r="C332" s="7">
        <v>110</v>
      </c>
      <c r="D332" s="7">
        <v>4</v>
      </c>
      <c r="E332" s="7">
        <v>2</v>
      </c>
      <c r="F332">
        <v>758</v>
      </c>
      <c r="G332">
        <v>950</v>
      </c>
      <c r="H332" s="1">
        <v>1652264771941</v>
      </c>
      <c r="I332" s="1">
        <v>1652264778835</v>
      </c>
      <c r="J332">
        <v>0</v>
      </c>
      <c r="K332" s="1">
        <v>1652264771.941</v>
      </c>
      <c r="L332" s="3">
        <v>44692.434860428242</v>
      </c>
      <c r="M332" s="2">
        <v>44692.434860428242</v>
      </c>
      <c r="N332" s="1">
        <v>1652264778.835</v>
      </c>
      <c r="O332" s="2">
        <v>44692.434940219908</v>
      </c>
      <c r="P332" s="1">
        <v>6.8940000534057617</v>
      </c>
      <c r="Q332">
        <v>758</v>
      </c>
      <c r="R332">
        <v>784</v>
      </c>
      <c r="S332">
        <v>26</v>
      </c>
      <c r="T332" s="4">
        <v>3.430079155672823E-2</v>
      </c>
      <c r="U332" t="s">
        <v>36</v>
      </c>
      <c r="V332">
        <v>192</v>
      </c>
      <c r="W332" s="4">
        <v>0.25329815303430081</v>
      </c>
      <c r="X332">
        <v>192</v>
      </c>
      <c r="Y332" s="4">
        <v>0.25329815303430081</v>
      </c>
      <c r="Z332">
        <v>0</v>
      </c>
      <c r="AA332">
        <v>1</v>
      </c>
      <c r="AC332" s="9">
        <f t="shared" si="5"/>
        <v>0.25329815303430081</v>
      </c>
    </row>
    <row r="333" spans="1:29" x14ac:dyDescent="0.3">
      <c r="A333" s="7">
        <v>14</v>
      </c>
      <c r="B333" s="7">
        <v>11</v>
      </c>
      <c r="C333" s="7">
        <v>190</v>
      </c>
      <c r="D333" s="7">
        <v>4</v>
      </c>
      <c r="E333" s="7">
        <v>2</v>
      </c>
      <c r="F333">
        <v>750</v>
      </c>
      <c r="G333">
        <v>899</v>
      </c>
      <c r="H333" s="1">
        <v>1652264778844</v>
      </c>
      <c r="I333" s="1">
        <v>1652264787701</v>
      </c>
      <c r="J333">
        <v>0</v>
      </c>
      <c r="K333" s="1">
        <v>1652264778.8440001</v>
      </c>
      <c r="L333" s="3">
        <v>44692.434940324078</v>
      </c>
      <c r="M333" s="2">
        <v>44692.434940324078</v>
      </c>
      <c r="N333" s="1">
        <v>1652264787.701</v>
      </c>
      <c r="O333" s="2">
        <v>44692.435042835648</v>
      </c>
      <c r="P333" s="1">
        <v>8.8569998741149902</v>
      </c>
      <c r="Q333">
        <v>750</v>
      </c>
      <c r="R333">
        <v>871</v>
      </c>
      <c r="S333">
        <v>121</v>
      </c>
      <c r="T333" s="4">
        <v>0.16133333333333333</v>
      </c>
      <c r="U333" t="s">
        <v>36</v>
      </c>
      <c r="V333">
        <v>149</v>
      </c>
      <c r="W333" s="4">
        <v>0.19866666666666666</v>
      </c>
      <c r="X333">
        <v>149</v>
      </c>
      <c r="Y333" s="4">
        <v>0.19866666666666666</v>
      </c>
      <c r="Z333">
        <v>0</v>
      </c>
      <c r="AA333">
        <v>1</v>
      </c>
      <c r="AC333" s="9">
        <f t="shared" si="5"/>
        <v>0.19866666666666666</v>
      </c>
    </row>
    <row r="334" spans="1:29" x14ac:dyDescent="0.3">
      <c r="A334" s="7">
        <v>14</v>
      </c>
      <c r="B334" s="7">
        <v>12</v>
      </c>
      <c r="C334" s="7">
        <v>120</v>
      </c>
      <c r="D334" s="7">
        <v>4</v>
      </c>
      <c r="E334" s="7">
        <v>2</v>
      </c>
      <c r="F334">
        <v>522</v>
      </c>
      <c r="G334">
        <v>520</v>
      </c>
      <c r="H334" s="1">
        <v>1652264787708</v>
      </c>
      <c r="I334" s="1">
        <v>1652264805001</v>
      </c>
      <c r="J334">
        <v>0</v>
      </c>
      <c r="K334" s="1">
        <v>1652264787.7079999</v>
      </c>
      <c r="L334" s="3">
        <v>44692.435042916666</v>
      </c>
      <c r="M334" s="2">
        <v>44692.435042916666</v>
      </c>
      <c r="N334" s="1">
        <v>1652264805.0009999</v>
      </c>
      <c r="O334" s="2">
        <v>44692.435243067128</v>
      </c>
      <c r="P334" s="1">
        <v>17.292999982833862</v>
      </c>
      <c r="Q334">
        <v>522</v>
      </c>
      <c r="R334">
        <v>553</v>
      </c>
      <c r="S334">
        <v>31</v>
      </c>
      <c r="T334" s="4">
        <v>5.938697318007663E-2</v>
      </c>
      <c r="U334" t="s">
        <v>36</v>
      </c>
      <c r="V334">
        <v>-2</v>
      </c>
      <c r="W334" s="4">
        <v>-3.8314176245210726E-3</v>
      </c>
      <c r="X334">
        <v>2</v>
      </c>
      <c r="Y334" s="4">
        <v>3.8314176245210726E-3</v>
      </c>
      <c r="Z334">
        <v>0</v>
      </c>
      <c r="AA334">
        <v>1</v>
      </c>
      <c r="AC334" s="9">
        <f t="shared" si="5"/>
        <v>3.8314176245210726E-3</v>
      </c>
    </row>
    <row r="335" spans="1:29" x14ac:dyDescent="0.3">
      <c r="A335" s="7">
        <v>14</v>
      </c>
      <c r="B335" s="7">
        <v>13</v>
      </c>
      <c r="C335" s="7">
        <v>164</v>
      </c>
      <c r="D335" s="7">
        <v>4</v>
      </c>
      <c r="E335" s="7">
        <v>2</v>
      </c>
      <c r="F335">
        <v>1150</v>
      </c>
      <c r="G335">
        <v>2100</v>
      </c>
      <c r="H335" s="1">
        <v>1652264805010</v>
      </c>
      <c r="I335" s="1">
        <v>1652264816202</v>
      </c>
      <c r="J335">
        <v>0</v>
      </c>
      <c r="K335" s="1">
        <v>1652264805.01</v>
      </c>
      <c r="L335" s="3">
        <v>44692.43524317129</v>
      </c>
      <c r="M335" s="2">
        <v>44692.43524317129</v>
      </c>
      <c r="N335" s="1">
        <v>1652264816.2019999</v>
      </c>
      <c r="O335" s="2">
        <v>44692.435372708336</v>
      </c>
      <c r="P335" s="1">
        <v>11.191999912261963</v>
      </c>
      <c r="Q335">
        <v>1150</v>
      </c>
      <c r="R335">
        <v>1414</v>
      </c>
      <c r="S335">
        <v>264</v>
      </c>
      <c r="T335" s="4">
        <v>0.22956521739130434</v>
      </c>
      <c r="U335" t="s">
        <v>36</v>
      </c>
      <c r="V335">
        <v>950</v>
      </c>
      <c r="W335" s="4">
        <v>0.82608695652173914</v>
      </c>
      <c r="X335">
        <v>950</v>
      </c>
      <c r="Y335" s="4">
        <v>0.82608695652173914</v>
      </c>
      <c r="Z335">
        <v>0</v>
      </c>
      <c r="AA335">
        <v>1</v>
      </c>
      <c r="AC335" s="9">
        <f t="shared" si="5"/>
        <v>0.82608695652173914</v>
      </c>
    </row>
    <row r="336" spans="1:29" x14ac:dyDescent="0.3">
      <c r="A336" s="7">
        <v>14</v>
      </c>
      <c r="B336" s="7">
        <v>14</v>
      </c>
      <c r="C336" s="7">
        <v>165</v>
      </c>
      <c r="D336" s="7">
        <v>4</v>
      </c>
      <c r="E336" s="7">
        <v>2</v>
      </c>
      <c r="F336">
        <v>605</v>
      </c>
      <c r="G336">
        <v>530</v>
      </c>
      <c r="H336" s="1">
        <v>1652264816210</v>
      </c>
      <c r="I336" s="1">
        <v>1652264832370</v>
      </c>
      <c r="J336">
        <v>0</v>
      </c>
      <c r="K336" s="1">
        <v>1652264816.21</v>
      </c>
      <c r="L336" s="3">
        <v>44692.43537280093</v>
      </c>
      <c r="M336" s="2">
        <v>44692.43537280093</v>
      </c>
      <c r="N336" s="1">
        <v>1652264832.3699999</v>
      </c>
      <c r="O336" s="2">
        <v>44692.435559837963</v>
      </c>
      <c r="P336" s="1">
        <v>16.159999847412109</v>
      </c>
      <c r="Q336">
        <v>605</v>
      </c>
      <c r="R336">
        <v>544</v>
      </c>
      <c r="S336">
        <v>61</v>
      </c>
      <c r="T336" s="4">
        <v>0.10082644628099173</v>
      </c>
      <c r="U336" t="s">
        <v>37</v>
      </c>
      <c r="V336">
        <v>-75</v>
      </c>
      <c r="W336" s="4">
        <v>-0.12396694214876033</v>
      </c>
      <c r="X336">
        <v>75</v>
      </c>
      <c r="Y336" s="4">
        <v>0.12396694214876033</v>
      </c>
      <c r="Z336">
        <v>0</v>
      </c>
      <c r="AA336">
        <v>1</v>
      </c>
      <c r="AC336" s="9">
        <f t="shared" si="5"/>
        <v>0.12396694214876033</v>
      </c>
    </row>
    <row r="337" spans="1:29" x14ac:dyDescent="0.3">
      <c r="A337" s="7">
        <v>14</v>
      </c>
      <c r="B337" s="7">
        <v>15</v>
      </c>
      <c r="C337" s="7">
        <v>11</v>
      </c>
      <c r="D337" s="7">
        <v>4</v>
      </c>
      <c r="E337" s="7">
        <v>2</v>
      </c>
      <c r="F337">
        <v>2000</v>
      </c>
      <c r="G337">
        <v>2500</v>
      </c>
      <c r="H337" s="1">
        <v>1652264832379</v>
      </c>
      <c r="I337" s="1">
        <v>1652264851021</v>
      </c>
      <c r="J337">
        <v>0</v>
      </c>
      <c r="K337" s="1">
        <v>1652264832.3789999</v>
      </c>
      <c r="L337" s="3">
        <v>44692.435559942125</v>
      </c>
      <c r="M337" s="2">
        <v>44692.435559942125</v>
      </c>
      <c r="N337" s="1">
        <v>1652264851.0209999</v>
      </c>
      <c r="O337" s="2">
        <v>44692.435775706021</v>
      </c>
      <c r="P337" s="1">
        <v>18.641999959945679</v>
      </c>
      <c r="Q337">
        <v>2000</v>
      </c>
      <c r="R337">
        <v>1486</v>
      </c>
      <c r="S337">
        <v>514</v>
      </c>
      <c r="T337" s="4">
        <v>0.25700000000000001</v>
      </c>
      <c r="U337" t="s">
        <v>37</v>
      </c>
      <c r="V337">
        <v>500</v>
      </c>
      <c r="W337" s="4">
        <v>0.25</v>
      </c>
      <c r="X337">
        <v>500</v>
      </c>
      <c r="Y337" s="4">
        <v>0.25</v>
      </c>
      <c r="Z337">
        <v>0</v>
      </c>
      <c r="AA337">
        <v>1</v>
      </c>
      <c r="AC337" s="9">
        <f t="shared" si="5"/>
        <v>0.25</v>
      </c>
    </row>
    <row r="338" spans="1:29" x14ac:dyDescent="0.3">
      <c r="A338" s="7">
        <v>14</v>
      </c>
      <c r="B338" s="7">
        <v>16</v>
      </c>
      <c r="C338" s="7">
        <v>42</v>
      </c>
      <c r="D338" s="7">
        <v>4</v>
      </c>
      <c r="E338" s="7">
        <v>2</v>
      </c>
      <c r="F338">
        <v>700</v>
      </c>
      <c r="G338">
        <v>950</v>
      </c>
      <c r="H338" s="1">
        <v>1652264851030</v>
      </c>
      <c r="I338" s="1">
        <v>1652264872840</v>
      </c>
      <c r="J338">
        <v>0</v>
      </c>
      <c r="K338" s="1">
        <v>1652264851.03</v>
      </c>
      <c r="L338" s="3">
        <v>44692.435775810183</v>
      </c>
      <c r="M338" s="2">
        <v>44692.435775810183</v>
      </c>
      <c r="N338" s="1">
        <v>1652264872.8399999</v>
      </c>
      <c r="O338" s="2">
        <v>44692.436028240743</v>
      </c>
      <c r="P338" s="1">
        <v>21.809999942779541</v>
      </c>
      <c r="Q338">
        <v>700</v>
      </c>
      <c r="R338">
        <v>795</v>
      </c>
      <c r="S338">
        <v>95</v>
      </c>
      <c r="T338" s="4">
        <v>0.1357142857142857</v>
      </c>
      <c r="U338" t="s">
        <v>36</v>
      </c>
      <c r="V338">
        <v>250</v>
      </c>
      <c r="W338" s="4">
        <v>0.35714285714285715</v>
      </c>
      <c r="X338">
        <v>250</v>
      </c>
      <c r="Y338" s="4">
        <v>0.35714285714285715</v>
      </c>
      <c r="Z338">
        <v>0</v>
      </c>
      <c r="AA338">
        <v>1</v>
      </c>
      <c r="AC338" s="9">
        <f t="shared" si="5"/>
        <v>0.35714285714285715</v>
      </c>
    </row>
    <row r="339" spans="1:29" x14ac:dyDescent="0.3">
      <c r="A339" s="7">
        <v>14</v>
      </c>
      <c r="B339" s="7">
        <v>17</v>
      </c>
      <c r="C339" s="7">
        <v>54</v>
      </c>
      <c r="D339" s="7">
        <v>4</v>
      </c>
      <c r="E339" s="7">
        <v>2</v>
      </c>
      <c r="F339">
        <v>901</v>
      </c>
      <c r="G339">
        <v>1050</v>
      </c>
      <c r="H339" s="1">
        <v>1652264872848</v>
      </c>
      <c r="I339" s="1">
        <v>1652264885122</v>
      </c>
      <c r="J339">
        <v>0</v>
      </c>
      <c r="K339" s="1">
        <v>1652264872.848</v>
      </c>
      <c r="L339" s="3">
        <v>44692.436028333337</v>
      </c>
      <c r="M339" s="2">
        <v>44692.436028333337</v>
      </c>
      <c r="N339" s="1">
        <v>1652264885.122</v>
      </c>
      <c r="O339" s="2">
        <v>44692.436170393514</v>
      </c>
      <c r="P339" s="1">
        <v>12.273999929428101</v>
      </c>
      <c r="Q339">
        <v>901</v>
      </c>
      <c r="R339">
        <v>1167</v>
      </c>
      <c r="S339">
        <v>266</v>
      </c>
      <c r="T339" s="4">
        <v>0.29522752497225307</v>
      </c>
      <c r="U339" t="s">
        <v>36</v>
      </c>
      <c r="V339">
        <v>149</v>
      </c>
      <c r="W339" s="4">
        <v>0.16537180910099888</v>
      </c>
      <c r="X339">
        <v>149</v>
      </c>
      <c r="Y339" s="4">
        <v>0.16537180910099888</v>
      </c>
      <c r="Z339">
        <v>0</v>
      </c>
      <c r="AA339">
        <v>1</v>
      </c>
      <c r="AC339" s="9">
        <f t="shared" si="5"/>
        <v>0.16537180910099888</v>
      </c>
    </row>
    <row r="340" spans="1:29" x14ac:dyDescent="0.3">
      <c r="A340" s="7">
        <v>14</v>
      </c>
      <c r="B340" s="7">
        <v>18</v>
      </c>
      <c r="C340" s="7">
        <v>28</v>
      </c>
      <c r="D340" s="7">
        <v>4</v>
      </c>
      <c r="E340" s="7">
        <v>2</v>
      </c>
      <c r="F340">
        <v>846</v>
      </c>
      <c r="G340">
        <v>990</v>
      </c>
      <c r="H340" s="1">
        <v>1652264885131</v>
      </c>
      <c r="I340" s="1">
        <v>1652264903876</v>
      </c>
      <c r="J340">
        <v>0</v>
      </c>
      <c r="K340" s="1">
        <v>1652264885.131</v>
      </c>
      <c r="L340" s="3">
        <v>44692.436170497691</v>
      </c>
      <c r="M340" s="2">
        <v>44692.436170497691</v>
      </c>
      <c r="N340" s="1">
        <v>1652264903.8759999</v>
      </c>
      <c r="O340" s="2">
        <v>44692.436387453701</v>
      </c>
      <c r="P340" s="1">
        <v>18.744999885559082</v>
      </c>
      <c r="Q340">
        <v>846</v>
      </c>
      <c r="R340">
        <v>905</v>
      </c>
      <c r="S340">
        <v>59</v>
      </c>
      <c r="T340" s="4">
        <v>6.9739952718676126E-2</v>
      </c>
      <c r="U340" t="s">
        <v>36</v>
      </c>
      <c r="V340">
        <v>144</v>
      </c>
      <c r="W340" s="4">
        <v>0.1702127659574468</v>
      </c>
      <c r="X340">
        <v>144</v>
      </c>
      <c r="Y340" s="4">
        <v>0.1702127659574468</v>
      </c>
      <c r="Z340">
        <v>0</v>
      </c>
      <c r="AA340">
        <v>1</v>
      </c>
      <c r="AC340" s="9">
        <f t="shared" si="5"/>
        <v>0.1702127659574468</v>
      </c>
    </row>
    <row r="341" spans="1:29" x14ac:dyDescent="0.3">
      <c r="A341" s="7">
        <v>14</v>
      </c>
      <c r="B341" s="7">
        <v>19</v>
      </c>
      <c r="C341" s="7">
        <v>133</v>
      </c>
      <c r="D341" s="7">
        <v>4</v>
      </c>
      <c r="E341" s="7">
        <v>2</v>
      </c>
      <c r="F341">
        <v>470</v>
      </c>
      <c r="G341">
        <v>500</v>
      </c>
      <c r="H341" s="1">
        <v>1652264903885</v>
      </c>
      <c r="I341" s="1">
        <v>1652264929362</v>
      </c>
      <c r="J341">
        <v>0</v>
      </c>
      <c r="K341" s="1">
        <v>1652264903.885</v>
      </c>
      <c r="L341" s="3">
        <v>44692.436387557871</v>
      </c>
      <c r="M341" s="2">
        <v>44692.436387557871</v>
      </c>
      <c r="N341" s="1">
        <v>1652264929.362</v>
      </c>
      <c r="O341" s="2">
        <v>44692.436682430562</v>
      </c>
      <c r="P341" s="1">
        <v>25.476999998092651</v>
      </c>
      <c r="Q341">
        <v>470</v>
      </c>
      <c r="R341">
        <v>703</v>
      </c>
      <c r="S341">
        <v>233</v>
      </c>
      <c r="T341" s="4">
        <v>0.49574468085106382</v>
      </c>
      <c r="U341" t="s">
        <v>36</v>
      </c>
      <c r="V341">
        <v>30</v>
      </c>
      <c r="W341" s="4">
        <v>6.3829787234042548E-2</v>
      </c>
      <c r="X341">
        <v>30</v>
      </c>
      <c r="Y341" s="4">
        <v>6.3829787234042548E-2</v>
      </c>
      <c r="Z341">
        <v>0</v>
      </c>
      <c r="AA341">
        <v>1</v>
      </c>
      <c r="AC341" s="9">
        <f t="shared" si="5"/>
        <v>6.3829787234042548E-2</v>
      </c>
    </row>
    <row r="342" spans="1:29" x14ac:dyDescent="0.3">
      <c r="A342" s="7">
        <v>14</v>
      </c>
      <c r="B342" s="7">
        <v>0</v>
      </c>
      <c r="C342" s="7">
        <v>94</v>
      </c>
      <c r="D342" s="7">
        <v>4</v>
      </c>
      <c r="E342" s="7">
        <v>3</v>
      </c>
      <c r="F342">
        <v>530</v>
      </c>
      <c r="G342">
        <v>480</v>
      </c>
      <c r="H342" s="1">
        <v>1652264944297</v>
      </c>
      <c r="I342" s="1">
        <v>1652264961364</v>
      </c>
      <c r="J342">
        <v>7</v>
      </c>
      <c r="K342" s="1">
        <v>1652264944.2969999</v>
      </c>
      <c r="L342" s="3">
        <v>44692.43685528935</v>
      </c>
      <c r="M342" s="2">
        <v>44692.43685528935</v>
      </c>
      <c r="N342" s="1">
        <v>1652264961.3640001</v>
      </c>
      <c r="O342" s="2">
        <v>44692.437052824069</v>
      </c>
      <c r="P342" s="1">
        <v>17.067000150680542</v>
      </c>
      <c r="Q342">
        <v>500</v>
      </c>
      <c r="R342">
        <v>582</v>
      </c>
      <c r="S342">
        <v>82</v>
      </c>
      <c r="T342" s="4">
        <v>0.16400000000000001</v>
      </c>
      <c r="U342" t="s">
        <v>36</v>
      </c>
      <c r="V342">
        <v>-50</v>
      </c>
      <c r="W342" s="4">
        <v>-9.4339622641509441E-2</v>
      </c>
      <c r="X342">
        <v>50</v>
      </c>
      <c r="Y342" s="4">
        <v>9.4339622641509441E-2</v>
      </c>
      <c r="Z342">
        <v>1</v>
      </c>
      <c r="AA342">
        <v>3</v>
      </c>
      <c r="AC342" s="9">
        <f t="shared" si="5"/>
        <v>9.4339622641509441E-2</v>
      </c>
    </row>
    <row r="343" spans="1:29" x14ac:dyDescent="0.3">
      <c r="A343" s="7">
        <v>14</v>
      </c>
      <c r="B343" s="7">
        <v>1</v>
      </c>
      <c r="C343" s="7">
        <v>13</v>
      </c>
      <c r="D343" s="7">
        <v>4</v>
      </c>
      <c r="E343" s="7">
        <v>3</v>
      </c>
      <c r="F343">
        <v>335</v>
      </c>
      <c r="G343">
        <v>300</v>
      </c>
      <c r="H343" s="1">
        <v>1652264961373</v>
      </c>
      <c r="I343" s="1">
        <v>1652264973483</v>
      </c>
      <c r="J343">
        <v>7</v>
      </c>
      <c r="K343" s="1">
        <v>1652264961.3729999</v>
      </c>
      <c r="L343" s="3">
        <v>44692.437052928239</v>
      </c>
      <c r="M343" s="2">
        <v>44692.437052928239</v>
      </c>
      <c r="N343" s="1">
        <v>1652264973.483</v>
      </c>
      <c r="O343" s="2">
        <v>44692.437193090278</v>
      </c>
      <c r="P343" s="1">
        <v>12.110000133514404</v>
      </c>
      <c r="Q343">
        <v>285</v>
      </c>
      <c r="R343">
        <v>70</v>
      </c>
      <c r="S343">
        <v>215</v>
      </c>
      <c r="T343" s="4">
        <v>0.75438596491228072</v>
      </c>
      <c r="U343" t="s">
        <v>37</v>
      </c>
      <c r="V343">
        <v>-35</v>
      </c>
      <c r="W343" s="4">
        <v>-0.1044776119402985</v>
      </c>
      <c r="X343">
        <v>35</v>
      </c>
      <c r="Y343" s="4">
        <v>0.1044776119402985</v>
      </c>
      <c r="Z343">
        <v>1</v>
      </c>
      <c r="AA343">
        <v>3</v>
      </c>
      <c r="AC343" s="9">
        <f t="shared" si="5"/>
        <v>0.1044776119402985</v>
      </c>
    </row>
    <row r="344" spans="1:29" x14ac:dyDescent="0.3">
      <c r="A344" s="7">
        <v>14</v>
      </c>
      <c r="B344" s="7">
        <v>2</v>
      </c>
      <c r="C344" s="7">
        <v>76</v>
      </c>
      <c r="D344" s="7">
        <v>4</v>
      </c>
      <c r="E344" s="7">
        <v>3</v>
      </c>
      <c r="F344">
        <v>780</v>
      </c>
      <c r="G344">
        <v>890</v>
      </c>
      <c r="H344" s="1">
        <v>1652264973491</v>
      </c>
      <c r="I344" s="1">
        <v>1652264991565</v>
      </c>
      <c r="J344">
        <v>5</v>
      </c>
      <c r="K344" s="1">
        <v>1652264973.4909999</v>
      </c>
      <c r="L344" s="3">
        <v>44692.437193182865</v>
      </c>
      <c r="M344" s="2">
        <v>44692.437193182865</v>
      </c>
      <c r="N344" s="1">
        <v>1652264991.5650001</v>
      </c>
      <c r="O344" s="2">
        <v>44692.437402372685</v>
      </c>
      <c r="P344" s="1">
        <v>18.074000120162964</v>
      </c>
      <c r="Q344">
        <v>495</v>
      </c>
      <c r="R344">
        <v>596</v>
      </c>
      <c r="S344">
        <v>101</v>
      </c>
      <c r="T344" s="4">
        <v>0.20404040404040405</v>
      </c>
      <c r="U344" t="s">
        <v>36</v>
      </c>
      <c r="V344">
        <v>110</v>
      </c>
      <c r="W344" s="4">
        <v>0.14102564102564102</v>
      </c>
      <c r="X344">
        <v>110</v>
      </c>
      <c r="Y344" s="4">
        <v>0.14102564102564102</v>
      </c>
      <c r="Z344">
        <v>3</v>
      </c>
      <c r="AA344">
        <v>27</v>
      </c>
      <c r="AC344" s="9">
        <f t="shared" si="5"/>
        <v>0.14102564102564102</v>
      </c>
    </row>
    <row r="345" spans="1:29" x14ac:dyDescent="0.3">
      <c r="A345" s="7">
        <v>14</v>
      </c>
      <c r="B345" s="7">
        <v>3</v>
      </c>
      <c r="C345" s="7">
        <v>169</v>
      </c>
      <c r="D345" s="7">
        <v>4</v>
      </c>
      <c r="E345" s="7">
        <v>3</v>
      </c>
      <c r="F345">
        <v>530</v>
      </c>
      <c r="G345">
        <v>600</v>
      </c>
      <c r="H345" s="1">
        <v>1652264991575</v>
      </c>
      <c r="I345" s="1">
        <v>1652265006581</v>
      </c>
      <c r="J345">
        <v>6</v>
      </c>
      <c r="K345" s="1">
        <v>1652264991.575</v>
      </c>
      <c r="L345" s="3">
        <v>44692.437402488431</v>
      </c>
      <c r="M345" s="2">
        <v>44692.437402488431</v>
      </c>
      <c r="N345" s="1">
        <v>1652265006.5810001</v>
      </c>
      <c r="O345" s="2">
        <v>44692.437576168988</v>
      </c>
      <c r="P345" s="1">
        <v>15.00600004196167</v>
      </c>
      <c r="Q345">
        <v>675</v>
      </c>
      <c r="R345">
        <v>592</v>
      </c>
      <c r="S345">
        <v>83</v>
      </c>
      <c r="T345" s="4">
        <v>0.12296296296296297</v>
      </c>
      <c r="U345" t="s">
        <v>37</v>
      </c>
      <c r="V345">
        <v>70</v>
      </c>
      <c r="W345" s="4">
        <v>0.13207547169811321</v>
      </c>
      <c r="X345">
        <v>70</v>
      </c>
      <c r="Y345" s="4">
        <v>0.13207547169811321</v>
      </c>
      <c r="Z345">
        <v>2</v>
      </c>
      <c r="AA345">
        <v>9</v>
      </c>
      <c r="AC345" s="9">
        <f t="shared" si="5"/>
        <v>0.13207547169811321</v>
      </c>
    </row>
    <row r="346" spans="1:29" x14ac:dyDescent="0.3">
      <c r="A346" s="7">
        <v>14</v>
      </c>
      <c r="B346" s="7">
        <v>4</v>
      </c>
      <c r="C346" s="7">
        <v>172</v>
      </c>
      <c r="D346" s="7">
        <v>4</v>
      </c>
      <c r="E346" s="7">
        <v>3</v>
      </c>
      <c r="F346">
        <v>565</v>
      </c>
      <c r="G346">
        <v>580</v>
      </c>
      <c r="H346" s="1">
        <v>1652265006591</v>
      </c>
      <c r="I346" s="1">
        <v>1652265018566</v>
      </c>
      <c r="J346">
        <v>7</v>
      </c>
      <c r="K346" s="1">
        <v>1652265006.5910001</v>
      </c>
      <c r="L346" s="3">
        <v>44692.437576284719</v>
      </c>
      <c r="M346" s="2">
        <v>44692.437576284719</v>
      </c>
      <c r="N346" s="1">
        <v>1652265018.566</v>
      </c>
      <c r="O346" s="2">
        <v>44692.437714884261</v>
      </c>
      <c r="P346" s="1">
        <v>11.974999904632568</v>
      </c>
      <c r="Q346">
        <v>550</v>
      </c>
      <c r="R346">
        <v>642</v>
      </c>
      <c r="S346">
        <v>92</v>
      </c>
      <c r="T346" s="4">
        <v>0.16727272727272727</v>
      </c>
      <c r="U346" t="s">
        <v>36</v>
      </c>
      <c r="V346">
        <v>15</v>
      </c>
      <c r="W346" s="4">
        <v>2.6548672566371681E-2</v>
      </c>
      <c r="X346">
        <v>15</v>
      </c>
      <c r="Y346" s="4">
        <v>2.6548672566371681E-2</v>
      </c>
      <c r="Z346">
        <v>1</v>
      </c>
      <c r="AA346">
        <v>3</v>
      </c>
      <c r="AC346" s="9">
        <f t="shared" si="5"/>
        <v>2.6548672566371681E-2</v>
      </c>
    </row>
    <row r="347" spans="1:29" x14ac:dyDescent="0.3">
      <c r="A347" s="7">
        <v>14</v>
      </c>
      <c r="B347" s="7">
        <v>5</v>
      </c>
      <c r="C347" s="7">
        <v>177</v>
      </c>
      <c r="D347" s="7">
        <v>4</v>
      </c>
      <c r="E347" s="7">
        <v>3</v>
      </c>
      <c r="F347">
        <v>400</v>
      </c>
      <c r="G347">
        <v>335</v>
      </c>
      <c r="H347" s="1">
        <v>1652265018575</v>
      </c>
      <c r="I347" s="1">
        <v>1652265039251</v>
      </c>
      <c r="J347">
        <v>5</v>
      </c>
      <c r="K347" s="1">
        <v>1652265018.575</v>
      </c>
      <c r="L347" s="3">
        <v>44692.437714988424</v>
      </c>
      <c r="M347" s="2">
        <v>44692.437714988424</v>
      </c>
      <c r="N347" s="1">
        <v>1652265039.2509999</v>
      </c>
      <c r="O347" s="2">
        <v>44692.437954293986</v>
      </c>
      <c r="P347" s="1">
        <v>20.675999879837036</v>
      </c>
      <c r="Q347">
        <v>405</v>
      </c>
      <c r="R347">
        <v>415</v>
      </c>
      <c r="S347">
        <v>10</v>
      </c>
      <c r="T347" s="4">
        <v>2.4691358024691357E-2</v>
      </c>
      <c r="U347" t="s">
        <v>36</v>
      </c>
      <c r="V347">
        <v>-65</v>
      </c>
      <c r="W347" s="4">
        <v>-0.16250000000000001</v>
      </c>
      <c r="X347">
        <v>65</v>
      </c>
      <c r="Y347" s="4">
        <v>0.16250000000000001</v>
      </c>
      <c r="Z347">
        <v>3</v>
      </c>
      <c r="AA347">
        <v>27</v>
      </c>
      <c r="AC347" s="9">
        <f t="shared" si="5"/>
        <v>0.16250000000000001</v>
      </c>
    </row>
    <row r="348" spans="1:29" x14ac:dyDescent="0.3">
      <c r="A348" s="7">
        <v>14</v>
      </c>
      <c r="B348" s="7">
        <v>6</v>
      </c>
      <c r="C348" s="7">
        <v>44</v>
      </c>
      <c r="D348" s="7">
        <v>4</v>
      </c>
      <c r="E348" s="7">
        <v>3</v>
      </c>
      <c r="F348">
        <v>745</v>
      </c>
      <c r="G348">
        <v>645</v>
      </c>
      <c r="H348" s="1">
        <v>1652265039259</v>
      </c>
      <c r="I348" s="1">
        <v>1652265061632</v>
      </c>
      <c r="J348">
        <v>4</v>
      </c>
      <c r="K348" s="1">
        <v>1652265039.2590001</v>
      </c>
      <c r="L348" s="3">
        <v>44692.43795438658</v>
      </c>
      <c r="M348" s="2">
        <v>44692.43795438658</v>
      </c>
      <c r="N348" s="1">
        <v>1652265061.632</v>
      </c>
      <c r="O348" s="2">
        <v>44692.438213333327</v>
      </c>
      <c r="P348" s="1">
        <v>22.372999906539917</v>
      </c>
      <c r="Q348">
        <v>750</v>
      </c>
      <c r="R348">
        <v>776</v>
      </c>
      <c r="S348">
        <v>26</v>
      </c>
      <c r="T348" s="4">
        <v>3.4666666666666665E-2</v>
      </c>
      <c r="U348" t="s">
        <v>36</v>
      </c>
      <c r="V348">
        <v>-100</v>
      </c>
      <c r="W348" s="4">
        <v>-0.13422818791946309</v>
      </c>
      <c r="X348">
        <v>100</v>
      </c>
      <c r="Y348" s="4">
        <v>0.13422818791946309</v>
      </c>
      <c r="Z348">
        <v>4</v>
      </c>
      <c r="AA348">
        <v>81</v>
      </c>
      <c r="AC348" s="9">
        <f t="shared" si="5"/>
        <v>0.13422818791946309</v>
      </c>
    </row>
    <row r="349" spans="1:29" x14ac:dyDescent="0.3">
      <c r="A349" s="7">
        <v>14</v>
      </c>
      <c r="B349" s="7">
        <v>7</v>
      </c>
      <c r="C349" s="7">
        <v>10</v>
      </c>
      <c r="D349" s="7">
        <v>4</v>
      </c>
      <c r="E349" s="7">
        <v>3</v>
      </c>
      <c r="F349">
        <v>660</v>
      </c>
      <c r="G349">
        <v>560</v>
      </c>
      <c r="H349" s="1">
        <v>1652265061641</v>
      </c>
      <c r="I349" s="1">
        <v>1652265078250</v>
      </c>
      <c r="J349">
        <v>5</v>
      </c>
      <c r="K349" s="1">
        <v>1652265061.641</v>
      </c>
      <c r="L349" s="3">
        <v>44692.438213437505</v>
      </c>
      <c r="M349" s="2">
        <v>44692.438213437505</v>
      </c>
      <c r="N349" s="1">
        <v>1652265078.25</v>
      </c>
      <c r="O349" s="2">
        <v>44692.438405671302</v>
      </c>
      <c r="P349" s="1">
        <v>16.608999967575073</v>
      </c>
      <c r="Q349">
        <v>700</v>
      </c>
      <c r="R349">
        <v>631</v>
      </c>
      <c r="S349">
        <v>69</v>
      </c>
      <c r="T349" s="4">
        <v>9.8571428571428574E-2</v>
      </c>
      <c r="U349" t="s">
        <v>37</v>
      </c>
      <c r="V349">
        <v>-100</v>
      </c>
      <c r="W349" s="4">
        <v>-0.15151515151515152</v>
      </c>
      <c r="X349">
        <v>100</v>
      </c>
      <c r="Y349" s="4">
        <v>0.15151515151515152</v>
      </c>
      <c r="Z349">
        <v>3</v>
      </c>
      <c r="AA349">
        <v>27</v>
      </c>
      <c r="AC349" s="9">
        <f t="shared" si="5"/>
        <v>0.15151515151515152</v>
      </c>
    </row>
    <row r="350" spans="1:29" x14ac:dyDescent="0.3">
      <c r="A350" s="7">
        <v>14</v>
      </c>
      <c r="B350" s="7">
        <v>8</v>
      </c>
      <c r="C350" s="7">
        <v>85</v>
      </c>
      <c r="D350" s="7">
        <v>4</v>
      </c>
      <c r="E350" s="7">
        <v>3</v>
      </c>
      <c r="F350">
        <v>320</v>
      </c>
      <c r="G350">
        <v>400</v>
      </c>
      <c r="H350" s="1">
        <v>1652265078260</v>
      </c>
      <c r="I350" s="1">
        <v>1652265090251</v>
      </c>
      <c r="J350">
        <v>6</v>
      </c>
      <c r="K350" s="1">
        <v>1652265078.26</v>
      </c>
      <c r="L350" s="3">
        <v>44692.438405787034</v>
      </c>
      <c r="M350" s="2">
        <v>44692.438405787034</v>
      </c>
      <c r="N350" s="1">
        <v>1652265090.2509999</v>
      </c>
      <c r="O350" s="2">
        <v>44692.438544571763</v>
      </c>
      <c r="P350" s="1">
        <v>11.990999937057495</v>
      </c>
      <c r="Q350">
        <v>380</v>
      </c>
      <c r="R350">
        <v>137</v>
      </c>
      <c r="S350">
        <v>243</v>
      </c>
      <c r="T350" s="4">
        <v>0.63947368421052631</v>
      </c>
      <c r="U350" t="s">
        <v>37</v>
      </c>
      <c r="V350">
        <v>80</v>
      </c>
      <c r="W350" s="4">
        <v>0.25</v>
      </c>
      <c r="X350">
        <v>80</v>
      </c>
      <c r="Y350" s="4">
        <v>0.25</v>
      </c>
      <c r="Z350">
        <v>2</v>
      </c>
      <c r="AA350">
        <v>9</v>
      </c>
      <c r="AC350" s="9">
        <f t="shared" si="5"/>
        <v>0.25</v>
      </c>
    </row>
    <row r="351" spans="1:29" x14ac:dyDescent="0.3">
      <c r="A351" s="7">
        <v>14</v>
      </c>
      <c r="B351" s="7">
        <v>9</v>
      </c>
      <c r="C351" s="7">
        <v>84</v>
      </c>
      <c r="D351" s="7">
        <v>4</v>
      </c>
      <c r="E351" s="7">
        <v>3</v>
      </c>
      <c r="F351">
        <v>910</v>
      </c>
      <c r="G351">
        <v>990</v>
      </c>
      <c r="H351" s="1">
        <v>1652265090260</v>
      </c>
      <c r="I351" s="1">
        <v>1652265103634</v>
      </c>
      <c r="J351">
        <v>7</v>
      </c>
      <c r="K351" s="1">
        <v>1652265090.26</v>
      </c>
      <c r="L351" s="3">
        <v>44692.438544675926</v>
      </c>
      <c r="M351" s="2">
        <v>44692.438544675926</v>
      </c>
      <c r="N351" s="1">
        <v>1652265103.6340001</v>
      </c>
      <c r="O351" s="2">
        <v>44692.438699467595</v>
      </c>
      <c r="P351" s="1">
        <v>13.374000072479248</v>
      </c>
      <c r="Q351">
        <v>1385</v>
      </c>
      <c r="R351">
        <v>1031</v>
      </c>
      <c r="S351">
        <v>354</v>
      </c>
      <c r="T351" s="4">
        <v>0.25559566787003613</v>
      </c>
      <c r="U351" t="s">
        <v>37</v>
      </c>
      <c r="V351">
        <v>80</v>
      </c>
      <c r="W351" s="4">
        <v>8.7912087912087919E-2</v>
      </c>
      <c r="X351">
        <v>80</v>
      </c>
      <c r="Y351" s="4">
        <v>8.7912087912087919E-2</v>
      </c>
      <c r="Z351">
        <v>1</v>
      </c>
      <c r="AA351">
        <v>3</v>
      </c>
      <c r="AC351" s="9">
        <f t="shared" si="5"/>
        <v>8.7912087912087919E-2</v>
      </c>
    </row>
    <row r="352" spans="1:29" x14ac:dyDescent="0.3">
      <c r="A352" s="7">
        <v>14</v>
      </c>
      <c r="B352" s="7">
        <v>10</v>
      </c>
      <c r="C352" s="7">
        <v>129</v>
      </c>
      <c r="D352" s="7">
        <v>4</v>
      </c>
      <c r="E352" s="7">
        <v>3</v>
      </c>
      <c r="F352">
        <v>755</v>
      </c>
      <c r="G352">
        <v>715</v>
      </c>
      <c r="H352" s="1">
        <v>1652265103643</v>
      </c>
      <c r="I352" s="1">
        <v>1652265124619</v>
      </c>
      <c r="J352">
        <v>7</v>
      </c>
      <c r="K352" s="1">
        <v>1652265103.6429999</v>
      </c>
      <c r="L352" s="3">
        <v>44692.438699571758</v>
      </c>
      <c r="M352" s="2">
        <v>44692.438699571758</v>
      </c>
      <c r="N352" s="1">
        <v>1652265124.619</v>
      </c>
      <c r="O352" s="2">
        <v>44692.438942349538</v>
      </c>
      <c r="P352" s="1">
        <v>20.976000070571899</v>
      </c>
      <c r="Q352">
        <v>605</v>
      </c>
      <c r="R352">
        <v>685</v>
      </c>
      <c r="S352">
        <v>80</v>
      </c>
      <c r="T352" s="4">
        <v>0.13223140495867769</v>
      </c>
      <c r="U352" t="s">
        <v>36</v>
      </c>
      <c r="V352">
        <v>-40</v>
      </c>
      <c r="W352" s="4">
        <v>-5.2980132450331126E-2</v>
      </c>
      <c r="X352">
        <v>40</v>
      </c>
      <c r="Y352" s="4">
        <v>5.2980132450331126E-2</v>
      </c>
      <c r="Z352">
        <v>1</v>
      </c>
      <c r="AA352">
        <v>3</v>
      </c>
      <c r="AC352" s="9">
        <f t="shared" si="5"/>
        <v>5.2980132450331126E-2</v>
      </c>
    </row>
    <row r="353" spans="1:29" x14ac:dyDescent="0.3">
      <c r="A353" s="7">
        <v>14</v>
      </c>
      <c r="B353" s="7">
        <v>11</v>
      </c>
      <c r="C353" s="7">
        <v>64</v>
      </c>
      <c r="D353" s="7">
        <v>4</v>
      </c>
      <c r="E353" s="7">
        <v>3</v>
      </c>
      <c r="F353">
        <v>1030</v>
      </c>
      <c r="G353">
        <v>1100</v>
      </c>
      <c r="H353" s="1">
        <v>1652265124629</v>
      </c>
      <c r="I353" s="1">
        <v>1652265136166</v>
      </c>
      <c r="J353">
        <v>7</v>
      </c>
      <c r="K353" s="1">
        <v>1652265124.6289999</v>
      </c>
      <c r="L353" s="3">
        <v>44692.438942465276</v>
      </c>
      <c r="M353" s="2">
        <v>44692.438942465276</v>
      </c>
      <c r="N353" s="1">
        <v>1652265136.1659999</v>
      </c>
      <c r="O353" s="2">
        <v>44692.439075995368</v>
      </c>
      <c r="P353" s="1">
        <v>11.536999940872192</v>
      </c>
      <c r="Q353">
        <v>930</v>
      </c>
      <c r="R353">
        <v>1076</v>
      </c>
      <c r="S353">
        <v>146</v>
      </c>
      <c r="T353" s="4">
        <v>0.15698924731182795</v>
      </c>
      <c r="U353" t="s">
        <v>36</v>
      </c>
      <c r="V353">
        <v>70</v>
      </c>
      <c r="W353" s="4">
        <v>6.7961165048543687E-2</v>
      </c>
      <c r="X353">
        <v>70</v>
      </c>
      <c r="Y353" s="4">
        <v>6.7961165048543687E-2</v>
      </c>
      <c r="Z353">
        <v>1</v>
      </c>
      <c r="AA353">
        <v>3</v>
      </c>
      <c r="AC353" s="9">
        <f t="shared" si="5"/>
        <v>6.7961165048543687E-2</v>
      </c>
    </row>
    <row r="354" spans="1:29" x14ac:dyDescent="0.3">
      <c r="A354" s="7">
        <v>14</v>
      </c>
      <c r="B354" s="7">
        <v>12</v>
      </c>
      <c r="C354" s="7">
        <v>6</v>
      </c>
      <c r="D354" s="7">
        <v>4</v>
      </c>
      <c r="E354" s="7">
        <v>3</v>
      </c>
      <c r="F354">
        <v>485</v>
      </c>
      <c r="G354">
        <v>480</v>
      </c>
      <c r="H354" s="1">
        <v>1652265136174</v>
      </c>
      <c r="I354" s="1">
        <v>1652265151618</v>
      </c>
      <c r="J354">
        <v>7</v>
      </c>
      <c r="K354" s="1">
        <v>1652265136.174</v>
      </c>
      <c r="L354" s="3">
        <v>44692.439076087961</v>
      </c>
      <c r="M354" s="2">
        <v>44692.439076087961</v>
      </c>
      <c r="N354" s="1">
        <v>1652265151.618</v>
      </c>
      <c r="O354" s="2">
        <v>44692.439254837969</v>
      </c>
      <c r="P354" s="1">
        <v>15.444000005722046</v>
      </c>
      <c r="Q354">
        <v>450</v>
      </c>
      <c r="R354">
        <v>445</v>
      </c>
      <c r="S354">
        <v>5</v>
      </c>
      <c r="T354" s="4">
        <v>1.1111111111111112E-2</v>
      </c>
      <c r="U354" t="s">
        <v>37</v>
      </c>
      <c r="V354">
        <v>-5</v>
      </c>
      <c r="W354" s="4">
        <v>-1.0309278350515464E-2</v>
      </c>
      <c r="X354">
        <v>5</v>
      </c>
      <c r="Y354" s="4">
        <v>1.0309278350515464E-2</v>
      </c>
      <c r="Z354">
        <v>1</v>
      </c>
      <c r="AA354">
        <v>3</v>
      </c>
      <c r="AC354" s="9">
        <f t="shared" si="5"/>
        <v>1.0309278350515464E-2</v>
      </c>
    </row>
    <row r="355" spans="1:29" x14ac:dyDescent="0.3">
      <c r="A355" s="7">
        <v>14</v>
      </c>
      <c r="B355" s="7">
        <v>13</v>
      </c>
      <c r="C355" s="7">
        <v>38</v>
      </c>
      <c r="D355" s="7">
        <v>4</v>
      </c>
      <c r="E355" s="7">
        <v>3</v>
      </c>
      <c r="F355">
        <v>665</v>
      </c>
      <c r="G355">
        <v>715</v>
      </c>
      <c r="H355" s="1">
        <v>1652265151627</v>
      </c>
      <c r="I355" s="1">
        <v>1652265166783</v>
      </c>
      <c r="J355">
        <v>5</v>
      </c>
      <c r="K355" s="1">
        <v>1652265151.6270001</v>
      </c>
      <c r="L355" s="3">
        <v>44692.439254942132</v>
      </c>
      <c r="M355" s="2">
        <v>44692.439254942132</v>
      </c>
      <c r="N355" s="1">
        <v>1652265166.783</v>
      </c>
      <c r="O355" s="2">
        <v>44692.439430358791</v>
      </c>
      <c r="P355" s="1">
        <v>15.155999898910522</v>
      </c>
      <c r="Q355">
        <v>960</v>
      </c>
      <c r="R355">
        <v>746</v>
      </c>
      <c r="S355">
        <v>214</v>
      </c>
      <c r="T355" s="4">
        <v>0.22291666666666668</v>
      </c>
      <c r="U355" t="s">
        <v>37</v>
      </c>
      <c r="V355">
        <v>50</v>
      </c>
      <c r="W355" s="4">
        <v>7.5187969924812026E-2</v>
      </c>
      <c r="X355">
        <v>50</v>
      </c>
      <c r="Y355" s="4">
        <v>7.5187969924812026E-2</v>
      </c>
      <c r="Z355">
        <v>3</v>
      </c>
      <c r="AA355">
        <v>27</v>
      </c>
      <c r="AC355" s="9">
        <f t="shared" si="5"/>
        <v>7.5187969924812026E-2</v>
      </c>
    </row>
    <row r="356" spans="1:29" x14ac:dyDescent="0.3">
      <c r="A356" s="7">
        <v>14</v>
      </c>
      <c r="B356" s="7">
        <v>14</v>
      </c>
      <c r="C356" s="7">
        <v>50</v>
      </c>
      <c r="D356" s="7">
        <v>4</v>
      </c>
      <c r="E356" s="7">
        <v>3</v>
      </c>
      <c r="F356">
        <v>300</v>
      </c>
      <c r="G356">
        <v>380</v>
      </c>
      <c r="H356" s="1">
        <v>1652265166793</v>
      </c>
      <c r="I356" s="1">
        <v>1652265176748</v>
      </c>
      <c r="J356">
        <v>7</v>
      </c>
      <c r="K356" s="1">
        <v>1652265166.793</v>
      </c>
      <c r="L356" s="3">
        <v>44692.439430474536</v>
      </c>
      <c r="M356" s="2">
        <v>44692.439430474536</v>
      </c>
      <c r="N356" s="1">
        <v>1652265176.7479999</v>
      </c>
      <c r="O356" s="2">
        <v>44692.439545694448</v>
      </c>
      <c r="P356" s="1">
        <v>9.9549999237060547</v>
      </c>
      <c r="Q356">
        <v>320</v>
      </c>
      <c r="R356">
        <v>178</v>
      </c>
      <c r="S356">
        <v>142</v>
      </c>
      <c r="T356" s="4">
        <v>0.44374999999999998</v>
      </c>
      <c r="U356" t="s">
        <v>37</v>
      </c>
      <c r="V356">
        <v>80</v>
      </c>
      <c r="W356" s="4">
        <v>0.26666666666666666</v>
      </c>
      <c r="X356">
        <v>80</v>
      </c>
      <c r="Y356" s="4">
        <v>0.26666666666666666</v>
      </c>
      <c r="Z356">
        <v>1</v>
      </c>
      <c r="AA356">
        <v>3</v>
      </c>
      <c r="AC356" s="9">
        <f t="shared" si="5"/>
        <v>0.26666666666666666</v>
      </c>
    </row>
    <row r="357" spans="1:29" x14ac:dyDescent="0.3">
      <c r="A357" s="7">
        <v>14</v>
      </c>
      <c r="B357" s="7">
        <v>15</v>
      </c>
      <c r="C357" s="7">
        <v>72</v>
      </c>
      <c r="D357" s="7">
        <v>4</v>
      </c>
      <c r="E357" s="7">
        <v>3</v>
      </c>
      <c r="F357">
        <v>750</v>
      </c>
      <c r="G357">
        <v>867</v>
      </c>
      <c r="H357" s="1">
        <v>1652265176757</v>
      </c>
      <c r="I357" s="1">
        <v>1652265193428</v>
      </c>
      <c r="J357">
        <v>3</v>
      </c>
      <c r="K357" s="1">
        <v>1652265176.757</v>
      </c>
      <c r="L357" s="3">
        <v>44692.43954579861</v>
      </c>
      <c r="M357" s="2">
        <v>44692.43954579861</v>
      </c>
      <c r="N357" s="1">
        <v>1652265193.428</v>
      </c>
      <c r="O357" s="2">
        <v>44692.439738749999</v>
      </c>
      <c r="P357" s="1">
        <v>16.671000003814697</v>
      </c>
      <c r="Q357">
        <v>806</v>
      </c>
      <c r="R357">
        <v>887</v>
      </c>
      <c r="S357">
        <v>81</v>
      </c>
      <c r="T357" s="4">
        <v>0.10049627791563276</v>
      </c>
      <c r="U357" t="s">
        <v>36</v>
      </c>
      <c r="V357">
        <v>117</v>
      </c>
      <c r="W357" s="4">
        <v>0.156</v>
      </c>
      <c r="X357">
        <v>117</v>
      </c>
      <c r="Y357" s="4">
        <v>0.156</v>
      </c>
      <c r="Z357">
        <v>5</v>
      </c>
      <c r="AA357">
        <v>243</v>
      </c>
      <c r="AC357" s="9">
        <f t="shared" si="5"/>
        <v>0.156</v>
      </c>
    </row>
    <row r="358" spans="1:29" x14ac:dyDescent="0.3">
      <c r="A358" s="7">
        <v>14</v>
      </c>
      <c r="B358" s="7">
        <v>16</v>
      </c>
      <c r="C358" s="7">
        <v>139</v>
      </c>
      <c r="D358" s="7">
        <v>4</v>
      </c>
      <c r="E358" s="7">
        <v>3</v>
      </c>
      <c r="F358">
        <v>455</v>
      </c>
      <c r="G358">
        <v>480</v>
      </c>
      <c r="H358" s="1">
        <v>1652265193437</v>
      </c>
      <c r="I358" s="1">
        <v>1652265203612</v>
      </c>
      <c r="J358">
        <v>7</v>
      </c>
      <c r="K358" s="1">
        <v>1652265193.437</v>
      </c>
      <c r="L358" s="3">
        <v>44692.439738854169</v>
      </c>
      <c r="M358" s="2">
        <v>44692.439738854169</v>
      </c>
      <c r="N358" s="1">
        <v>1652265203.612</v>
      </c>
      <c r="O358" s="2">
        <v>44692.439856620374</v>
      </c>
      <c r="P358" s="1">
        <v>10.174999952316284</v>
      </c>
      <c r="Q358">
        <v>490</v>
      </c>
      <c r="R358">
        <v>535</v>
      </c>
      <c r="S358">
        <v>45</v>
      </c>
      <c r="T358" s="4">
        <v>9.1836734693877556E-2</v>
      </c>
      <c r="U358" t="s">
        <v>36</v>
      </c>
      <c r="V358">
        <v>25</v>
      </c>
      <c r="W358" s="4">
        <v>5.4945054945054944E-2</v>
      </c>
      <c r="X358">
        <v>25</v>
      </c>
      <c r="Y358" s="4">
        <v>5.4945054945054944E-2</v>
      </c>
      <c r="Z358">
        <v>1</v>
      </c>
      <c r="AA358">
        <v>3</v>
      </c>
      <c r="AC358" s="9">
        <f t="shared" si="5"/>
        <v>5.4945054945054944E-2</v>
      </c>
    </row>
    <row r="359" spans="1:29" x14ac:dyDescent="0.3">
      <c r="A359" s="7">
        <v>14</v>
      </c>
      <c r="B359" s="7">
        <v>17</v>
      </c>
      <c r="C359" s="7">
        <v>27</v>
      </c>
      <c r="D359" s="7">
        <v>4</v>
      </c>
      <c r="E359" s="7">
        <v>3</v>
      </c>
      <c r="F359">
        <v>580</v>
      </c>
      <c r="G359">
        <v>580</v>
      </c>
      <c r="H359" s="1">
        <v>1652265203622</v>
      </c>
      <c r="I359" s="1">
        <v>1652265219646</v>
      </c>
      <c r="J359">
        <v>7</v>
      </c>
      <c r="K359" s="1">
        <v>1652265203.622</v>
      </c>
      <c r="L359" s="3">
        <v>44692.439856736106</v>
      </c>
      <c r="M359" s="2">
        <v>44692.439856736106</v>
      </c>
      <c r="N359" s="1">
        <v>1652265219.6459999</v>
      </c>
      <c r="O359" s="2">
        <v>44692.440042199072</v>
      </c>
      <c r="P359" s="1">
        <v>16.023999929428101</v>
      </c>
      <c r="Q359">
        <v>528</v>
      </c>
      <c r="R359">
        <v>412</v>
      </c>
      <c r="S359">
        <v>116</v>
      </c>
      <c r="T359" s="4">
        <v>0.2196969696969697</v>
      </c>
      <c r="U359" t="s">
        <v>37</v>
      </c>
      <c r="V359">
        <v>0</v>
      </c>
      <c r="W359" s="4">
        <v>0</v>
      </c>
      <c r="X359">
        <v>0</v>
      </c>
      <c r="Y359" s="4">
        <v>0</v>
      </c>
      <c r="Z359">
        <v>1</v>
      </c>
      <c r="AA359">
        <v>3</v>
      </c>
      <c r="AC359" s="9">
        <f t="shared" si="5"/>
        <v>0</v>
      </c>
    </row>
    <row r="360" spans="1:29" x14ac:dyDescent="0.3">
      <c r="A360" s="7">
        <v>14</v>
      </c>
      <c r="B360" s="7">
        <v>18</v>
      </c>
      <c r="C360" s="7">
        <v>149</v>
      </c>
      <c r="D360" s="7">
        <v>4</v>
      </c>
      <c r="E360" s="7">
        <v>3</v>
      </c>
      <c r="F360">
        <v>440</v>
      </c>
      <c r="G360">
        <v>390</v>
      </c>
      <c r="H360" s="1">
        <v>1652265219655</v>
      </c>
      <c r="I360" s="1">
        <v>1652265230479</v>
      </c>
      <c r="J360">
        <v>7</v>
      </c>
      <c r="K360" s="1">
        <v>1652265219.655</v>
      </c>
      <c r="L360" s="3">
        <v>44692.440042303242</v>
      </c>
      <c r="M360" s="2">
        <v>44692.440042303242</v>
      </c>
      <c r="N360" s="1">
        <v>1652265230.4790001</v>
      </c>
      <c r="O360" s="2">
        <v>44692.440167581022</v>
      </c>
      <c r="P360" s="1">
        <v>10.824000120162964</v>
      </c>
      <c r="Q360">
        <v>430</v>
      </c>
      <c r="R360">
        <v>362</v>
      </c>
      <c r="S360">
        <v>68</v>
      </c>
      <c r="T360" s="4">
        <v>0.15813953488372093</v>
      </c>
      <c r="U360" t="s">
        <v>37</v>
      </c>
      <c r="V360">
        <v>-50</v>
      </c>
      <c r="W360" s="4">
        <v>-0.11363636363636363</v>
      </c>
      <c r="X360">
        <v>50</v>
      </c>
      <c r="Y360" s="4">
        <v>0.11363636363636363</v>
      </c>
      <c r="Z360">
        <v>1</v>
      </c>
      <c r="AA360">
        <v>3</v>
      </c>
      <c r="AC360" s="9">
        <f t="shared" si="5"/>
        <v>0.11363636363636363</v>
      </c>
    </row>
    <row r="361" spans="1:29" x14ac:dyDescent="0.3">
      <c r="A361" s="7">
        <v>14</v>
      </c>
      <c r="B361" s="7">
        <v>19</v>
      </c>
      <c r="C361" s="7">
        <v>45</v>
      </c>
      <c r="D361" s="7">
        <v>4</v>
      </c>
      <c r="E361" s="7">
        <v>3</v>
      </c>
      <c r="F361">
        <v>870</v>
      </c>
      <c r="G361">
        <v>670</v>
      </c>
      <c r="H361" s="1">
        <v>1652265230487</v>
      </c>
      <c r="I361" s="1">
        <v>1652265245513</v>
      </c>
      <c r="J361">
        <v>3</v>
      </c>
      <c r="K361" s="1">
        <v>1652265230.487</v>
      </c>
      <c r="L361" s="3">
        <v>44692.440167673609</v>
      </c>
      <c r="M361" s="2">
        <v>44692.440167673609</v>
      </c>
      <c r="N361" s="1">
        <v>1652265245.513</v>
      </c>
      <c r="O361" s="2">
        <v>44692.44034158565</v>
      </c>
      <c r="P361" s="1">
        <v>15.026000022888184</v>
      </c>
      <c r="Q361">
        <v>870</v>
      </c>
      <c r="R361">
        <v>906</v>
      </c>
      <c r="S361">
        <v>36</v>
      </c>
      <c r="T361" s="4">
        <v>4.1379310344827586E-2</v>
      </c>
      <c r="U361" t="s">
        <v>36</v>
      </c>
      <c r="V361">
        <v>-200</v>
      </c>
      <c r="W361" s="4">
        <v>-0.22988505747126436</v>
      </c>
      <c r="X361">
        <v>200</v>
      </c>
      <c r="Y361" s="4">
        <v>0.22988505747126436</v>
      </c>
      <c r="Z361">
        <v>5</v>
      </c>
      <c r="AA361">
        <v>243</v>
      </c>
      <c r="AC361" s="9">
        <f t="shared" si="5"/>
        <v>0.22988505747126436</v>
      </c>
    </row>
  </sheetData>
  <autoFilter ref="AC1:AC364" xr:uid="{FD9A3EBD-3D89-4296-B1E1-2EBC4AD9924C}">
    <sortState ref="AC2:AC364">
      <sortCondition ref="AC1:AC364"/>
    </sortState>
  </autoFilter>
  <sortState ref="AC2:AC363">
    <sortCondition descending="1" ref="A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A440-1192-40BA-8EC9-CED84A45C207}">
  <dimension ref="A1:O350"/>
  <sheetViews>
    <sheetView tabSelected="1" topLeftCell="C1" workbookViewId="0">
      <selection activeCell="L9" sqref="L9"/>
    </sheetView>
  </sheetViews>
  <sheetFormatPr defaultRowHeight="14.4" x14ac:dyDescent="0.3"/>
  <cols>
    <col min="8" max="8" width="8.88671875" style="4"/>
    <col min="11" max="11" width="13.33203125" customWidth="1"/>
    <col min="12" max="12" width="12.6640625" customWidth="1"/>
    <col min="13" max="13" width="13.332031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52</v>
      </c>
    </row>
    <row r="2" spans="1:15" ht="15" x14ac:dyDescent="0.35">
      <c r="A2">
        <v>1</v>
      </c>
      <c r="B2">
        <v>15</v>
      </c>
      <c r="C2">
        <v>11</v>
      </c>
      <c r="D2">
        <v>1</v>
      </c>
      <c r="E2">
        <v>2</v>
      </c>
      <c r="F2">
        <v>2000</v>
      </c>
      <c r="G2">
        <v>2000</v>
      </c>
      <c r="H2" s="4">
        <v>0</v>
      </c>
      <c r="J2" t="s">
        <v>58</v>
      </c>
      <c r="K2" s="10" t="s">
        <v>59</v>
      </c>
      <c r="L2" s="10" t="s">
        <v>60</v>
      </c>
      <c r="M2" s="10" t="s">
        <v>61</v>
      </c>
      <c r="N2" s="10" t="s">
        <v>62</v>
      </c>
      <c r="O2" s="10" t="s">
        <v>63</v>
      </c>
    </row>
    <row r="3" spans="1:15" x14ac:dyDescent="0.3">
      <c r="A3">
        <v>6</v>
      </c>
      <c r="B3">
        <v>15</v>
      </c>
      <c r="C3">
        <v>72</v>
      </c>
      <c r="D3">
        <v>3</v>
      </c>
      <c r="E3">
        <v>3</v>
      </c>
      <c r="F3">
        <v>750</v>
      </c>
      <c r="G3">
        <v>750</v>
      </c>
      <c r="H3" s="4">
        <v>0</v>
      </c>
      <c r="J3" s="11">
        <f>MIN(H:H)</f>
        <v>0</v>
      </c>
      <c r="K3" s="4">
        <f>_xlfn.QUARTILE.INC(H:H, 1)</f>
        <v>7.5187969924812026E-2</v>
      </c>
      <c r="L3" s="4">
        <f>_xlfn.QUARTILE.INC(H:H, 2)</f>
        <v>0.16094986807387862</v>
      </c>
      <c r="M3" s="4">
        <f>_xlfn.QUARTILE.INC(H:H, 3)</f>
        <v>0.26666666666666666</v>
      </c>
      <c r="N3" s="11">
        <f>MAX(H:H)</f>
        <v>1.2</v>
      </c>
      <c r="O3">
        <f>_xlfn.QUARTILE.INC(H:H, 4)</f>
        <v>1.2</v>
      </c>
    </row>
    <row r="4" spans="1:15" x14ac:dyDescent="0.3">
      <c r="A4">
        <v>8</v>
      </c>
      <c r="B4">
        <v>14</v>
      </c>
      <c r="C4">
        <v>50</v>
      </c>
      <c r="D4">
        <v>3</v>
      </c>
      <c r="E4">
        <v>3</v>
      </c>
      <c r="F4">
        <v>300</v>
      </c>
      <c r="G4">
        <v>300</v>
      </c>
      <c r="H4" s="4">
        <v>0</v>
      </c>
    </row>
    <row r="5" spans="1:15" x14ac:dyDescent="0.3">
      <c r="A5">
        <v>11</v>
      </c>
      <c r="B5">
        <v>2</v>
      </c>
      <c r="C5">
        <v>93</v>
      </c>
      <c r="D5">
        <v>3</v>
      </c>
      <c r="E5">
        <v>2</v>
      </c>
      <c r="F5">
        <v>850</v>
      </c>
      <c r="G5">
        <v>850</v>
      </c>
      <c r="H5" s="4">
        <v>0</v>
      </c>
    </row>
    <row r="6" spans="1:15" x14ac:dyDescent="0.3">
      <c r="A6">
        <v>13</v>
      </c>
      <c r="B6">
        <v>0</v>
      </c>
      <c r="C6">
        <v>94</v>
      </c>
      <c r="D6">
        <v>4</v>
      </c>
      <c r="E6">
        <v>3</v>
      </c>
      <c r="F6">
        <v>530</v>
      </c>
      <c r="G6">
        <v>530</v>
      </c>
      <c r="H6" s="4">
        <v>0</v>
      </c>
    </row>
    <row r="7" spans="1:15" x14ac:dyDescent="0.3">
      <c r="A7">
        <v>14</v>
      </c>
      <c r="B7">
        <v>17</v>
      </c>
      <c r="C7">
        <v>27</v>
      </c>
      <c r="D7">
        <v>4</v>
      </c>
      <c r="E7">
        <v>3</v>
      </c>
      <c r="F7">
        <v>580</v>
      </c>
      <c r="G7">
        <v>580</v>
      </c>
      <c r="H7" s="4">
        <v>0</v>
      </c>
      <c r="K7" s="4">
        <f>_xlfn.QUARTILE.INC(H261:H350, 2)</f>
        <v>0.3660714285714286</v>
      </c>
    </row>
    <row r="8" spans="1:15" x14ac:dyDescent="0.3">
      <c r="A8">
        <v>4</v>
      </c>
      <c r="B8">
        <v>12</v>
      </c>
      <c r="C8">
        <v>120</v>
      </c>
      <c r="D8">
        <v>1</v>
      </c>
      <c r="E8">
        <v>2</v>
      </c>
      <c r="F8">
        <v>522</v>
      </c>
      <c r="G8">
        <v>520</v>
      </c>
      <c r="H8" s="4">
        <v>3.8314176245210726E-3</v>
      </c>
    </row>
    <row r="9" spans="1:15" x14ac:dyDescent="0.3">
      <c r="A9">
        <v>14</v>
      </c>
      <c r="B9">
        <v>12</v>
      </c>
      <c r="C9">
        <v>120</v>
      </c>
      <c r="D9">
        <v>4</v>
      </c>
      <c r="E9">
        <v>2</v>
      </c>
      <c r="F9">
        <v>522</v>
      </c>
      <c r="G9">
        <v>520</v>
      </c>
      <c r="H9" s="4">
        <v>3.8314176245210726E-3</v>
      </c>
      <c r="K9" t="s">
        <v>65</v>
      </c>
      <c r="L9" t="s">
        <v>72</v>
      </c>
      <c r="M9" t="s">
        <v>73</v>
      </c>
      <c r="N9" t="s">
        <v>74</v>
      </c>
      <c r="O9" t="s">
        <v>71</v>
      </c>
    </row>
    <row r="10" spans="1:15" x14ac:dyDescent="0.3">
      <c r="A10">
        <v>1</v>
      </c>
      <c r="B10">
        <v>18</v>
      </c>
      <c r="C10">
        <v>28</v>
      </c>
      <c r="D10">
        <v>1</v>
      </c>
      <c r="E10">
        <v>2</v>
      </c>
      <c r="F10">
        <v>846</v>
      </c>
      <c r="G10">
        <v>840</v>
      </c>
      <c r="H10" s="4">
        <v>7.0921985815602835E-3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</row>
    <row r="11" spans="1:15" x14ac:dyDescent="0.3">
      <c r="A11">
        <v>4</v>
      </c>
      <c r="B11">
        <v>17</v>
      </c>
      <c r="C11">
        <v>54</v>
      </c>
      <c r="D11">
        <v>1</v>
      </c>
      <c r="E11">
        <v>2</v>
      </c>
      <c r="F11">
        <v>901</v>
      </c>
      <c r="G11">
        <v>910</v>
      </c>
      <c r="H11" s="4">
        <v>9.9889012208657056E-3</v>
      </c>
      <c r="J11" t="s">
        <v>64</v>
      </c>
    </row>
    <row r="12" spans="1:15" x14ac:dyDescent="0.3">
      <c r="A12">
        <v>14</v>
      </c>
      <c r="B12">
        <v>12</v>
      </c>
      <c r="C12">
        <v>6</v>
      </c>
      <c r="D12">
        <v>4</v>
      </c>
      <c r="E12">
        <v>3</v>
      </c>
      <c r="F12">
        <v>485</v>
      </c>
      <c r="G12">
        <v>480</v>
      </c>
      <c r="H12" s="4">
        <v>1.0309278350515464E-2</v>
      </c>
      <c r="K12">
        <f>_xlfn.PERCENTILE.INC(H2:H350, 0.1)</f>
        <v>2.4772982348739925E-2</v>
      </c>
      <c r="L12">
        <f>_xlfn.PERCENTILE.INC(H2:H350, 0.25)</f>
        <v>7.5187969924812026E-2</v>
      </c>
    </row>
    <row r="13" spans="1:15" x14ac:dyDescent="0.3">
      <c r="A13">
        <v>4</v>
      </c>
      <c r="B13">
        <v>11</v>
      </c>
      <c r="C13">
        <v>64</v>
      </c>
      <c r="D13">
        <v>1</v>
      </c>
      <c r="E13">
        <v>3</v>
      </c>
      <c r="F13">
        <v>930</v>
      </c>
      <c r="G13">
        <v>920</v>
      </c>
      <c r="H13" s="4">
        <v>1.0752688172043012E-2</v>
      </c>
    </row>
    <row r="14" spans="1:15" x14ac:dyDescent="0.3">
      <c r="A14">
        <v>6</v>
      </c>
      <c r="B14">
        <v>9</v>
      </c>
      <c r="C14">
        <v>84</v>
      </c>
      <c r="D14">
        <v>3</v>
      </c>
      <c r="E14">
        <v>3</v>
      </c>
      <c r="F14">
        <v>910</v>
      </c>
      <c r="G14">
        <v>920</v>
      </c>
      <c r="H14" s="4">
        <v>1.098901098901099E-2</v>
      </c>
      <c r="K14">
        <v>0.8</v>
      </c>
      <c r="L14">
        <v>0.4</v>
      </c>
      <c r="M14">
        <v>0.1</v>
      </c>
      <c r="N14">
        <v>0</v>
      </c>
      <c r="O14">
        <v>-0.8</v>
      </c>
    </row>
    <row r="15" spans="1:15" x14ac:dyDescent="0.3">
      <c r="A15">
        <v>11</v>
      </c>
      <c r="B15">
        <v>9</v>
      </c>
      <c r="C15">
        <v>84</v>
      </c>
      <c r="D15">
        <v>3</v>
      </c>
      <c r="E15">
        <v>3</v>
      </c>
      <c r="F15">
        <v>910</v>
      </c>
      <c r="G15">
        <v>900</v>
      </c>
      <c r="H15" s="4">
        <v>1.098901098901099E-2</v>
      </c>
    </row>
    <row r="16" spans="1:15" x14ac:dyDescent="0.3">
      <c r="A16">
        <v>13</v>
      </c>
      <c r="B16">
        <v>9</v>
      </c>
      <c r="C16">
        <v>84</v>
      </c>
      <c r="D16">
        <v>4</v>
      </c>
      <c r="E16">
        <v>3</v>
      </c>
      <c r="F16">
        <v>910</v>
      </c>
      <c r="G16">
        <v>920</v>
      </c>
      <c r="H16" s="4">
        <v>1.098901098901099E-2</v>
      </c>
      <c r="K16">
        <f>K14*0.1+0.3* N16+M14+N14*0.2+O14*0.1</f>
        <v>0.1</v>
      </c>
      <c r="L16">
        <f>K16*30</f>
        <v>3</v>
      </c>
    </row>
    <row r="17" spans="1:8" x14ac:dyDescent="0.3">
      <c r="A17">
        <v>11</v>
      </c>
      <c r="B17">
        <v>5</v>
      </c>
      <c r="C17">
        <v>135</v>
      </c>
      <c r="D17">
        <v>3</v>
      </c>
      <c r="E17">
        <v>2</v>
      </c>
      <c r="F17">
        <v>1085</v>
      </c>
      <c r="G17">
        <v>1100</v>
      </c>
      <c r="H17" s="4">
        <v>1.3824884792626729E-2</v>
      </c>
    </row>
    <row r="18" spans="1:8" x14ac:dyDescent="0.3">
      <c r="A18">
        <v>6</v>
      </c>
      <c r="B18">
        <v>1</v>
      </c>
      <c r="C18">
        <v>13</v>
      </c>
      <c r="D18">
        <v>3</v>
      </c>
      <c r="E18">
        <v>3</v>
      </c>
      <c r="F18">
        <v>335</v>
      </c>
      <c r="G18">
        <v>330</v>
      </c>
      <c r="H18" s="4">
        <v>1.4925373134328358E-2</v>
      </c>
    </row>
    <row r="19" spans="1:8" x14ac:dyDescent="0.3">
      <c r="A19">
        <v>13</v>
      </c>
      <c r="B19">
        <v>12</v>
      </c>
      <c r="C19">
        <v>120</v>
      </c>
      <c r="D19">
        <v>4</v>
      </c>
      <c r="E19">
        <v>2</v>
      </c>
      <c r="F19">
        <v>522</v>
      </c>
      <c r="G19">
        <v>530</v>
      </c>
      <c r="H19" s="4">
        <v>1.532567049808429E-2</v>
      </c>
    </row>
    <row r="20" spans="1:8" x14ac:dyDescent="0.3">
      <c r="A20">
        <v>6</v>
      </c>
      <c r="B20">
        <v>10</v>
      </c>
      <c r="C20">
        <v>110</v>
      </c>
      <c r="D20">
        <v>3</v>
      </c>
      <c r="E20">
        <v>2</v>
      </c>
      <c r="F20">
        <v>758</v>
      </c>
      <c r="G20">
        <v>770</v>
      </c>
      <c r="H20" s="4">
        <v>1.5831134564643801E-2</v>
      </c>
    </row>
    <row r="21" spans="1:8" x14ac:dyDescent="0.3">
      <c r="A21">
        <v>13</v>
      </c>
      <c r="B21">
        <v>14</v>
      </c>
      <c r="C21">
        <v>50</v>
      </c>
      <c r="D21">
        <v>4</v>
      </c>
      <c r="E21">
        <v>3</v>
      </c>
      <c r="F21">
        <v>300</v>
      </c>
      <c r="G21">
        <v>305</v>
      </c>
      <c r="H21" s="4">
        <v>1.6666666666666666E-2</v>
      </c>
    </row>
    <row r="22" spans="1:8" x14ac:dyDescent="0.3">
      <c r="A22">
        <v>12</v>
      </c>
      <c r="B22">
        <v>17</v>
      </c>
      <c r="C22">
        <v>27</v>
      </c>
      <c r="D22">
        <v>4</v>
      </c>
      <c r="E22">
        <v>3</v>
      </c>
      <c r="F22">
        <v>580</v>
      </c>
      <c r="G22">
        <v>590</v>
      </c>
      <c r="H22" s="4">
        <v>1.7241379310344827E-2</v>
      </c>
    </row>
    <row r="23" spans="1:8" x14ac:dyDescent="0.3">
      <c r="A23">
        <v>12</v>
      </c>
      <c r="B23">
        <v>3</v>
      </c>
      <c r="C23">
        <v>169</v>
      </c>
      <c r="D23">
        <v>4</v>
      </c>
      <c r="E23">
        <v>3</v>
      </c>
      <c r="F23">
        <v>530</v>
      </c>
      <c r="G23">
        <v>540</v>
      </c>
      <c r="H23" s="4">
        <v>1.8867924528301886E-2</v>
      </c>
    </row>
    <row r="24" spans="1:8" x14ac:dyDescent="0.3">
      <c r="A24">
        <v>11</v>
      </c>
      <c r="B24">
        <v>13</v>
      </c>
      <c r="C24">
        <v>38</v>
      </c>
      <c r="D24">
        <v>3</v>
      </c>
      <c r="E24">
        <v>3</v>
      </c>
      <c r="F24">
        <v>665</v>
      </c>
      <c r="G24">
        <v>650</v>
      </c>
      <c r="H24" s="4">
        <v>2.2556390977443608E-2</v>
      </c>
    </row>
    <row r="25" spans="1:8" x14ac:dyDescent="0.3">
      <c r="A25">
        <v>1</v>
      </c>
      <c r="B25">
        <v>17</v>
      </c>
      <c r="C25">
        <v>27</v>
      </c>
      <c r="D25">
        <v>1</v>
      </c>
      <c r="E25">
        <v>3</v>
      </c>
      <c r="F25">
        <v>528</v>
      </c>
      <c r="G25">
        <v>540</v>
      </c>
      <c r="H25" s="4">
        <v>2.2727272727272728E-2</v>
      </c>
    </row>
    <row r="26" spans="1:8" x14ac:dyDescent="0.3">
      <c r="A26">
        <v>8</v>
      </c>
      <c r="B26">
        <v>18</v>
      </c>
      <c r="C26">
        <v>149</v>
      </c>
      <c r="D26">
        <v>3</v>
      </c>
      <c r="E26">
        <v>3</v>
      </c>
      <c r="F26">
        <v>440</v>
      </c>
      <c r="G26">
        <v>450</v>
      </c>
      <c r="H26" s="4">
        <v>2.2727272727272728E-2</v>
      </c>
    </row>
    <row r="27" spans="1:8" x14ac:dyDescent="0.3">
      <c r="A27">
        <v>13</v>
      </c>
      <c r="B27">
        <v>18</v>
      </c>
      <c r="C27">
        <v>149</v>
      </c>
      <c r="D27">
        <v>4</v>
      </c>
      <c r="E27">
        <v>3</v>
      </c>
      <c r="F27">
        <v>440</v>
      </c>
      <c r="G27">
        <v>450</v>
      </c>
      <c r="H27" s="4">
        <v>2.2727272727272728E-2</v>
      </c>
    </row>
    <row r="28" spans="1:8" x14ac:dyDescent="0.3">
      <c r="A28">
        <v>4</v>
      </c>
      <c r="B28">
        <v>2</v>
      </c>
      <c r="C28">
        <v>93</v>
      </c>
      <c r="D28">
        <v>1</v>
      </c>
      <c r="E28">
        <v>2</v>
      </c>
      <c r="F28">
        <v>850</v>
      </c>
      <c r="G28">
        <v>830</v>
      </c>
      <c r="H28" s="4">
        <v>2.3529411764705882E-2</v>
      </c>
    </row>
    <row r="29" spans="1:8" x14ac:dyDescent="0.3">
      <c r="A29">
        <v>6</v>
      </c>
      <c r="B29">
        <v>2</v>
      </c>
      <c r="C29">
        <v>93</v>
      </c>
      <c r="D29">
        <v>3</v>
      </c>
      <c r="E29">
        <v>2</v>
      </c>
      <c r="F29">
        <v>850</v>
      </c>
      <c r="G29">
        <v>830</v>
      </c>
      <c r="H29" s="4">
        <v>2.3529411764705882E-2</v>
      </c>
    </row>
    <row r="30" spans="1:8" x14ac:dyDescent="0.3">
      <c r="A30">
        <v>4</v>
      </c>
      <c r="B30">
        <v>7</v>
      </c>
      <c r="C30">
        <v>197</v>
      </c>
      <c r="D30">
        <v>1</v>
      </c>
      <c r="E30">
        <v>2</v>
      </c>
      <c r="F30">
        <v>635</v>
      </c>
      <c r="G30">
        <v>620</v>
      </c>
      <c r="H30" s="4">
        <v>2.3622047244094488E-2</v>
      </c>
    </row>
    <row r="31" spans="1:8" x14ac:dyDescent="0.3">
      <c r="A31">
        <v>8</v>
      </c>
      <c r="B31">
        <v>7</v>
      </c>
      <c r="C31">
        <v>197</v>
      </c>
      <c r="D31">
        <v>3</v>
      </c>
      <c r="E31">
        <v>2</v>
      </c>
      <c r="F31">
        <v>635</v>
      </c>
      <c r="G31">
        <v>650</v>
      </c>
      <c r="H31" s="4">
        <v>2.3622047244094488E-2</v>
      </c>
    </row>
    <row r="32" spans="1:8" x14ac:dyDescent="0.3">
      <c r="A32">
        <v>9</v>
      </c>
      <c r="B32">
        <v>7</v>
      </c>
      <c r="C32">
        <v>197</v>
      </c>
      <c r="D32">
        <v>1</v>
      </c>
      <c r="E32">
        <v>2</v>
      </c>
      <c r="F32">
        <v>635</v>
      </c>
      <c r="G32">
        <v>650</v>
      </c>
      <c r="H32" s="4">
        <v>2.3622047244094488E-2</v>
      </c>
    </row>
    <row r="33" spans="1:8" x14ac:dyDescent="0.3">
      <c r="A33">
        <v>4</v>
      </c>
      <c r="B33">
        <v>0</v>
      </c>
      <c r="C33">
        <v>112</v>
      </c>
      <c r="D33">
        <v>1</v>
      </c>
      <c r="E33">
        <v>2</v>
      </c>
      <c r="F33">
        <v>820</v>
      </c>
      <c r="G33">
        <v>800</v>
      </c>
      <c r="H33" s="4">
        <v>2.4390243902439025E-2</v>
      </c>
    </row>
    <row r="34" spans="1:8" x14ac:dyDescent="0.3">
      <c r="A34">
        <v>9</v>
      </c>
      <c r="B34">
        <v>0</v>
      </c>
      <c r="C34">
        <v>112</v>
      </c>
      <c r="D34">
        <v>1</v>
      </c>
      <c r="E34">
        <v>2</v>
      </c>
      <c r="F34">
        <v>820</v>
      </c>
      <c r="G34">
        <v>800</v>
      </c>
      <c r="H34" s="4">
        <v>2.4390243902439025E-2</v>
      </c>
    </row>
    <row r="35" spans="1:8" x14ac:dyDescent="0.3">
      <c r="A35">
        <v>13</v>
      </c>
      <c r="B35">
        <v>3</v>
      </c>
      <c r="C35">
        <v>125</v>
      </c>
      <c r="D35">
        <v>4</v>
      </c>
      <c r="E35">
        <v>2</v>
      </c>
      <c r="F35">
        <v>820</v>
      </c>
      <c r="G35">
        <v>840</v>
      </c>
      <c r="H35" s="4">
        <v>2.4390243902439025E-2</v>
      </c>
    </row>
    <row r="36" spans="1:8" x14ac:dyDescent="0.3">
      <c r="A36">
        <v>4</v>
      </c>
      <c r="B36">
        <v>5</v>
      </c>
      <c r="C36">
        <v>177</v>
      </c>
      <c r="D36">
        <v>1</v>
      </c>
      <c r="E36">
        <v>3</v>
      </c>
      <c r="F36">
        <v>405</v>
      </c>
      <c r="G36">
        <v>415</v>
      </c>
      <c r="H36" s="4">
        <v>2.4691358024691357E-2</v>
      </c>
    </row>
    <row r="37" spans="1:8" x14ac:dyDescent="0.3">
      <c r="A37">
        <v>4</v>
      </c>
      <c r="B37">
        <v>14</v>
      </c>
      <c r="C37">
        <v>165</v>
      </c>
      <c r="D37">
        <v>1</v>
      </c>
      <c r="E37">
        <v>2</v>
      </c>
      <c r="F37">
        <v>605</v>
      </c>
      <c r="G37">
        <v>620</v>
      </c>
      <c r="H37" s="4">
        <v>2.4793388429752067E-2</v>
      </c>
    </row>
    <row r="38" spans="1:8" x14ac:dyDescent="0.3">
      <c r="A38">
        <v>4</v>
      </c>
      <c r="B38">
        <v>10</v>
      </c>
      <c r="C38">
        <v>129</v>
      </c>
      <c r="D38">
        <v>1</v>
      </c>
      <c r="E38">
        <v>3</v>
      </c>
      <c r="F38">
        <v>605</v>
      </c>
      <c r="G38">
        <v>620</v>
      </c>
      <c r="H38" s="4">
        <v>2.4793388429752067E-2</v>
      </c>
    </row>
    <row r="39" spans="1:8" x14ac:dyDescent="0.3">
      <c r="A39">
        <v>14</v>
      </c>
      <c r="B39">
        <v>4</v>
      </c>
      <c r="C39">
        <v>172</v>
      </c>
      <c r="D39">
        <v>4</v>
      </c>
      <c r="E39">
        <v>3</v>
      </c>
      <c r="F39">
        <v>565</v>
      </c>
      <c r="G39">
        <v>580</v>
      </c>
      <c r="H39" s="4">
        <v>2.6548672566371681E-2</v>
      </c>
    </row>
    <row r="40" spans="1:8" x14ac:dyDescent="0.3">
      <c r="A40">
        <v>4</v>
      </c>
      <c r="B40">
        <v>4</v>
      </c>
      <c r="C40">
        <v>182</v>
      </c>
      <c r="D40">
        <v>1</v>
      </c>
      <c r="E40">
        <v>2</v>
      </c>
      <c r="F40">
        <v>545</v>
      </c>
      <c r="G40">
        <v>560</v>
      </c>
      <c r="H40" s="4">
        <v>2.7522935779816515E-2</v>
      </c>
    </row>
    <row r="41" spans="1:8" x14ac:dyDescent="0.3">
      <c r="A41">
        <v>9</v>
      </c>
      <c r="B41">
        <v>7</v>
      </c>
      <c r="C41">
        <v>10</v>
      </c>
      <c r="D41">
        <v>1</v>
      </c>
      <c r="E41">
        <v>3</v>
      </c>
      <c r="F41">
        <v>700</v>
      </c>
      <c r="G41">
        <v>680</v>
      </c>
      <c r="H41" s="4">
        <v>2.8571428571428571E-2</v>
      </c>
    </row>
    <row r="42" spans="1:8" x14ac:dyDescent="0.3">
      <c r="A42">
        <v>11</v>
      </c>
      <c r="B42">
        <v>11</v>
      </c>
      <c r="C42">
        <v>64</v>
      </c>
      <c r="D42">
        <v>3</v>
      </c>
      <c r="E42">
        <v>3</v>
      </c>
      <c r="F42">
        <v>1030</v>
      </c>
      <c r="G42">
        <v>1000</v>
      </c>
      <c r="H42" s="4">
        <v>2.9126213592233011E-2</v>
      </c>
    </row>
    <row r="43" spans="1:8" x14ac:dyDescent="0.3">
      <c r="A43">
        <v>8</v>
      </c>
      <c r="B43">
        <v>12</v>
      </c>
      <c r="C43">
        <v>6</v>
      </c>
      <c r="D43">
        <v>3</v>
      </c>
      <c r="E43">
        <v>3</v>
      </c>
      <c r="F43">
        <v>485</v>
      </c>
      <c r="G43">
        <v>500</v>
      </c>
      <c r="H43" s="4">
        <v>3.0927835051546393E-2</v>
      </c>
    </row>
    <row r="44" spans="1:8" x14ac:dyDescent="0.3">
      <c r="A44">
        <v>6</v>
      </c>
      <c r="B44">
        <v>5</v>
      </c>
      <c r="C44">
        <v>135</v>
      </c>
      <c r="D44">
        <v>3</v>
      </c>
      <c r="E44">
        <v>2</v>
      </c>
      <c r="F44">
        <v>1085</v>
      </c>
      <c r="G44">
        <v>1120</v>
      </c>
      <c r="H44" s="4">
        <v>3.2258064516129031E-2</v>
      </c>
    </row>
    <row r="45" spans="1:8" x14ac:dyDescent="0.3">
      <c r="A45">
        <v>13</v>
      </c>
      <c r="B45">
        <v>4</v>
      </c>
      <c r="C45">
        <v>172</v>
      </c>
      <c r="D45">
        <v>4</v>
      </c>
      <c r="E45">
        <v>3</v>
      </c>
      <c r="F45">
        <v>565</v>
      </c>
      <c r="G45">
        <v>585</v>
      </c>
      <c r="H45" s="4">
        <v>3.5398230088495575E-2</v>
      </c>
    </row>
    <row r="46" spans="1:8" x14ac:dyDescent="0.3">
      <c r="A46">
        <v>6</v>
      </c>
      <c r="B46">
        <v>3</v>
      </c>
      <c r="C46">
        <v>125</v>
      </c>
      <c r="D46">
        <v>3</v>
      </c>
      <c r="E46">
        <v>2</v>
      </c>
      <c r="F46">
        <v>820</v>
      </c>
      <c r="G46">
        <v>850</v>
      </c>
      <c r="H46" s="4">
        <v>3.6585365853658534E-2</v>
      </c>
    </row>
    <row r="47" spans="1:8" x14ac:dyDescent="0.3">
      <c r="A47">
        <v>9</v>
      </c>
      <c r="B47">
        <v>3</v>
      </c>
      <c r="C47">
        <v>125</v>
      </c>
      <c r="D47">
        <v>1</v>
      </c>
      <c r="E47">
        <v>2</v>
      </c>
      <c r="F47">
        <v>820</v>
      </c>
      <c r="G47">
        <v>850</v>
      </c>
      <c r="H47" s="4">
        <v>3.6585365853658534E-2</v>
      </c>
    </row>
    <row r="48" spans="1:8" x14ac:dyDescent="0.3">
      <c r="A48">
        <v>14</v>
      </c>
      <c r="B48">
        <v>3</v>
      </c>
      <c r="C48">
        <v>125</v>
      </c>
      <c r="D48">
        <v>4</v>
      </c>
      <c r="E48">
        <v>2</v>
      </c>
      <c r="F48">
        <v>820</v>
      </c>
      <c r="G48">
        <v>850</v>
      </c>
      <c r="H48" s="4">
        <v>3.6585365853658534E-2</v>
      </c>
    </row>
    <row r="49" spans="1:8" x14ac:dyDescent="0.3">
      <c r="A49">
        <v>9</v>
      </c>
      <c r="B49">
        <v>0</v>
      </c>
      <c r="C49">
        <v>94</v>
      </c>
      <c r="D49">
        <v>1</v>
      </c>
      <c r="E49">
        <v>3</v>
      </c>
      <c r="F49">
        <v>500</v>
      </c>
      <c r="G49">
        <v>480</v>
      </c>
      <c r="H49" s="4">
        <v>0.04</v>
      </c>
    </row>
    <row r="50" spans="1:8" x14ac:dyDescent="0.3">
      <c r="A50">
        <v>13</v>
      </c>
      <c r="B50">
        <v>9</v>
      </c>
      <c r="C50">
        <v>86</v>
      </c>
      <c r="D50">
        <v>4</v>
      </c>
      <c r="E50">
        <v>2</v>
      </c>
      <c r="F50">
        <v>850</v>
      </c>
      <c r="G50">
        <v>815</v>
      </c>
      <c r="H50" s="4">
        <v>4.1176470588235294E-2</v>
      </c>
    </row>
    <row r="51" spans="1:8" x14ac:dyDescent="0.3">
      <c r="A51">
        <v>9</v>
      </c>
      <c r="B51">
        <v>12</v>
      </c>
      <c r="C51">
        <v>120</v>
      </c>
      <c r="D51">
        <v>1</v>
      </c>
      <c r="E51">
        <v>2</v>
      </c>
      <c r="F51">
        <v>522</v>
      </c>
      <c r="G51">
        <v>500</v>
      </c>
      <c r="H51" s="4">
        <v>4.2145593869731802E-2</v>
      </c>
    </row>
    <row r="52" spans="1:8" x14ac:dyDescent="0.3">
      <c r="A52">
        <v>12</v>
      </c>
      <c r="B52">
        <v>12</v>
      </c>
      <c r="C52">
        <v>120</v>
      </c>
      <c r="D52">
        <v>4</v>
      </c>
      <c r="E52">
        <v>2</v>
      </c>
      <c r="F52">
        <v>522</v>
      </c>
      <c r="G52">
        <v>500</v>
      </c>
      <c r="H52" s="4">
        <v>4.2145593869731802E-2</v>
      </c>
    </row>
    <row r="53" spans="1:8" x14ac:dyDescent="0.3">
      <c r="A53">
        <v>13</v>
      </c>
      <c r="B53">
        <v>19</v>
      </c>
      <c r="C53">
        <v>133</v>
      </c>
      <c r="D53">
        <v>4</v>
      </c>
      <c r="E53">
        <v>2</v>
      </c>
      <c r="F53">
        <v>470</v>
      </c>
      <c r="G53">
        <v>450</v>
      </c>
      <c r="H53" s="4">
        <v>4.2553191489361701E-2</v>
      </c>
    </row>
    <row r="54" spans="1:8" x14ac:dyDescent="0.3">
      <c r="A54">
        <v>12</v>
      </c>
      <c r="B54">
        <v>4</v>
      </c>
      <c r="C54">
        <v>172</v>
      </c>
      <c r="D54">
        <v>4</v>
      </c>
      <c r="E54">
        <v>3</v>
      </c>
      <c r="F54">
        <v>565</v>
      </c>
      <c r="G54">
        <v>590</v>
      </c>
      <c r="H54" s="4">
        <v>4.4247787610619468E-2</v>
      </c>
    </row>
    <row r="55" spans="1:8" x14ac:dyDescent="0.3">
      <c r="A55">
        <v>4</v>
      </c>
      <c r="B55">
        <v>8</v>
      </c>
      <c r="C55">
        <v>155</v>
      </c>
      <c r="D55">
        <v>1</v>
      </c>
      <c r="E55">
        <v>2</v>
      </c>
      <c r="F55">
        <v>450</v>
      </c>
      <c r="G55">
        <v>430</v>
      </c>
      <c r="H55" s="4">
        <v>4.4444444444444446E-2</v>
      </c>
    </row>
    <row r="56" spans="1:8" x14ac:dyDescent="0.3">
      <c r="A56">
        <v>12</v>
      </c>
      <c r="B56">
        <v>1</v>
      </c>
      <c r="C56">
        <v>13</v>
      </c>
      <c r="D56">
        <v>4</v>
      </c>
      <c r="E56">
        <v>3</v>
      </c>
      <c r="F56">
        <v>335</v>
      </c>
      <c r="G56">
        <v>350</v>
      </c>
      <c r="H56" s="4">
        <v>4.4776119402985072E-2</v>
      </c>
    </row>
    <row r="57" spans="1:8" x14ac:dyDescent="0.3">
      <c r="A57">
        <v>4</v>
      </c>
      <c r="B57">
        <v>18</v>
      </c>
      <c r="C57">
        <v>149</v>
      </c>
      <c r="D57">
        <v>1</v>
      </c>
      <c r="E57">
        <v>3</v>
      </c>
      <c r="F57">
        <v>430</v>
      </c>
      <c r="G57">
        <v>450</v>
      </c>
      <c r="H57" s="4">
        <v>4.6511627906976744E-2</v>
      </c>
    </row>
    <row r="58" spans="1:8" x14ac:dyDescent="0.3">
      <c r="A58">
        <v>13</v>
      </c>
      <c r="B58">
        <v>0</v>
      </c>
      <c r="C58">
        <v>112</v>
      </c>
      <c r="D58">
        <v>4</v>
      </c>
      <c r="E58">
        <v>2</v>
      </c>
      <c r="F58">
        <v>820</v>
      </c>
      <c r="G58">
        <v>780</v>
      </c>
      <c r="H58" s="4">
        <v>4.878048780487805E-2</v>
      </c>
    </row>
    <row r="59" spans="1:8" x14ac:dyDescent="0.3">
      <c r="A59">
        <v>12</v>
      </c>
      <c r="B59">
        <v>1</v>
      </c>
      <c r="C59">
        <v>81</v>
      </c>
      <c r="D59">
        <v>4</v>
      </c>
      <c r="E59">
        <v>2</v>
      </c>
      <c r="F59">
        <v>715</v>
      </c>
      <c r="G59">
        <v>750</v>
      </c>
      <c r="H59" s="4">
        <v>4.8951048951048952E-2</v>
      </c>
    </row>
    <row r="60" spans="1:8" x14ac:dyDescent="0.3">
      <c r="A60">
        <v>4</v>
      </c>
      <c r="B60">
        <v>15</v>
      </c>
      <c r="C60">
        <v>11</v>
      </c>
      <c r="D60">
        <v>1</v>
      </c>
      <c r="E60">
        <v>2</v>
      </c>
      <c r="F60">
        <v>2000</v>
      </c>
      <c r="G60">
        <v>2100</v>
      </c>
      <c r="H60" s="4">
        <v>0.05</v>
      </c>
    </row>
    <row r="61" spans="1:8" x14ac:dyDescent="0.3">
      <c r="A61">
        <v>1</v>
      </c>
      <c r="B61">
        <v>1</v>
      </c>
      <c r="C61">
        <v>13</v>
      </c>
      <c r="D61">
        <v>1</v>
      </c>
      <c r="E61">
        <v>3</v>
      </c>
      <c r="F61">
        <v>285</v>
      </c>
      <c r="G61">
        <v>300</v>
      </c>
      <c r="H61" s="4">
        <v>5.2631578947368418E-2</v>
      </c>
    </row>
    <row r="62" spans="1:8" x14ac:dyDescent="0.3">
      <c r="A62">
        <v>8</v>
      </c>
      <c r="B62">
        <v>13</v>
      </c>
      <c r="C62">
        <v>38</v>
      </c>
      <c r="D62">
        <v>3</v>
      </c>
      <c r="E62">
        <v>3</v>
      </c>
      <c r="F62">
        <v>665</v>
      </c>
      <c r="G62">
        <v>700</v>
      </c>
      <c r="H62" s="4">
        <v>5.2631578947368418E-2</v>
      </c>
    </row>
    <row r="63" spans="1:8" x14ac:dyDescent="0.3">
      <c r="A63">
        <v>14</v>
      </c>
      <c r="B63">
        <v>10</v>
      </c>
      <c r="C63">
        <v>129</v>
      </c>
      <c r="D63">
        <v>4</v>
      </c>
      <c r="E63">
        <v>3</v>
      </c>
      <c r="F63">
        <v>755</v>
      </c>
      <c r="G63">
        <v>715</v>
      </c>
      <c r="H63" s="4">
        <v>5.2980132450331126E-2</v>
      </c>
    </row>
    <row r="64" spans="1:8" x14ac:dyDescent="0.3">
      <c r="A64">
        <v>11</v>
      </c>
      <c r="B64">
        <v>17</v>
      </c>
      <c r="C64">
        <v>54</v>
      </c>
      <c r="D64">
        <v>3</v>
      </c>
      <c r="E64">
        <v>2</v>
      </c>
      <c r="F64">
        <v>901</v>
      </c>
      <c r="G64">
        <v>950</v>
      </c>
      <c r="H64" s="4">
        <v>5.4384017758046618E-2</v>
      </c>
    </row>
    <row r="65" spans="1:8" x14ac:dyDescent="0.3">
      <c r="A65">
        <v>4</v>
      </c>
      <c r="B65">
        <v>4</v>
      </c>
      <c r="C65">
        <v>172</v>
      </c>
      <c r="D65">
        <v>1</v>
      </c>
      <c r="E65">
        <v>3</v>
      </c>
      <c r="F65">
        <v>550</v>
      </c>
      <c r="G65">
        <v>520</v>
      </c>
      <c r="H65" s="4">
        <v>5.4545454545454543E-2</v>
      </c>
    </row>
    <row r="66" spans="1:8" x14ac:dyDescent="0.3">
      <c r="A66">
        <v>12</v>
      </c>
      <c r="B66">
        <v>16</v>
      </c>
      <c r="C66">
        <v>139</v>
      </c>
      <c r="D66">
        <v>4</v>
      </c>
      <c r="E66">
        <v>3</v>
      </c>
      <c r="F66">
        <v>455</v>
      </c>
      <c r="G66">
        <v>480</v>
      </c>
      <c r="H66" s="4">
        <v>5.4945054945054944E-2</v>
      </c>
    </row>
    <row r="67" spans="1:8" x14ac:dyDescent="0.3">
      <c r="A67">
        <v>14</v>
      </c>
      <c r="B67">
        <v>16</v>
      </c>
      <c r="C67">
        <v>139</v>
      </c>
      <c r="D67">
        <v>4</v>
      </c>
      <c r="E67">
        <v>3</v>
      </c>
      <c r="F67">
        <v>455</v>
      </c>
      <c r="G67">
        <v>480</v>
      </c>
      <c r="H67" s="4">
        <v>5.4945054945054944E-2</v>
      </c>
    </row>
    <row r="68" spans="1:8" x14ac:dyDescent="0.3">
      <c r="A68">
        <v>11</v>
      </c>
      <c r="B68">
        <v>10</v>
      </c>
      <c r="C68">
        <v>110</v>
      </c>
      <c r="D68">
        <v>3</v>
      </c>
      <c r="E68">
        <v>2</v>
      </c>
      <c r="F68">
        <v>758</v>
      </c>
      <c r="G68">
        <v>800</v>
      </c>
      <c r="H68" s="4">
        <v>5.5408970976253295E-2</v>
      </c>
    </row>
    <row r="69" spans="1:8" x14ac:dyDescent="0.3">
      <c r="A69">
        <v>8</v>
      </c>
      <c r="B69">
        <v>3</v>
      </c>
      <c r="C69">
        <v>169</v>
      </c>
      <c r="D69">
        <v>3</v>
      </c>
      <c r="E69">
        <v>3</v>
      </c>
      <c r="F69">
        <v>530</v>
      </c>
      <c r="G69">
        <v>500</v>
      </c>
      <c r="H69" s="4">
        <v>5.6603773584905662E-2</v>
      </c>
    </row>
    <row r="70" spans="1:8" x14ac:dyDescent="0.3">
      <c r="A70">
        <v>4</v>
      </c>
      <c r="B70">
        <v>19</v>
      </c>
      <c r="C70">
        <v>45</v>
      </c>
      <c r="D70">
        <v>1</v>
      </c>
      <c r="E70">
        <v>3</v>
      </c>
      <c r="F70">
        <v>870</v>
      </c>
      <c r="G70">
        <v>920</v>
      </c>
      <c r="H70" s="4">
        <v>5.7471264367816091E-2</v>
      </c>
    </row>
    <row r="71" spans="1:8" x14ac:dyDescent="0.3">
      <c r="A71">
        <v>1</v>
      </c>
      <c r="B71">
        <v>10</v>
      </c>
      <c r="C71">
        <v>129</v>
      </c>
      <c r="D71">
        <v>1</v>
      </c>
      <c r="E71">
        <v>3</v>
      </c>
      <c r="F71">
        <v>605</v>
      </c>
      <c r="G71">
        <v>570</v>
      </c>
      <c r="H71" s="4">
        <v>5.7851239669421489E-2</v>
      </c>
    </row>
    <row r="72" spans="1:8" x14ac:dyDescent="0.3">
      <c r="A72">
        <v>8</v>
      </c>
      <c r="B72">
        <v>9</v>
      </c>
      <c r="C72">
        <v>86</v>
      </c>
      <c r="D72">
        <v>3</v>
      </c>
      <c r="E72">
        <v>2</v>
      </c>
      <c r="F72">
        <v>850</v>
      </c>
      <c r="G72">
        <v>800</v>
      </c>
      <c r="H72" s="4">
        <v>5.8823529411764705E-2</v>
      </c>
    </row>
    <row r="73" spans="1:8" x14ac:dyDescent="0.3">
      <c r="A73">
        <v>9</v>
      </c>
      <c r="B73">
        <v>2</v>
      </c>
      <c r="C73">
        <v>93</v>
      </c>
      <c r="D73">
        <v>1</v>
      </c>
      <c r="E73">
        <v>2</v>
      </c>
      <c r="F73">
        <v>850</v>
      </c>
      <c r="G73">
        <v>800</v>
      </c>
      <c r="H73" s="4">
        <v>5.8823529411764705E-2</v>
      </c>
    </row>
    <row r="74" spans="1:8" x14ac:dyDescent="0.3">
      <c r="A74">
        <v>14</v>
      </c>
      <c r="B74">
        <v>2</v>
      </c>
      <c r="C74">
        <v>93</v>
      </c>
      <c r="D74">
        <v>4</v>
      </c>
      <c r="E74">
        <v>2</v>
      </c>
      <c r="F74">
        <v>850</v>
      </c>
      <c r="G74">
        <v>900</v>
      </c>
      <c r="H74" s="4">
        <v>5.8823529411764705E-2</v>
      </c>
    </row>
    <row r="75" spans="1:8" x14ac:dyDescent="0.3">
      <c r="A75">
        <v>14</v>
      </c>
      <c r="B75">
        <v>5</v>
      </c>
      <c r="C75">
        <v>135</v>
      </c>
      <c r="D75">
        <v>4</v>
      </c>
      <c r="E75">
        <v>2</v>
      </c>
      <c r="F75">
        <v>1085</v>
      </c>
      <c r="G75">
        <v>1150</v>
      </c>
      <c r="H75" s="4">
        <v>5.9907834101382486E-2</v>
      </c>
    </row>
    <row r="76" spans="1:8" x14ac:dyDescent="0.3">
      <c r="A76">
        <v>9</v>
      </c>
      <c r="B76">
        <v>5</v>
      </c>
      <c r="C76">
        <v>177</v>
      </c>
      <c r="D76">
        <v>1</v>
      </c>
      <c r="E76">
        <v>3</v>
      </c>
      <c r="F76">
        <v>405</v>
      </c>
      <c r="G76">
        <v>430</v>
      </c>
      <c r="H76" s="4">
        <v>6.1728395061728392E-2</v>
      </c>
    </row>
    <row r="77" spans="1:8" x14ac:dyDescent="0.3">
      <c r="A77">
        <v>13</v>
      </c>
      <c r="B77">
        <v>10</v>
      </c>
      <c r="C77">
        <v>110</v>
      </c>
      <c r="D77">
        <v>4</v>
      </c>
      <c r="E77">
        <v>2</v>
      </c>
      <c r="F77">
        <v>758</v>
      </c>
      <c r="G77">
        <v>805</v>
      </c>
      <c r="H77" s="4">
        <v>6.2005277044854881E-2</v>
      </c>
    </row>
    <row r="78" spans="1:8" x14ac:dyDescent="0.3">
      <c r="A78">
        <v>6</v>
      </c>
      <c r="B78">
        <v>8</v>
      </c>
      <c r="C78">
        <v>85</v>
      </c>
      <c r="D78">
        <v>3</v>
      </c>
      <c r="E78">
        <v>3</v>
      </c>
      <c r="F78">
        <v>320</v>
      </c>
      <c r="G78">
        <v>300</v>
      </c>
      <c r="H78" s="4">
        <v>6.25E-2</v>
      </c>
    </row>
    <row r="79" spans="1:8" x14ac:dyDescent="0.3">
      <c r="A79">
        <v>6</v>
      </c>
      <c r="B79">
        <v>19</v>
      </c>
      <c r="C79">
        <v>133</v>
      </c>
      <c r="D79">
        <v>3</v>
      </c>
      <c r="E79">
        <v>2</v>
      </c>
      <c r="F79">
        <v>470</v>
      </c>
      <c r="G79">
        <v>440</v>
      </c>
      <c r="H79" s="4">
        <v>6.3829787234042548E-2</v>
      </c>
    </row>
    <row r="80" spans="1:8" x14ac:dyDescent="0.3">
      <c r="A80">
        <v>14</v>
      </c>
      <c r="B80">
        <v>19</v>
      </c>
      <c r="C80">
        <v>133</v>
      </c>
      <c r="D80">
        <v>4</v>
      </c>
      <c r="E80">
        <v>2</v>
      </c>
      <c r="F80">
        <v>470</v>
      </c>
      <c r="G80">
        <v>500</v>
      </c>
      <c r="H80" s="4">
        <v>6.3829787234042548E-2</v>
      </c>
    </row>
    <row r="81" spans="1:8" x14ac:dyDescent="0.3">
      <c r="A81">
        <v>9</v>
      </c>
      <c r="B81">
        <v>8</v>
      </c>
      <c r="C81">
        <v>155</v>
      </c>
      <c r="D81">
        <v>1</v>
      </c>
      <c r="E81">
        <v>2</v>
      </c>
      <c r="F81">
        <v>450</v>
      </c>
      <c r="G81">
        <v>480</v>
      </c>
      <c r="H81" s="4">
        <v>6.6666666666666666E-2</v>
      </c>
    </row>
    <row r="82" spans="1:8" x14ac:dyDescent="0.3">
      <c r="A82">
        <v>9</v>
      </c>
      <c r="B82">
        <v>6</v>
      </c>
      <c r="C82">
        <v>44</v>
      </c>
      <c r="D82">
        <v>1</v>
      </c>
      <c r="E82">
        <v>3</v>
      </c>
      <c r="F82">
        <v>750</v>
      </c>
      <c r="G82">
        <v>700</v>
      </c>
      <c r="H82" s="4">
        <v>6.6666666666666666E-2</v>
      </c>
    </row>
    <row r="83" spans="1:8" x14ac:dyDescent="0.3">
      <c r="A83">
        <v>11</v>
      </c>
      <c r="B83">
        <v>15</v>
      </c>
      <c r="C83">
        <v>72</v>
      </c>
      <c r="D83">
        <v>3</v>
      </c>
      <c r="E83">
        <v>3</v>
      </c>
      <c r="F83">
        <v>750</v>
      </c>
      <c r="G83">
        <v>800</v>
      </c>
      <c r="H83" s="4">
        <v>6.6666666666666666E-2</v>
      </c>
    </row>
    <row r="84" spans="1:8" x14ac:dyDescent="0.3">
      <c r="A84">
        <v>14</v>
      </c>
      <c r="B84">
        <v>8</v>
      </c>
      <c r="C84">
        <v>155</v>
      </c>
      <c r="D84">
        <v>4</v>
      </c>
      <c r="E84">
        <v>2</v>
      </c>
      <c r="F84">
        <v>450</v>
      </c>
      <c r="G84">
        <v>480</v>
      </c>
      <c r="H84" s="4">
        <v>6.6666666666666666E-2</v>
      </c>
    </row>
    <row r="85" spans="1:8" x14ac:dyDescent="0.3">
      <c r="A85">
        <v>14</v>
      </c>
      <c r="B85">
        <v>11</v>
      </c>
      <c r="C85">
        <v>64</v>
      </c>
      <c r="D85">
        <v>4</v>
      </c>
      <c r="E85">
        <v>3</v>
      </c>
      <c r="F85">
        <v>1030</v>
      </c>
      <c r="G85">
        <v>1100</v>
      </c>
      <c r="H85" s="4">
        <v>6.7961165048543687E-2</v>
      </c>
    </row>
    <row r="86" spans="1:8" x14ac:dyDescent="0.3">
      <c r="A86">
        <v>1</v>
      </c>
      <c r="B86">
        <v>16</v>
      </c>
      <c r="C86">
        <v>42</v>
      </c>
      <c r="D86">
        <v>1</v>
      </c>
      <c r="E86">
        <v>2</v>
      </c>
      <c r="F86">
        <v>700</v>
      </c>
      <c r="G86">
        <v>650</v>
      </c>
      <c r="H86" s="4">
        <v>7.1428571428571425E-2</v>
      </c>
    </row>
    <row r="87" spans="1:8" x14ac:dyDescent="0.3">
      <c r="A87">
        <v>12</v>
      </c>
      <c r="B87">
        <v>12</v>
      </c>
      <c r="C87">
        <v>6</v>
      </c>
      <c r="D87">
        <v>4</v>
      </c>
      <c r="E87">
        <v>3</v>
      </c>
      <c r="F87">
        <v>485</v>
      </c>
      <c r="G87">
        <v>450</v>
      </c>
      <c r="H87" s="4">
        <v>7.2164948453608241E-2</v>
      </c>
    </row>
    <row r="88" spans="1:8" x14ac:dyDescent="0.3">
      <c r="A88">
        <v>13</v>
      </c>
      <c r="B88">
        <v>19</v>
      </c>
      <c r="C88">
        <v>45</v>
      </c>
      <c r="D88">
        <v>4</v>
      </c>
      <c r="E88">
        <v>3</v>
      </c>
      <c r="F88">
        <v>870</v>
      </c>
      <c r="G88">
        <v>805</v>
      </c>
      <c r="H88" s="4">
        <v>7.4712643678160925E-2</v>
      </c>
    </row>
    <row r="89" spans="1:8" x14ac:dyDescent="0.3">
      <c r="A89">
        <v>14</v>
      </c>
      <c r="B89">
        <v>13</v>
      </c>
      <c r="C89">
        <v>38</v>
      </c>
      <c r="D89">
        <v>4</v>
      </c>
      <c r="E89">
        <v>3</v>
      </c>
      <c r="F89">
        <v>665</v>
      </c>
      <c r="G89">
        <v>715</v>
      </c>
      <c r="H89" s="4">
        <v>7.5187969924812026E-2</v>
      </c>
    </row>
    <row r="90" spans="1:8" x14ac:dyDescent="0.3">
      <c r="A90">
        <v>6</v>
      </c>
      <c r="B90">
        <v>16</v>
      </c>
      <c r="C90">
        <v>139</v>
      </c>
      <c r="D90">
        <v>3</v>
      </c>
      <c r="E90">
        <v>3</v>
      </c>
      <c r="F90">
        <v>455</v>
      </c>
      <c r="G90">
        <v>420</v>
      </c>
      <c r="H90" s="4">
        <v>7.6923076923076927E-2</v>
      </c>
    </row>
    <row r="91" spans="1:8" x14ac:dyDescent="0.3">
      <c r="A91">
        <v>4</v>
      </c>
      <c r="B91">
        <v>12</v>
      </c>
      <c r="C91">
        <v>6</v>
      </c>
      <c r="D91">
        <v>1</v>
      </c>
      <c r="E91">
        <v>3</v>
      </c>
      <c r="F91">
        <v>450</v>
      </c>
      <c r="G91">
        <v>415</v>
      </c>
      <c r="H91" s="4">
        <v>7.7777777777777779E-2</v>
      </c>
    </row>
    <row r="92" spans="1:8" x14ac:dyDescent="0.3">
      <c r="A92">
        <v>13</v>
      </c>
      <c r="B92">
        <v>8</v>
      </c>
      <c r="C92">
        <v>155</v>
      </c>
      <c r="D92">
        <v>4</v>
      </c>
      <c r="E92">
        <v>2</v>
      </c>
      <c r="F92">
        <v>450</v>
      </c>
      <c r="G92">
        <v>485</v>
      </c>
      <c r="H92" s="4">
        <v>7.7777777777777779E-2</v>
      </c>
    </row>
    <row r="93" spans="1:8" x14ac:dyDescent="0.3">
      <c r="A93">
        <v>6</v>
      </c>
      <c r="B93">
        <v>0</v>
      </c>
      <c r="C93">
        <v>112</v>
      </c>
      <c r="D93">
        <v>3</v>
      </c>
      <c r="E93">
        <v>2</v>
      </c>
      <c r="F93">
        <v>820</v>
      </c>
      <c r="G93">
        <v>885</v>
      </c>
      <c r="H93" s="4">
        <v>7.926829268292683E-2</v>
      </c>
    </row>
    <row r="94" spans="1:8" x14ac:dyDescent="0.3">
      <c r="A94">
        <v>8</v>
      </c>
      <c r="B94">
        <v>19</v>
      </c>
      <c r="C94">
        <v>45</v>
      </c>
      <c r="D94">
        <v>3</v>
      </c>
      <c r="E94">
        <v>3</v>
      </c>
      <c r="F94">
        <v>870</v>
      </c>
      <c r="G94">
        <v>800</v>
      </c>
      <c r="H94" s="4">
        <v>8.0459770114942528E-2</v>
      </c>
    </row>
    <row r="95" spans="1:8" x14ac:dyDescent="0.3">
      <c r="A95">
        <v>13</v>
      </c>
      <c r="B95">
        <v>6</v>
      </c>
      <c r="C95">
        <v>44</v>
      </c>
      <c r="D95">
        <v>4</v>
      </c>
      <c r="E95">
        <v>3</v>
      </c>
      <c r="F95">
        <v>745</v>
      </c>
      <c r="G95">
        <v>805</v>
      </c>
      <c r="H95" s="4">
        <v>8.0536912751677847E-2</v>
      </c>
    </row>
    <row r="96" spans="1:8" x14ac:dyDescent="0.3">
      <c r="A96">
        <v>12</v>
      </c>
      <c r="B96">
        <v>4</v>
      </c>
      <c r="C96">
        <v>182</v>
      </c>
      <c r="D96">
        <v>4</v>
      </c>
      <c r="E96">
        <v>2</v>
      </c>
      <c r="F96">
        <v>545</v>
      </c>
      <c r="G96">
        <v>590</v>
      </c>
      <c r="H96" s="4">
        <v>8.2568807339449546E-2</v>
      </c>
    </row>
    <row r="97" spans="1:8" x14ac:dyDescent="0.3">
      <c r="A97">
        <v>9</v>
      </c>
      <c r="B97">
        <v>19</v>
      </c>
      <c r="C97">
        <v>133</v>
      </c>
      <c r="D97">
        <v>1</v>
      </c>
      <c r="E97">
        <v>2</v>
      </c>
      <c r="F97">
        <v>470</v>
      </c>
      <c r="G97">
        <v>430</v>
      </c>
      <c r="H97" s="4">
        <v>8.5106382978723402E-2</v>
      </c>
    </row>
    <row r="98" spans="1:8" x14ac:dyDescent="0.3">
      <c r="A98">
        <v>1</v>
      </c>
      <c r="B98">
        <v>0</v>
      </c>
      <c r="C98">
        <v>112</v>
      </c>
      <c r="D98">
        <v>1</v>
      </c>
      <c r="E98">
        <v>2</v>
      </c>
      <c r="F98">
        <v>820</v>
      </c>
      <c r="G98">
        <v>890</v>
      </c>
      <c r="H98" s="4">
        <v>8.5365853658536592E-2</v>
      </c>
    </row>
    <row r="99" spans="1:8" x14ac:dyDescent="0.3">
      <c r="A99">
        <v>6</v>
      </c>
      <c r="B99">
        <v>7</v>
      </c>
      <c r="C99">
        <v>197</v>
      </c>
      <c r="D99">
        <v>3</v>
      </c>
      <c r="E99">
        <v>2</v>
      </c>
      <c r="F99">
        <v>635</v>
      </c>
      <c r="G99">
        <v>580</v>
      </c>
      <c r="H99" s="4">
        <v>8.6614173228346455E-2</v>
      </c>
    </row>
    <row r="100" spans="1:8" x14ac:dyDescent="0.3">
      <c r="A100">
        <v>13</v>
      </c>
      <c r="B100">
        <v>11</v>
      </c>
      <c r="C100">
        <v>64</v>
      </c>
      <c r="D100">
        <v>4</v>
      </c>
      <c r="E100">
        <v>3</v>
      </c>
      <c r="F100">
        <v>1030</v>
      </c>
      <c r="G100">
        <v>940</v>
      </c>
      <c r="H100" s="4">
        <v>8.7378640776699032E-2</v>
      </c>
    </row>
    <row r="101" spans="1:8" x14ac:dyDescent="0.3">
      <c r="A101">
        <v>12</v>
      </c>
      <c r="B101">
        <v>5</v>
      </c>
      <c r="C101">
        <v>177</v>
      </c>
      <c r="D101">
        <v>4</v>
      </c>
      <c r="E101">
        <v>3</v>
      </c>
      <c r="F101">
        <v>400</v>
      </c>
      <c r="G101">
        <v>435</v>
      </c>
      <c r="H101" s="4">
        <v>8.7499999999999994E-2</v>
      </c>
    </row>
    <row r="102" spans="1:8" x14ac:dyDescent="0.3">
      <c r="A102">
        <v>13</v>
      </c>
      <c r="B102">
        <v>5</v>
      </c>
      <c r="C102">
        <v>177</v>
      </c>
      <c r="D102">
        <v>4</v>
      </c>
      <c r="E102">
        <v>3</v>
      </c>
      <c r="F102">
        <v>400</v>
      </c>
      <c r="G102">
        <v>435</v>
      </c>
      <c r="H102" s="4">
        <v>8.7499999999999994E-2</v>
      </c>
    </row>
    <row r="103" spans="1:8" x14ac:dyDescent="0.3">
      <c r="A103">
        <v>14</v>
      </c>
      <c r="B103">
        <v>9</v>
      </c>
      <c r="C103">
        <v>84</v>
      </c>
      <c r="D103">
        <v>4</v>
      </c>
      <c r="E103">
        <v>3</v>
      </c>
      <c r="F103">
        <v>910</v>
      </c>
      <c r="G103">
        <v>990</v>
      </c>
      <c r="H103" s="4">
        <v>8.7912087912087919E-2</v>
      </c>
    </row>
    <row r="104" spans="1:8" x14ac:dyDescent="0.3">
      <c r="A104">
        <v>1</v>
      </c>
      <c r="B104">
        <v>14</v>
      </c>
      <c r="C104">
        <v>165</v>
      </c>
      <c r="D104">
        <v>1</v>
      </c>
      <c r="E104">
        <v>2</v>
      </c>
      <c r="F104">
        <v>605</v>
      </c>
      <c r="G104">
        <v>550</v>
      </c>
      <c r="H104" s="4">
        <v>9.0909090909090912E-2</v>
      </c>
    </row>
    <row r="105" spans="1:8" x14ac:dyDescent="0.3">
      <c r="A105">
        <v>12</v>
      </c>
      <c r="B105">
        <v>7</v>
      </c>
      <c r="C105">
        <v>10</v>
      </c>
      <c r="D105">
        <v>4</v>
      </c>
      <c r="E105">
        <v>3</v>
      </c>
      <c r="F105">
        <v>660</v>
      </c>
      <c r="G105">
        <v>600</v>
      </c>
      <c r="H105" s="4">
        <v>9.0909090909090912E-2</v>
      </c>
    </row>
    <row r="106" spans="1:8" x14ac:dyDescent="0.3">
      <c r="A106">
        <v>14</v>
      </c>
      <c r="B106">
        <v>0</v>
      </c>
      <c r="C106">
        <v>112</v>
      </c>
      <c r="D106">
        <v>4</v>
      </c>
      <c r="E106">
        <v>2</v>
      </c>
      <c r="F106">
        <v>820</v>
      </c>
      <c r="G106">
        <v>895</v>
      </c>
      <c r="H106" s="4">
        <v>9.1463414634146339E-2</v>
      </c>
    </row>
    <row r="107" spans="1:8" x14ac:dyDescent="0.3">
      <c r="A107">
        <v>11</v>
      </c>
      <c r="B107">
        <v>19</v>
      </c>
      <c r="C107">
        <v>45</v>
      </c>
      <c r="D107">
        <v>3</v>
      </c>
      <c r="E107">
        <v>3</v>
      </c>
      <c r="F107">
        <v>870</v>
      </c>
      <c r="G107">
        <v>950</v>
      </c>
      <c r="H107" s="4">
        <v>9.1954022988505746E-2</v>
      </c>
    </row>
    <row r="108" spans="1:8" x14ac:dyDescent="0.3">
      <c r="A108">
        <v>13</v>
      </c>
      <c r="B108">
        <v>11</v>
      </c>
      <c r="C108">
        <v>190</v>
      </c>
      <c r="D108">
        <v>4</v>
      </c>
      <c r="E108">
        <v>2</v>
      </c>
      <c r="F108">
        <v>750</v>
      </c>
      <c r="G108">
        <v>820</v>
      </c>
      <c r="H108" s="4">
        <v>9.3333333333333338E-2</v>
      </c>
    </row>
    <row r="109" spans="1:8" x14ac:dyDescent="0.3">
      <c r="A109">
        <v>13</v>
      </c>
      <c r="B109">
        <v>15</v>
      </c>
      <c r="C109">
        <v>72</v>
      </c>
      <c r="D109">
        <v>4</v>
      </c>
      <c r="E109">
        <v>3</v>
      </c>
      <c r="F109">
        <v>750</v>
      </c>
      <c r="G109">
        <v>680</v>
      </c>
      <c r="H109" s="4">
        <v>9.3333333333333338E-2</v>
      </c>
    </row>
    <row r="110" spans="1:8" x14ac:dyDescent="0.3">
      <c r="A110">
        <v>14</v>
      </c>
      <c r="B110">
        <v>0</v>
      </c>
      <c r="C110">
        <v>94</v>
      </c>
      <c r="D110">
        <v>4</v>
      </c>
      <c r="E110">
        <v>3</v>
      </c>
      <c r="F110">
        <v>530</v>
      </c>
      <c r="G110">
        <v>480</v>
      </c>
      <c r="H110" s="4">
        <v>9.4339622641509441E-2</v>
      </c>
    </row>
    <row r="111" spans="1:8" x14ac:dyDescent="0.3">
      <c r="A111">
        <v>13</v>
      </c>
      <c r="B111">
        <v>17</v>
      </c>
      <c r="C111">
        <v>27</v>
      </c>
      <c r="D111">
        <v>4</v>
      </c>
      <c r="E111">
        <v>3</v>
      </c>
      <c r="F111">
        <v>580</v>
      </c>
      <c r="G111">
        <v>635</v>
      </c>
      <c r="H111" s="4">
        <v>9.4827586206896547E-2</v>
      </c>
    </row>
    <row r="112" spans="1:8" x14ac:dyDescent="0.3">
      <c r="A112">
        <v>4</v>
      </c>
      <c r="B112">
        <v>3</v>
      </c>
      <c r="C112">
        <v>169</v>
      </c>
      <c r="D112">
        <v>1</v>
      </c>
      <c r="E112">
        <v>3</v>
      </c>
      <c r="F112">
        <v>675</v>
      </c>
      <c r="G112">
        <v>610</v>
      </c>
      <c r="H112" s="4">
        <v>9.6296296296296297E-2</v>
      </c>
    </row>
    <row r="113" spans="1:8" x14ac:dyDescent="0.3">
      <c r="A113">
        <v>12</v>
      </c>
      <c r="B113">
        <v>5</v>
      </c>
      <c r="C113">
        <v>135</v>
      </c>
      <c r="D113">
        <v>4</v>
      </c>
      <c r="E113">
        <v>2</v>
      </c>
      <c r="F113">
        <v>1085</v>
      </c>
      <c r="G113">
        <v>980</v>
      </c>
      <c r="H113" s="4">
        <v>9.6774193548387094E-2</v>
      </c>
    </row>
    <row r="114" spans="1:8" x14ac:dyDescent="0.3">
      <c r="A114">
        <v>13</v>
      </c>
      <c r="B114">
        <v>13</v>
      </c>
      <c r="C114">
        <v>38</v>
      </c>
      <c r="D114">
        <v>4</v>
      </c>
      <c r="E114">
        <v>3</v>
      </c>
      <c r="F114">
        <v>665</v>
      </c>
      <c r="G114">
        <v>730</v>
      </c>
      <c r="H114" s="4">
        <v>9.7744360902255634E-2</v>
      </c>
    </row>
    <row r="115" spans="1:8" x14ac:dyDescent="0.3">
      <c r="A115">
        <v>8</v>
      </c>
      <c r="B115">
        <v>16</v>
      </c>
      <c r="C115">
        <v>139</v>
      </c>
      <c r="D115">
        <v>3</v>
      </c>
      <c r="E115">
        <v>3</v>
      </c>
      <c r="F115">
        <v>455</v>
      </c>
      <c r="G115">
        <v>500</v>
      </c>
      <c r="H115" s="4">
        <v>9.8901098901098897E-2</v>
      </c>
    </row>
    <row r="116" spans="1:8" x14ac:dyDescent="0.3">
      <c r="A116">
        <v>13</v>
      </c>
      <c r="B116">
        <v>16</v>
      </c>
      <c r="C116">
        <v>139</v>
      </c>
      <c r="D116">
        <v>4</v>
      </c>
      <c r="E116">
        <v>3</v>
      </c>
      <c r="F116">
        <v>455</v>
      </c>
      <c r="G116">
        <v>500</v>
      </c>
      <c r="H116" s="4">
        <v>9.8901098901098897E-2</v>
      </c>
    </row>
    <row r="117" spans="1:8" x14ac:dyDescent="0.3">
      <c r="A117">
        <v>4</v>
      </c>
      <c r="B117">
        <v>18</v>
      </c>
      <c r="C117">
        <v>28</v>
      </c>
      <c r="D117">
        <v>1</v>
      </c>
      <c r="E117">
        <v>2</v>
      </c>
      <c r="F117">
        <v>846</v>
      </c>
      <c r="G117">
        <v>930</v>
      </c>
      <c r="H117" s="4">
        <v>9.9290780141843976E-2</v>
      </c>
    </row>
    <row r="118" spans="1:8" x14ac:dyDescent="0.3">
      <c r="A118">
        <v>9</v>
      </c>
      <c r="B118">
        <v>15</v>
      </c>
      <c r="C118">
        <v>11</v>
      </c>
      <c r="D118">
        <v>1</v>
      </c>
      <c r="E118">
        <v>2</v>
      </c>
      <c r="F118">
        <v>2000</v>
      </c>
      <c r="G118">
        <v>1800</v>
      </c>
      <c r="H118" s="4">
        <v>0.1</v>
      </c>
    </row>
    <row r="119" spans="1:8" x14ac:dyDescent="0.3">
      <c r="A119">
        <v>14</v>
      </c>
      <c r="B119">
        <v>7</v>
      </c>
      <c r="C119">
        <v>197</v>
      </c>
      <c r="D119">
        <v>4</v>
      </c>
      <c r="E119">
        <v>2</v>
      </c>
      <c r="F119">
        <v>635</v>
      </c>
      <c r="G119">
        <v>570</v>
      </c>
      <c r="H119" s="4">
        <v>0.10236220472440945</v>
      </c>
    </row>
    <row r="120" spans="1:8" x14ac:dyDescent="0.3">
      <c r="A120">
        <v>8</v>
      </c>
      <c r="B120">
        <v>1</v>
      </c>
      <c r="C120">
        <v>13</v>
      </c>
      <c r="D120">
        <v>3</v>
      </c>
      <c r="E120">
        <v>3</v>
      </c>
      <c r="F120">
        <v>335</v>
      </c>
      <c r="G120">
        <v>300</v>
      </c>
      <c r="H120" s="4">
        <v>0.1044776119402985</v>
      </c>
    </row>
    <row r="121" spans="1:8" x14ac:dyDescent="0.3">
      <c r="A121">
        <v>11</v>
      </c>
      <c r="B121">
        <v>1</v>
      </c>
      <c r="C121">
        <v>13</v>
      </c>
      <c r="D121">
        <v>3</v>
      </c>
      <c r="E121">
        <v>3</v>
      </c>
      <c r="F121">
        <v>335</v>
      </c>
      <c r="G121">
        <v>300</v>
      </c>
      <c r="H121" s="4">
        <v>0.1044776119402985</v>
      </c>
    </row>
    <row r="122" spans="1:8" x14ac:dyDescent="0.3">
      <c r="A122">
        <v>14</v>
      </c>
      <c r="B122">
        <v>1</v>
      </c>
      <c r="C122">
        <v>13</v>
      </c>
      <c r="D122">
        <v>4</v>
      </c>
      <c r="E122">
        <v>3</v>
      </c>
      <c r="F122">
        <v>335</v>
      </c>
      <c r="G122">
        <v>300</v>
      </c>
      <c r="H122" s="4">
        <v>0.1044776119402985</v>
      </c>
    </row>
    <row r="123" spans="1:8" x14ac:dyDescent="0.3">
      <c r="A123">
        <v>4</v>
      </c>
      <c r="B123">
        <v>8</v>
      </c>
      <c r="C123">
        <v>85</v>
      </c>
      <c r="D123">
        <v>1</v>
      </c>
      <c r="E123">
        <v>3</v>
      </c>
      <c r="F123">
        <v>380</v>
      </c>
      <c r="G123">
        <v>420</v>
      </c>
      <c r="H123" s="4">
        <v>0.10526315789473684</v>
      </c>
    </row>
    <row r="124" spans="1:8" x14ac:dyDescent="0.3">
      <c r="A124">
        <v>9</v>
      </c>
      <c r="B124">
        <v>5</v>
      </c>
      <c r="C124">
        <v>135</v>
      </c>
      <c r="D124">
        <v>1</v>
      </c>
      <c r="E124">
        <v>2</v>
      </c>
      <c r="F124">
        <v>1085</v>
      </c>
      <c r="G124">
        <v>1200</v>
      </c>
      <c r="H124" s="4">
        <v>0.10599078341013825</v>
      </c>
    </row>
    <row r="125" spans="1:8" x14ac:dyDescent="0.3">
      <c r="A125">
        <v>9</v>
      </c>
      <c r="B125">
        <v>3</v>
      </c>
      <c r="C125">
        <v>169</v>
      </c>
      <c r="D125">
        <v>1</v>
      </c>
      <c r="E125">
        <v>3</v>
      </c>
      <c r="F125">
        <v>675</v>
      </c>
      <c r="G125">
        <v>750</v>
      </c>
      <c r="H125" s="4">
        <v>0.1111111111111111</v>
      </c>
    </row>
    <row r="126" spans="1:8" x14ac:dyDescent="0.3">
      <c r="A126">
        <v>9</v>
      </c>
      <c r="B126">
        <v>12</v>
      </c>
      <c r="C126">
        <v>6</v>
      </c>
      <c r="D126">
        <v>1</v>
      </c>
      <c r="E126">
        <v>3</v>
      </c>
      <c r="F126">
        <v>450</v>
      </c>
      <c r="G126">
        <v>500</v>
      </c>
      <c r="H126" s="4">
        <v>0.1111111111111111</v>
      </c>
    </row>
    <row r="127" spans="1:8" x14ac:dyDescent="0.3">
      <c r="A127">
        <v>14</v>
      </c>
      <c r="B127">
        <v>18</v>
      </c>
      <c r="C127">
        <v>149</v>
      </c>
      <c r="D127">
        <v>4</v>
      </c>
      <c r="E127">
        <v>3</v>
      </c>
      <c r="F127">
        <v>440</v>
      </c>
      <c r="G127">
        <v>390</v>
      </c>
      <c r="H127" s="4">
        <v>0.11363636363636363</v>
      </c>
    </row>
    <row r="128" spans="1:8" x14ac:dyDescent="0.3">
      <c r="A128">
        <v>13</v>
      </c>
      <c r="B128">
        <v>14</v>
      </c>
      <c r="C128">
        <v>165</v>
      </c>
      <c r="D128">
        <v>4</v>
      </c>
      <c r="E128">
        <v>2</v>
      </c>
      <c r="F128">
        <v>605</v>
      </c>
      <c r="G128">
        <v>535</v>
      </c>
      <c r="H128" s="4">
        <v>0.11570247933884298</v>
      </c>
    </row>
    <row r="129" spans="1:8" x14ac:dyDescent="0.3">
      <c r="A129">
        <v>9</v>
      </c>
      <c r="B129">
        <v>18</v>
      </c>
      <c r="C129">
        <v>149</v>
      </c>
      <c r="D129">
        <v>1</v>
      </c>
      <c r="E129">
        <v>3</v>
      </c>
      <c r="F129">
        <v>430</v>
      </c>
      <c r="G129">
        <v>380</v>
      </c>
      <c r="H129" s="4">
        <v>0.11627906976744186</v>
      </c>
    </row>
    <row r="130" spans="1:8" x14ac:dyDescent="0.3">
      <c r="A130">
        <v>9</v>
      </c>
      <c r="B130">
        <v>15</v>
      </c>
      <c r="C130">
        <v>72</v>
      </c>
      <c r="D130">
        <v>1</v>
      </c>
      <c r="E130">
        <v>3</v>
      </c>
      <c r="F130">
        <v>806</v>
      </c>
      <c r="G130">
        <v>900</v>
      </c>
      <c r="H130" s="4">
        <v>0.11662531017369727</v>
      </c>
    </row>
    <row r="131" spans="1:8" x14ac:dyDescent="0.3">
      <c r="A131">
        <v>4</v>
      </c>
      <c r="B131">
        <v>19</v>
      </c>
      <c r="C131">
        <v>133</v>
      </c>
      <c r="D131">
        <v>1</v>
      </c>
      <c r="E131">
        <v>2</v>
      </c>
      <c r="F131">
        <v>470</v>
      </c>
      <c r="G131">
        <v>415</v>
      </c>
      <c r="H131" s="4">
        <v>0.11702127659574468</v>
      </c>
    </row>
    <row r="132" spans="1:8" x14ac:dyDescent="0.3">
      <c r="A132">
        <v>13</v>
      </c>
      <c r="B132">
        <v>18</v>
      </c>
      <c r="C132">
        <v>28</v>
      </c>
      <c r="D132">
        <v>4</v>
      </c>
      <c r="E132">
        <v>2</v>
      </c>
      <c r="F132">
        <v>846</v>
      </c>
      <c r="G132">
        <v>945</v>
      </c>
      <c r="H132" s="4">
        <v>0.11702127659574468</v>
      </c>
    </row>
    <row r="133" spans="1:8" x14ac:dyDescent="0.3">
      <c r="A133">
        <v>4</v>
      </c>
      <c r="B133">
        <v>9</v>
      </c>
      <c r="C133">
        <v>86</v>
      </c>
      <c r="D133">
        <v>1</v>
      </c>
      <c r="E133">
        <v>2</v>
      </c>
      <c r="F133">
        <v>850</v>
      </c>
      <c r="G133">
        <v>950</v>
      </c>
      <c r="H133" s="4">
        <v>0.11764705882352941</v>
      </c>
    </row>
    <row r="134" spans="1:8" x14ac:dyDescent="0.3">
      <c r="A134">
        <v>13</v>
      </c>
      <c r="B134">
        <v>7</v>
      </c>
      <c r="C134">
        <v>197</v>
      </c>
      <c r="D134">
        <v>4</v>
      </c>
      <c r="E134">
        <v>2</v>
      </c>
      <c r="F134">
        <v>635</v>
      </c>
      <c r="G134">
        <v>710</v>
      </c>
      <c r="H134" s="4">
        <v>0.11811023622047244</v>
      </c>
    </row>
    <row r="135" spans="1:8" x14ac:dyDescent="0.3">
      <c r="A135">
        <v>1</v>
      </c>
      <c r="B135">
        <v>4</v>
      </c>
      <c r="C135">
        <v>172</v>
      </c>
      <c r="D135">
        <v>1</v>
      </c>
      <c r="E135">
        <v>3</v>
      </c>
      <c r="F135">
        <v>550</v>
      </c>
      <c r="G135">
        <v>485</v>
      </c>
      <c r="H135" s="4">
        <v>0.11818181818181818</v>
      </c>
    </row>
    <row r="136" spans="1:8" x14ac:dyDescent="0.3">
      <c r="A136">
        <v>1</v>
      </c>
      <c r="B136">
        <v>1</v>
      </c>
      <c r="C136">
        <v>81</v>
      </c>
      <c r="D136">
        <v>1</v>
      </c>
      <c r="E136">
        <v>2</v>
      </c>
      <c r="F136">
        <v>715</v>
      </c>
      <c r="G136">
        <v>630</v>
      </c>
      <c r="H136" s="4">
        <v>0.11888111888111888</v>
      </c>
    </row>
    <row r="137" spans="1:8" x14ac:dyDescent="0.3">
      <c r="A137">
        <v>4</v>
      </c>
      <c r="B137">
        <v>0</v>
      </c>
      <c r="C137">
        <v>94</v>
      </c>
      <c r="D137">
        <v>1</v>
      </c>
      <c r="E137">
        <v>3</v>
      </c>
      <c r="F137">
        <v>500</v>
      </c>
      <c r="G137">
        <v>560</v>
      </c>
      <c r="H137" s="4">
        <v>0.12</v>
      </c>
    </row>
    <row r="138" spans="1:8" x14ac:dyDescent="0.3">
      <c r="A138">
        <v>11</v>
      </c>
      <c r="B138">
        <v>18</v>
      </c>
      <c r="C138">
        <v>28</v>
      </c>
      <c r="D138">
        <v>3</v>
      </c>
      <c r="E138">
        <v>2</v>
      </c>
      <c r="F138">
        <v>846</v>
      </c>
      <c r="G138">
        <v>950</v>
      </c>
      <c r="H138" s="4">
        <v>0.12293144208037825</v>
      </c>
    </row>
    <row r="139" spans="1:8" x14ac:dyDescent="0.3">
      <c r="A139">
        <v>14</v>
      </c>
      <c r="B139">
        <v>14</v>
      </c>
      <c r="C139">
        <v>165</v>
      </c>
      <c r="D139">
        <v>4</v>
      </c>
      <c r="E139">
        <v>2</v>
      </c>
      <c r="F139">
        <v>605</v>
      </c>
      <c r="G139">
        <v>530</v>
      </c>
      <c r="H139" s="4">
        <v>0.12396694214876033</v>
      </c>
    </row>
    <row r="140" spans="1:8" x14ac:dyDescent="0.3">
      <c r="A140">
        <v>6</v>
      </c>
      <c r="B140">
        <v>5</v>
      </c>
      <c r="C140">
        <v>177</v>
      </c>
      <c r="D140">
        <v>3</v>
      </c>
      <c r="E140">
        <v>3</v>
      </c>
      <c r="F140">
        <v>400</v>
      </c>
      <c r="G140">
        <v>350</v>
      </c>
      <c r="H140" s="4">
        <v>0.125</v>
      </c>
    </row>
    <row r="141" spans="1:8" x14ac:dyDescent="0.3">
      <c r="A141">
        <v>8</v>
      </c>
      <c r="B141">
        <v>5</v>
      </c>
      <c r="C141">
        <v>177</v>
      </c>
      <c r="D141">
        <v>3</v>
      </c>
      <c r="E141">
        <v>3</v>
      </c>
      <c r="F141">
        <v>400</v>
      </c>
      <c r="G141">
        <v>450</v>
      </c>
      <c r="H141" s="4">
        <v>0.125</v>
      </c>
    </row>
    <row r="142" spans="1:8" x14ac:dyDescent="0.3">
      <c r="A142">
        <v>9</v>
      </c>
      <c r="B142">
        <v>14</v>
      </c>
      <c r="C142">
        <v>50</v>
      </c>
      <c r="D142">
        <v>1</v>
      </c>
      <c r="E142">
        <v>3</v>
      </c>
      <c r="F142">
        <v>320</v>
      </c>
      <c r="G142">
        <v>280</v>
      </c>
      <c r="H142" s="4">
        <v>0.125</v>
      </c>
    </row>
    <row r="143" spans="1:8" x14ac:dyDescent="0.3">
      <c r="A143">
        <v>13</v>
      </c>
      <c r="B143">
        <v>15</v>
      </c>
      <c r="C143">
        <v>11</v>
      </c>
      <c r="D143">
        <v>4</v>
      </c>
      <c r="E143">
        <v>2</v>
      </c>
      <c r="F143">
        <v>2000</v>
      </c>
      <c r="G143">
        <v>1750</v>
      </c>
      <c r="H143" s="4">
        <v>0.125</v>
      </c>
    </row>
    <row r="144" spans="1:8" x14ac:dyDescent="0.3">
      <c r="A144">
        <v>8</v>
      </c>
      <c r="B144">
        <v>11</v>
      </c>
      <c r="C144">
        <v>64</v>
      </c>
      <c r="D144">
        <v>3</v>
      </c>
      <c r="E144">
        <v>3</v>
      </c>
      <c r="F144">
        <v>1030</v>
      </c>
      <c r="G144">
        <v>900</v>
      </c>
      <c r="H144" s="4">
        <v>0.12621359223300971</v>
      </c>
    </row>
    <row r="145" spans="1:8" x14ac:dyDescent="0.3">
      <c r="A145">
        <v>12</v>
      </c>
      <c r="B145">
        <v>13</v>
      </c>
      <c r="C145">
        <v>38</v>
      </c>
      <c r="D145">
        <v>4</v>
      </c>
      <c r="E145">
        <v>3</v>
      </c>
      <c r="F145">
        <v>665</v>
      </c>
      <c r="G145">
        <v>580</v>
      </c>
      <c r="H145" s="4">
        <v>0.12781954887218044</v>
      </c>
    </row>
    <row r="146" spans="1:8" x14ac:dyDescent="0.3">
      <c r="A146">
        <v>11</v>
      </c>
      <c r="B146">
        <v>13</v>
      </c>
      <c r="C146">
        <v>164</v>
      </c>
      <c r="D146">
        <v>3</v>
      </c>
      <c r="E146">
        <v>2</v>
      </c>
      <c r="F146">
        <v>1150</v>
      </c>
      <c r="G146">
        <v>1300</v>
      </c>
      <c r="H146" s="4">
        <v>0.13043478260869565</v>
      </c>
    </row>
    <row r="147" spans="1:8" x14ac:dyDescent="0.3">
      <c r="A147">
        <v>14</v>
      </c>
      <c r="B147">
        <v>3</v>
      </c>
      <c r="C147">
        <v>169</v>
      </c>
      <c r="D147">
        <v>4</v>
      </c>
      <c r="E147">
        <v>3</v>
      </c>
      <c r="F147">
        <v>530</v>
      </c>
      <c r="G147">
        <v>600</v>
      </c>
      <c r="H147" s="4">
        <v>0.13207547169811321</v>
      </c>
    </row>
    <row r="148" spans="1:8" x14ac:dyDescent="0.3">
      <c r="A148">
        <v>13</v>
      </c>
      <c r="B148">
        <v>1</v>
      </c>
      <c r="C148">
        <v>81</v>
      </c>
      <c r="D148">
        <v>4</v>
      </c>
      <c r="E148">
        <v>2</v>
      </c>
      <c r="F148">
        <v>715</v>
      </c>
      <c r="G148">
        <v>810</v>
      </c>
      <c r="H148" s="4">
        <v>0.13286713286713286</v>
      </c>
    </row>
    <row r="149" spans="1:8" x14ac:dyDescent="0.3">
      <c r="A149">
        <v>14</v>
      </c>
      <c r="B149">
        <v>6</v>
      </c>
      <c r="C149">
        <v>44</v>
      </c>
      <c r="D149">
        <v>4</v>
      </c>
      <c r="E149">
        <v>3</v>
      </c>
      <c r="F149">
        <v>745</v>
      </c>
      <c r="G149">
        <v>645</v>
      </c>
      <c r="H149" s="4">
        <v>0.13422818791946309</v>
      </c>
    </row>
    <row r="150" spans="1:8" x14ac:dyDescent="0.3">
      <c r="A150">
        <v>13</v>
      </c>
      <c r="B150">
        <v>2</v>
      </c>
      <c r="C150">
        <v>93</v>
      </c>
      <c r="D150">
        <v>4</v>
      </c>
      <c r="E150">
        <v>2</v>
      </c>
      <c r="F150">
        <v>850</v>
      </c>
      <c r="G150">
        <v>735</v>
      </c>
      <c r="H150" s="4">
        <v>0.13529411764705881</v>
      </c>
    </row>
    <row r="151" spans="1:8" x14ac:dyDescent="0.3">
      <c r="A151">
        <v>12</v>
      </c>
      <c r="B151">
        <v>18</v>
      </c>
      <c r="C151">
        <v>149</v>
      </c>
      <c r="D151">
        <v>4</v>
      </c>
      <c r="E151">
        <v>3</v>
      </c>
      <c r="F151">
        <v>440</v>
      </c>
      <c r="G151">
        <v>380</v>
      </c>
      <c r="H151" s="4">
        <v>0.13636363636363635</v>
      </c>
    </row>
    <row r="152" spans="1:8" x14ac:dyDescent="0.3">
      <c r="A152">
        <v>13</v>
      </c>
      <c r="B152">
        <v>7</v>
      </c>
      <c r="C152">
        <v>10</v>
      </c>
      <c r="D152">
        <v>4</v>
      </c>
      <c r="E152">
        <v>3</v>
      </c>
      <c r="F152">
        <v>660</v>
      </c>
      <c r="G152">
        <v>750</v>
      </c>
      <c r="H152" s="4">
        <v>0.13636363636363635</v>
      </c>
    </row>
    <row r="153" spans="1:8" x14ac:dyDescent="0.3">
      <c r="A153">
        <v>8</v>
      </c>
      <c r="B153">
        <v>12</v>
      </c>
      <c r="C153">
        <v>120</v>
      </c>
      <c r="D153">
        <v>3</v>
      </c>
      <c r="E153">
        <v>2</v>
      </c>
      <c r="F153">
        <v>522</v>
      </c>
      <c r="G153">
        <v>450</v>
      </c>
      <c r="H153" s="4">
        <v>0.13793103448275862</v>
      </c>
    </row>
    <row r="154" spans="1:8" x14ac:dyDescent="0.3">
      <c r="A154">
        <v>8</v>
      </c>
      <c r="B154">
        <v>17</v>
      </c>
      <c r="C154">
        <v>27</v>
      </c>
      <c r="D154">
        <v>3</v>
      </c>
      <c r="E154">
        <v>3</v>
      </c>
      <c r="F154">
        <v>580</v>
      </c>
      <c r="G154">
        <v>500</v>
      </c>
      <c r="H154" s="4">
        <v>0.13793103448275862</v>
      </c>
    </row>
    <row r="155" spans="1:8" x14ac:dyDescent="0.3">
      <c r="A155">
        <v>9</v>
      </c>
      <c r="B155">
        <v>19</v>
      </c>
      <c r="C155">
        <v>45</v>
      </c>
      <c r="D155">
        <v>1</v>
      </c>
      <c r="E155">
        <v>3</v>
      </c>
      <c r="F155">
        <v>870</v>
      </c>
      <c r="G155">
        <v>750</v>
      </c>
      <c r="H155" s="4">
        <v>0.13793103448275862</v>
      </c>
    </row>
    <row r="156" spans="1:8" x14ac:dyDescent="0.3">
      <c r="A156">
        <v>11</v>
      </c>
      <c r="B156">
        <v>12</v>
      </c>
      <c r="C156">
        <v>120</v>
      </c>
      <c r="D156">
        <v>3</v>
      </c>
      <c r="E156">
        <v>2</v>
      </c>
      <c r="F156">
        <v>522</v>
      </c>
      <c r="G156">
        <v>450</v>
      </c>
      <c r="H156" s="4">
        <v>0.13793103448275862</v>
      </c>
    </row>
    <row r="157" spans="1:8" x14ac:dyDescent="0.3">
      <c r="A157">
        <v>11</v>
      </c>
      <c r="B157">
        <v>17</v>
      </c>
      <c r="C157">
        <v>27</v>
      </c>
      <c r="D157">
        <v>3</v>
      </c>
      <c r="E157">
        <v>3</v>
      </c>
      <c r="F157">
        <v>580</v>
      </c>
      <c r="G157">
        <v>500</v>
      </c>
      <c r="H157" s="4">
        <v>0.13793103448275862</v>
      </c>
    </row>
    <row r="158" spans="1:8" x14ac:dyDescent="0.3">
      <c r="A158">
        <v>4</v>
      </c>
      <c r="B158">
        <v>15</v>
      </c>
      <c r="C158">
        <v>72</v>
      </c>
      <c r="D158">
        <v>1</v>
      </c>
      <c r="E158">
        <v>3</v>
      </c>
      <c r="F158">
        <v>806</v>
      </c>
      <c r="G158">
        <v>920</v>
      </c>
      <c r="H158" s="4">
        <v>0.14143920595533499</v>
      </c>
    </row>
    <row r="159" spans="1:8" x14ac:dyDescent="0.3">
      <c r="A159">
        <v>1</v>
      </c>
      <c r="B159">
        <v>10</v>
      </c>
      <c r="C159">
        <v>110</v>
      </c>
      <c r="D159">
        <v>1</v>
      </c>
      <c r="E159">
        <v>2</v>
      </c>
      <c r="F159">
        <v>758</v>
      </c>
      <c r="G159">
        <v>650</v>
      </c>
      <c r="H159" s="4">
        <v>0.14248021108179421</v>
      </c>
    </row>
    <row r="160" spans="1:8" x14ac:dyDescent="0.3">
      <c r="A160">
        <v>1</v>
      </c>
      <c r="B160">
        <v>16</v>
      </c>
      <c r="C160">
        <v>139</v>
      </c>
      <c r="D160">
        <v>1</v>
      </c>
      <c r="E160">
        <v>3</v>
      </c>
      <c r="F160">
        <v>490</v>
      </c>
      <c r="G160">
        <v>420</v>
      </c>
      <c r="H160" s="4">
        <v>0.14285714285714285</v>
      </c>
    </row>
    <row r="161" spans="1:8" x14ac:dyDescent="0.3">
      <c r="A161">
        <v>4</v>
      </c>
      <c r="B161">
        <v>16</v>
      </c>
      <c r="C161">
        <v>139</v>
      </c>
      <c r="D161">
        <v>1</v>
      </c>
      <c r="E161">
        <v>3</v>
      </c>
      <c r="F161">
        <v>490</v>
      </c>
      <c r="G161">
        <v>420</v>
      </c>
      <c r="H161" s="4">
        <v>0.14285714285714285</v>
      </c>
    </row>
    <row r="162" spans="1:8" x14ac:dyDescent="0.3">
      <c r="A162">
        <v>8</v>
      </c>
      <c r="B162">
        <v>16</v>
      </c>
      <c r="C162">
        <v>42</v>
      </c>
      <c r="D162">
        <v>3</v>
      </c>
      <c r="E162">
        <v>2</v>
      </c>
      <c r="F162">
        <v>700</v>
      </c>
      <c r="G162">
        <v>600</v>
      </c>
      <c r="H162" s="4">
        <v>0.14285714285714285</v>
      </c>
    </row>
    <row r="163" spans="1:8" x14ac:dyDescent="0.3">
      <c r="A163">
        <v>13</v>
      </c>
      <c r="B163">
        <v>16</v>
      </c>
      <c r="C163">
        <v>42</v>
      </c>
      <c r="D163">
        <v>4</v>
      </c>
      <c r="E163">
        <v>2</v>
      </c>
      <c r="F163">
        <v>700</v>
      </c>
      <c r="G163">
        <v>800</v>
      </c>
      <c r="H163" s="4">
        <v>0.14285714285714285</v>
      </c>
    </row>
    <row r="164" spans="1:8" x14ac:dyDescent="0.3">
      <c r="A164">
        <v>13</v>
      </c>
      <c r="B164">
        <v>1</v>
      </c>
      <c r="C164">
        <v>13</v>
      </c>
      <c r="D164">
        <v>4</v>
      </c>
      <c r="E164">
        <v>3</v>
      </c>
      <c r="F164">
        <v>335</v>
      </c>
      <c r="G164">
        <v>385</v>
      </c>
      <c r="H164" s="4">
        <v>0.14925373134328357</v>
      </c>
    </row>
    <row r="165" spans="1:8" x14ac:dyDescent="0.3">
      <c r="A165">
        <v>11</v>
      </c>
      <c r="B165">
        <v>3</v>
      </c>
      <c r="C165">
        <v>169</v>
      </c>
      <c r="D165">
        <v>3</v>
      </c>
      <c r="E165">
        <v>3</v>
      </c>
      <c r="F165">
        <v>530</v>
      </c>
      <c r="G165">
        <v>450</v>
      </c>
      <c r="H165" s="4">
        <v>0.15094339622641509</v>
      </c>
    </row>
    <row r="166" spans="1:8" x14ac:dyDescent="0.3">
      <c r="A166">
        <v>14</v>
      </c>
      <c r="B166">
        <v>7</v>
      </c>
      <c r="C166">
        <v>10</v>
      </c>
      <c r="D166">
        <v>4</v>
      </c>
      <c r="E166">
        <v>3</v>
      </c>
      <c r="F166">
        <v>660</v>
      </c>
      <c r="G166">
        <v>560</v>
      </c>
      <c r="H166" s="4">
        <v>0.15151515151515152</v>
      </c>
    </row>
    <row r="167" spans="1:8" x14ac:dyDescent="0.3">
      <c r="A167">
        <v>1</v>
      </c>
      <c r="B167">
        <v>12</v>
      </c>
      <c r="C167">
        <v>6</v>
      </c>
      <c r="D167">
        <v>1</v>
      </c>
      <c r="E167">
        <v>3</v>
      </c>
      <c r="F167">
        <v>450</v>
      </c>
      <c r="G167">
        <v>520</v>
      </c>
      <c r="H167" s="4">
        <v>0.15555555555555556</v>
      </c>
    </row>
    <row r="168" spans="1:8" x14ac:dyDescent="0.3">
      <c r="A168">
        <v>6</v>
      </c>
      <c r="B168">
        <v>8</v>
      </c>
      <c r="C168">
        <v>155</v>
      </c>
      <c r="D168">
        <v>3</v>
      </c>
      <c r="E168">
        <v>2</v>
      </c>
      <c r="F168">
        <v>450</v>
      </c>
      <c r="G168">
        <v>380</v>
      </c>
      <c r="H168" s="4">
        <v>0.15555555555555556</v>
      </c>
    </row>
    <row r="169" spans="1:8" x14ac:dyDescent="0.3">
      <c r="A169">
        <v>14</v>
      </c>
      <c r="B169">
        <v>15</v>
      </c>
      <c r="C169">
        <v>72</v>
      </c>
      <c r="D169">
        <v>4</v>
      </c>
      <c r="E169">
        <v>3</v>
      </c>
      <c r="F169">
        <v>750</v>
      </c>
      <c r="G169">
        <v>867</v>
      </c>
      <c r="H169" s="4">
        <v>0.156</v>
      </c>
    </row>
    <row r="170" spans="1:8" x14ac:dyDescent="0.3">
      <c r="A170">
        <v>9</v>
      </c>
      <c r="B170">
        <v>10</v>
      </c>
      <c r="C170">
        <v>129</v>
      </c>
      <c r="D170">
        <v>1</v>
      </c>
      <c r="E170">
        <v>3</v>
      </c>
      <c r="F170">
        <v>605</v>
      </c>
      <c r="G170">
        <v>700</v>
      </c>
      <c r="H170" s="4">
        <v>0.15702479338842976</v>
      </c>
    </row>
    <row r="171" spans="1:8" x14ac:dyDescent="0.3">
      <c r="A171">
        <v>6</v>
      </c>
      <c r="B171">
        <v>13</v>
      </c>
      <c r="C171">
        <v>38</v>
      </c>
      <c r="D171">
        <v>3</v>
      </c>
      <c r="E171">
        <v>3</v>
      </c>
      <c r="F171">
        <v>665</v>
      </c>
      <c r="G171">
        <v>770</v>
      </c>
      <c r="H171" s="4">
        <v>0.15789473684210525</v>
      </c>
    </row>
    <row r="172" spans="1:8" x14ac:dyDescent="0.3">
      <c r="A172">
        <v>11</v>
      </c>
      <c r="B172">
        <v>3</v>
      </c>
      <c r="C172">
        <v>125</v>
      </c>
      <c r="D172">
        <v>3</v>
      </c>
      <c r="E172">
        <v>2</v>
      </c>
      <c r="F172">
        <v>820</v>
      </c>
      <c r="G172">
        <v>950</v>
      </c>
      <c r="H172" s="4">
        <v>0.15853658536585366</v>
      </c>
    </row>
    <row r="173" spans="1:8" x14ac:dyDescent="0.3">
      <c r="A173">
        <v>12</v>
      </c>
      <c r="B173">
        <v>9</v>
      </c>
      <c r="C173">
        <v>86</v>
      </c>
      <c r="D173">
        <v>4</v>
      </c>
      <c r="E173">
        <v>2</v>
      </c>
      <c r="F173">
        <v>850</v>
      </c>
      <c r="G173">
        <v>985</v>
      </c>
      <c r="H173" s="4">
        <v>0.1588235294117647</v>
      </c>
    </row>
    <row r="174" spans="1:8" x14ac:dyDescent="0.3">
      <c r="A174">
        <v>1</v>
      </c>
      <c r="B174">
        <v>0</v>
      </c>
      <c r="C174">
        <v>94</v>
      </c>
      <c r="D174">
        <v>1</v>
      </c>
      <c r="E174">
        <v>3</v>
      </c>
      <c r="F174">
        <v>500</v>
      </c>
      <c r="G174">
        <v>420</v>
      </c>
      <c r="H174" s="4">
        <v>0.16</v>
      </c>
    </row>
    <row r="175" spans="1:8" x14ac:dyDescent="0.3">
      <c r="A175">
        <v>4</v>
      </c>
      <c r="B175">
        <v>6</v>
      </c>
      <c r="C175">
        <v>44</v>
      </c>
      <c r="D175">
        <v>1</v>
      </c>
      <c r="E175">
        <v>3</v>
      </c>
      <c r="F175">
        <v>750</v>
      </c>
      <c r="G175">
        <v>630</v>
      </c>
      <c r="H175" s="4">
        <v>0.16</v>
      </c>
    </row>
    <row r="176" spans="1:8" x14ac:dyDescent="0.3">
      <c r="A176">
        <v>4</v>
      </c>
      <c r="B176">
        <v>10</v>
      </c>
      <c r="C176">
        <v>110</v>
      </c>
      <c r="D176">
        <v>1</v>
      </c>
      <c r="E176">
        <v>2</v>
      </c>
      <c r="F176">
        <v>758</v>
      </c>
      <c r="G176">
        <v>880</v>
      </c>
      <c r="H176" s="4">
        <v>0.16094986807387862</v>
      </c>
    </row>
    <row r="177" spans="1:8" x14ac:dyDescent="0.3">
      <c r="A177">
        <v>14</v>
      </c>
      <c r="B177">
        <v>5</v>
      </c>
      <c r="C177">
        <v>177</v>
      </c>
      <c r="D177">
        <v>4</v>
      </c>
      <c r="E177">
        <v>3</v>
      </c>
      <c r="F177">
        <v>400</v>
      </c>
      <c r="G177">
        <v>335</v>
      </c>
      <c r="H177" s="4">
        <v>0.16250000000000001</v>
      </c>
    </row>
    <row r="178" spans="1:8" x14ac:dyDescent="0.3">
      <c r="A178">
        <v>1</v>
      </c>
      <c r="B178">
        <v>18</v>
      </c>
      <c r="C178">
        <v>149</v>
      </c>
      <c r="D178">
        <v>1</v>
      </c>
      <c r="E178">
        <v>3</v>
      </c>
      <c r="F178">
        <v>430</v>
      </c>
      <c r="G178">
        <v>360</v>
      </c>
      <c r="H178" s="4">
        <v>0.16279069767441862</v>
      </c>
    </row>
    <row r="179" spans="1:8" x14ac:dyDescent="0.3">
      <c r="A179">
        <v>6</v>
      </c>
      <c r="B179">
        <v>17</v>
      </c>
      <c r="C179">
        <v>54</v>
      </c>
      <c r="D179">
        <v>3</v>
      </c>
      <c r="E179">
        <v>2</v>
      </c>
      <c r="F179">
        <v>901</v>
      </c>
      <c r="G179">
        <v>1050</v>
      </c>
      <c r="H179" s="4">
        <v>0.16537180910099888</v>
      </c>
    </row>
    <row r="180" spans="1:8" x14ac:dyDescent="0.3">
      <c r="A180">
        <v>14</v>
      </c>
      <c r="B180">
        <v>17</v>
      </c>
      <c r="C180">
        <v>54</v>
      </c>
      <c r="D180">
        <v>4</v>
      </c>
      <c r="E180">
        <v>2</v>
      </c>
      <c r="F180">
        <v>901</v>
      </c>
      <c r="G180">
        <v>1050</v>
      </c>
      <c r="H180" s="4">
        <v>0.16537180910099888</v>
      </c>
    </row>
    <row r="181" spans="1:8" x14ac:dyDescent="0.3">
      <c r="A181">
        <v>13</v>
      </c>
      <c r="B181">
        <v>10</v>
      </c>
      <c r="C181">
        <v>129</v>
      </c>
      <c r="D181">
        <v>4</v>
      </c>
      <c r="E181">
        <v>3</v>
      </c>
      <c r="F181">
        <v>755</v>
      </c>
      <c r="G181">
        <v>630</v>
      </c>
      <c r="H181" s="4">
        <v>0.16556291390728478</v>
      </c>
    </row>
    <row r="182" spans="1:8" x14ac:dyDescent="0.3">
      <c r="A182">
        <v>8</v>
      </c>
      <c r="B182">
        <v>7</v>
      </c>
      <c r="C182">
        <v>10</v>
      </c>
      <c r="D182">
        <v>3</v>
      </c>
      <c r="E182">
        <v>3</v>
      </c>
      <c r="F182">
        <v>660</v>
      </c>
      <c r="G182">
        <v>550</v>
      </c>
      <c r="H182" s="4">
        <v>0.16666666666666666</v>
      </c>
    </row>
    <row r="183" spans="1:8" x14ac:dyDescent="0.3">
      <c r="A183">
        <v>6</v>
      </c>
      <c r="B183">
        <v>0</v>
      </c>
      <c r="C183">
        <v>94</v>
      </c>
      <c r="D183">
        <v>3</v>
      </c>
      <c r="E183">
        <v>3</v>
      </c>
      <c r="F183">
        <v>530</v>
      </c>
      <c r="G183">
        <v>440</v>
      </c>
      <c r="H183" s="4">
        <v>0.16981132075471697</v>
      </c>
    </row>
    <row r="184" spans="1:8" x14ac:dyDescent="0.3">
      <c r="A184">
        <v>14</v>
      </c>
      <c r="B184">
        <v>18</v>
      </c>
      <c r="C184">
        <v>28</v>
      </c>
      <c r="D184">
        <v>4</v>
      </c>
      <c r="E184">
        <v>2</v>
      </c>
      <c r="F184">
        <v>846</v>
      </c>
      <c r="G184">
        <v>990</v>
      </c>
      <c r="H184" s="4">
        <v>0.1702127659574468</v>
      </c>
    </row>
    <row r="185" spans="1:8" x14ac:dyDescent="0.3">
      <c r="A185">
        <v>4</v>
      </c>
      <c r="B185">
        <v>3</v>
      </c>
      <c r="C185">
        <v>125</v>
      </c>
      <c r="D185">
        <v>1</v>
      </c>
      <c r="E185">
        <v>2</v>
      </c>
      <c r="F185">
        <v>820</v>
      </c>
      <c r="G185">
        <v>680</v>
      </c>
      <c r="H185" s="4">
        <v>0.17073170731707318</v>
      </c>
    </row>
    <row r="186" spans="1:8" x14ac:dyDescent="0.3">
      <c r="A186">
        <v>6</v>
      </c>
      <c r="B186">
        <v>17</v>
      </c>
      <c r="C186">
        <v>27</v>
      </c>
      <c r="D186">
        <v>3</v>
      </c>
      <c r="E186">
        <v>3</v>
      </c>
      <c r="F186">
        <v>580</v>
      </c>
      <c r="G186">
        <v>480</v>
      </c>
      <c r="H186" s="4">
        <v>0.17241379310344829</v>
      </c>
    </row>
    <row r="187" spans="1:8" x14ac:dyDescent="0.3">
      <c r="A187">
        <v>4</v>
      </c>
      <c r="B187">
        <v>11</v>
      </c>
      <c r="C187">
        <v>190</v>
      </c>
      <c r="D187">
        <v>1</v>
      </c>
      <c r="E187">
        <v>2</v>
      </c>
      <c r="F187">
        <v>750</v>
      </c>
      <c r="G187">
        <v>880</v>
      </c>
      <c r="H187" s="4">
        <v>0.17333333333333334</v>
      </c>
    </row>
    <row r="188" spans="1:8" x14ac:dyDescent="0.3">
      <c r="A188">
        <v>8</v>
      </c>
      <c r="B188">
        <v>14</v>
      </c>
      <c r="C188">
        <v>165</v>
      </c>
      <c r="D188">
        <v>3</v>
      </c>
      <c r="E188">
        <v>2</v>
      </c>
      <c r="F188">
        <v>605</v>
      </c>
      <c r="G188">
        <v>500</v>
      </c>
      <c r="H188" s="4">
        <v>0.17355371900826447</v>
      </c>
    </row>
    <row r="189" spans="1:8" x14ac:dyDescent="0.3">
      <c r="A189">
        <v>11</v>
      </c>
      <c r="B189">
        <v>14</v>
      </c>
      <c r="C189">
        <v>165</v>
      </c>
      <c r="D189">
        <v>3</v>
      </c>
      <c r="E189">
        <v>2</v>
      </c>
      <c r="F189">
        <v>605</v>
      </c>
      <c r="G189">
        <v>500</v>
      </c>
      <c r="H189" s="4">
        <v>0.17355371900826447</v>
      </c>
    </row>
    <row r="190" spans="1:8" x14ac:dyDescent="0.3">
      <c r="A190">
        <v>6</v>
      </c>
      <c r="B190">
        <v>4</v>
      </c>
      <c r="C190">
        <v>182</v>
      </c>
      <c r="D190">
        <v>3</v>
      </c>
      <c r="E190">
        <v>2</v>
      </c>
      <c r="F190">
        <v>545</v>
      </c>
      <c r="G190">
        <v>640</v>
      </c>
      <c r="H190" s="4">
        <v>0.1743119266055046</v>
      </c>
    </row>
    <row r="191" spans="1:8" x14ac:dyDescent="0.3">
      <c r="A191">
        <v>8</v>
      </c>
      <c r="B191">
        <v>4</v>
      </c>
      <c r="C191">
        <v>182</v>
      </c>
      <c r="D191">
        <v>3</v>
      </c>
      <c r="E191">
        <v>2</v>
      </c>
      <c r="F191">
        <v>545</v>
      </c>
      <c r="G191">
        <v>450</v>
      </c>
      <c r="H191" s="4">
        <v>0.1743119266055046</v>
      </c>
    </row>
    <row r="192" spans="1:8" x14ac:dyDescent="0.3">
      <c r="A192">
        <v>11</v>
      </c>
      <c r="B192">
        <v>12</v>
      </c>
      <c r="C192">
        <v>6</v>
      </c>
      <c r="D192">
        <v>3</v>
      </c>
      <c r="E192">
        <v>3</v>
      </c>
      <c r="F192">
        <v>485</v>
      </c>
      <c r="G192">
        <v>400</v>
      </c>
      <c r="H192" s="4">
        <v>0.17525773195876287</v>
      </c>
    </row>
    <row r="193" spans="1:8" x14ac:dyDescent="0.3">
      <c r="A193">
        <v>1</v>
      </c>
      <c r="B193">
        <v>12</v>
      </c>
      <c r="C193">
        <v>120</v>
      </c>
      <c r="D193">
        <v>1</v>
      </c>
      <c r="E193">
        <v>2</v>
      </c>
      <c r="F193">
        <v>522</v>
      </c>
      <c r="G193">
        <v>430</v>
      </c>
      <c r="H193" s="4">
        <v>0.17624521072796934</v>
      </c>
    </row>
    <row r="194" spans="1:8" x14ac:dyDescent="0.3">
      <c r="A194">
        <v>1</v>
      </c>
      <c r="B194">
        <v>8</v>
      </c>
      <c r="C194">
        <v>155</v>
      </c>
      <c r="D194">
        <v>1</v>
      </c>
      <c r="E194">
        <v>2</v>
      </c>
      <c r="F194">
        <v>450</v>
      </c>
      <c r="G194">
        <v>370</v>
      </c>
      <c r="H194" s="4">
        <v>0.17777777777777778</v>
      </c>
    </row>
    <row r="195" spans="1:8" x14ac:dyDescent="0.3">
      <c r="A195">
        <v>11</v>
      </c>
      <c r="B195">
        <v>7</v>
      </c>
      <c r="C195">
        <v>197</v>
      </c>
      <c r="D195">
        <v>3</v>
      </c>
      <c r="E195">
        <v>2</v>
      </c>
      <c r="F195">
        <v>635</v>
      </c>
      <c r="G195">
        <v>750</v>
      </c>
      <c r="H195" s="4">
        <v>0.18110236220472442</v>
      </c>
    </row>
    <row r="196" spans="1:8" x14ac:dyDescent="0.3">
      <c r="A196">
        <v>6</v>
      </c>
      <c r="B196">
        <v>18</v>
      </c>
      <c r="C196">
        <v>149</v>
      </c>
      <c r="D196">
        <v>3</v>
      </c>
      <c r="E196">
        <v>3</v>
      </c>
      <c r="F196">
        <v>440</v>
      </c>
      <c r="G196">
        <v>360</v>
      </c>
      <c r="H196" s="4">
        <v>0.18181818181818182</v>
      </c>
    </row>
    <row r="197" spans="1:8" x14ac:dyDescent="0.3">
      <c r="A197">
        <v>9</v>
      </c>
      <c r="B197">
        <v>4</v>
      </c>
      <c r="C197">
        <v>172</v>
      </c>
      <c r="D197">
        <v>1</v>
      </c>
      <c r="E197">
        <v>3</v>
      </c>
      <c r="F197">
        <v>550</v>
      </c>
      <c r="G197">
        <v>650</v>
      </c>
      <c r="H197" s="4">
        <v>0.18181818181818182</v>
      </c>
    </row>
    <row r="198" spans="1:8" x14ac:dyDescent="0.3">
      <c r="A198">
        <v>9</v>
      </c>
      <c r="B198">
        <v>18</v>
      </c>
      <c r="C198">
        <v>28</v>
      </c>
      <c r="D198">
        <v>1</v>
      </c>
      <c r="E198">
        <v>2</v>
      </c>
      <c r="F198">
        <v>846</v>
      </c>
      <c r="G198">
        <v>1000</v>
      </c>
      <c r="H198" s="4">
        <v>0.18203309692671396</v>
      </c>
    </row>
    <row r="199" spans="1:8" x14ac:dyDescent="0.3">
      <c r="A199">
        <v>12</v>
      </c>
      <c r="B199">
        <v>10</v>
      </c>
      <c r="C199">
        <v>110</v>
      </c>
      <c r="D199">
        <v>4</v>
      </c>
      <c r="E199">
        <v>2</v>
      </c>
      <c r="F199">
        <v>758</v>
      </c>
      <c r="G199">
        <v>900</v>
      </c>
      <c r="H199" s="4">
        <v>0.18733509234828497</v>
      </c>
    </row>
    <row r="200" spans="1:8" x14ac:dyDescent="0.3">
      <c r="A200">
        <v>4</v>
      </c>
      <c r="B200">
        <v>1</v>
      </c>
      <c r="C200">
        <v>81</v>
      </c>
      <c r="D200">
        <v>1</v>
      </c>
      <c r="E200">
        <v>2</v>
      </c>
      <c r="F200">
        <v>715</v>
      </c>
      <c r="G200">
        <v>850</v>
      </c>
      <c r="H200" s="4">
        <v>0.1888111888111888</v>
      </c>
    </row>
    <row r="201" spans="1:8" x14ac:dyDescent="0.3">
      <c r="A201">
        <v>1</v>
      </c>
      <c r="B201">
        <v>17</v>
      </c>
      <c r="C201">
        <v>54</v>
      </c>
      <c r="D201">
        <v>1</v>
      </c>
      <c r="E201">
        <v>2</v>
      </c>
      <c r="F201">
        <v>901</v>
      </c>
      <c r="G201">
        <v>730</v>
      </c>
      <c r="H201" s="4">
        <v>0.18978912319644839</v>
      </c>
    </row>
    <row r="202" spans="1:8" x14ac:dyDescent="0.3">
      <c r="A202">
        <v>13</v>
      </c>
      <c r="B202">
        <v>13</v>
      </c>
      <c r="C202">
        <v>164</v>
      </c>
      <c r="D202">
        <v>4</v>
      </c>
      <c r="E202">
        <v>2</v>
      </c>
      <c r="F202">
        <v>1150</v>
      </c>
      <c r="G202">
        <v>1370</v>
      </c>
      <c r="H202" s="4">
        <v>0.19130434782608696</v>
      </c>
    </row>
    <row r="203" spans="1:8" x14ac:dyDescent="0.3">
      <c r="A203">
        <v>12</v>
      </c>
      <c r="B203">
        <v>15</v>
      </c>
      <c r="C203">
        <v>72</v>
      </c>
      <c r="D203">
        <v>4</v>
      </c>
      <c r="E203">
        <v>3</v>
      </c>
      <c r="F203">
        <v>750</v>
      </c>
      <c r="G203">
        <v>895</v>
      </c>
      <c r="H203" s="4">
        <v>0.19333333333333333</v>
      </c>
    </row>
    <row r="204" spans="1:8" x14ac:dyDescent="0.3">
      <c r="A204">
        <v>8</v>
      </c>
      <c r="B204">
        <v>6</v>
      </c>
      <c r="C204">
        <v>44</v>
      </c>
      <c r="D204">
        <v>3</v>
      </c>
      <c r="E204">
        <v>3</v>
      </c>
      <c r="F204">
        <v>745</v>
      </c>
      <c r="G204">
        <v>600</v>
      </c>
      <c r="H204" s="4">
        <v>0.19463087248322147</v>
      </c>
    </row>
    <row r="205" spans="1:8" x14ac:dyDescent="0.3">
      <c r="A205">
        <v>12</v>
      </c>
      <c r="B205">
        <v>19</v>
      </c>
      <c r="C205">
        <v>45</v>
      </c>
      <c r="D205">
        <v>4</v>
      </c>
      <c r="E205">
        <v>3</v>
      </c>
      <c r="F205">
        <v>870</v>
      </c>
      <c r="G205">
        <v>700</v>
      </c>
      <c r="H205" s="4">
        <v>0.19540229885057472</v>
      </c>
    </row>
    <row r="206" spans="1:8" x14ac:dyDescent="0.3">
      <c r="A206">
        <v>12</v>
      </c>
      <c r="B206">
        <v>14</v>
      </c>
      <c r="C206">
        <v>165</v>
      </c>
      <c r="D206">
        <v>4</v>
      </c>
      <c r="E206">
        <v>2</v>
      </c>
      <c r="F206">
        <v>605</v>
      </c>
      <c r="G206">
        <v>485</v>
      </c>
      <c r="H206" s="4">
        <v>0.19834710743801653</v>
      </c>
    </row>
    <row r="207" spans="1:8" x14ac:dyDescent="0.3">
      <c r="A207">
        <v>14</v>
      </c>
      <c r="B207">
        <v>11</v>
      </c>
      <c r="C207">
        <v>190</v>
      </c>
      <c r="D207">
        <v>4</v>
      </c>
      <c r="E207">
        <v>2</v>
      </c>
      <c r="F207">
        <v>750</v>
      </c>
      <c r="G207">
        <v>899</v>
      </c>
      <c r="H207" s="4">
        <v>0.19866666666666666</v>
      </c>
    </row>
    <row r="208" spans="1:8" x14ac:dyDescent="0.3">
      <c r="A208">
        <v>8</v>
      </c>
      <c r="B208">
        <v>11</v>
      </c>
      <c r="C208">
        <v>190</v>
      </c>
      <c r="D208">
        <v>3</v>
      </c>
      <c r="E208">
        <v>2</v>
      </c>
      <c r="F208">
        <v>750</v>
      </c>
      <c r="G208">
        <v>900</v>
      </c>
      <c r="H208" s="4">
        <v>0.2</v>
      </c>
    </row>
    <row r="209" spans="1:8" x14ac:dyDescent="0.3">
      <c r="A209">
        <v>8</v>
      </c>
      <c r="B209">
        <v>15</v>
      </c>
      <c r="C209">
        <v>72</v>
      </c>
      <c r="D209">
        <v>3</v>
      </c>
      <c r="E209">
        <v>3</v>
      </c>
      <c r="F209">
        <v>750</v>
      </c>
      <c r="G209">
        <v>600</v>
      </c>
      <c r="H209" s="4">
        <v>0.2</v>
      </c>
    </row>
    <row r="210" spans="1:8" x14ac:dyDescent="0.3">
      <c r="A210">
        <v>9</v>
      </c>
      <c r="B210">
        <v>11</v>
      </c>
      <c r="C210">
        <v>190</v>
      </c>
      <c r="D210">
        <v>1</v>
      </c>
      <c r="E210">
        <v>2</v>
      </c>
      <c r="F210">
        <v>750</v>
      </c>
      <c r="G210">
        <v>900</v>
      </c>
      <c r="H210" s="4">
        <v>0.2</v>
      </c>
    </row>
    <row r="211" spans="1:8" x14ac:dyDescent="0.3">
      <c r="A211">
        <v>12</v>
      </c>
      <c r="B211">
        <v>11</v>
      </c>
      <c r="C211">
        <v>190</v>
      </c>
      <c r="D211">
        <v>4</v>
      </c>
      <c r="E211">
        <v>2</v>
      </c>
      <c r="F211">
        <v>750</v>
      </c>
      <c r="G211">
        <v>900</v>
      </c>
      <c r="H211" s="4">
        <v>0.2</v>
      </c>
    </row>
    <row r="212" spans="1:8" x14ac:dyDescent="0.3">
      <c r="A212">
        <v>13</v>
      </c>
      <c r="B212">
        <v>8</v>
      </c>
      <c r="C212">
        <v>85</v>
      </c>
      <c r="D212">
        <v>4</v>
      </c>
      <c r="E212">
        <v>3</v>
      </c>
      <c r="F212">
        <v>320</v>
      </c>
      <c r="G212">
        <v>385</v>
      </c>
      <c r="H212" s="4">
        <v>0.203125</v>
      </c>
    </row>
    <row r="213" spans="1:8" x14ac:dyDescent="0.3">
      <c r="A213">
        <v>6</v>
      </c>
      <c r="B213">
        <v>4</v>
      </c>
      <c r="C213">
        <v>172</v>
      </c>
      <c r="D213">
        <v>3</v>
      </c>
      <c r="E213">
        <v>3</v>
      </c>
      <c r="F213">
        <v>565</v>
      </c>
      <c r="G213">
        <v>450</v>
      </c>
      <c r="H213" s="4">
        <v>0.20353982300884957</v>
      </c>
    </row>
    <row r="214" spans="1:8" x14ac:dyDescent="0.3">
      <c r="A214">
        <v>8</v>
      </c>
      <c r="B214">
        <v>4</v>
      </c>
      <c r="C214">
        <v>172</v>
      </c>
      <c r="D214">
        <v>3</v>
      </c>
      <c r="E214">
        <v>3</v>
      </c>
      <c r="F214">
        <v>565</v>
      </c>
      <c r="G214">
        <v>450</v>
      </c>
      <c r="H214" s="4">
        <v>0.20353982300884957</v>
      </c>
    </row>
    <row r="215" spans="1:8" x14ac:dyDescent="0.3">
      <c r="A215">
        <v>11</v>
      </c>
      <c r="B215">
        <v>4</v>
      </c>
      <c r="C215">
        <v>172</v>
      </c>
      <c r="D215">
        <v>3</v>
      </c>
      <c r="E215">
        <v>3</v>
      </c>
      <c r="F215">
        <v>565</v>
      </c>
      <c r="G215">
        <v>450</v>
      </c>
      <c r="H215" s="4">
        <v>0.20353982300884957</v>
      </c>
    </row>
    <row r="216" spans="1:8" x14ac:dyDescent="0.3">
      <c r="A216">
        <v>8</v>
      </c>
      <c r="B216">
        <v>10</v>
      </c>
      <c r="C216">
        <v>129</v>
      </c>
      <c r="D216">
        <v>3</v>
      </c>
      <c r="E216">
        <v>3</v>
      </c>
      <c r="F216">
        <v>755</v>
      </c>
      <c r="G216">
        <v>600</v>
      </c>
      <c r="H216" s="4">
        <v>0.20529801324503311</v>
      </c>
    </row>
    <row r="217" spans="1:8" x14ac:dyDescent="0.3">
      <c r="A217">
        <v>11</v>
      </c>
      <c r="B217">
        <v>10</v>
      </c>
      <c r="C217">
        <v>129</v>
      </c>
      <c r="D217">
        <v>3</v>
      </c>
      <c r="E217">
        <v>3</v>
      </c>
      <c r="F217">
        <v>755</v>
      </c>
      <c r="G217">
        <v>600</v>
      </c>
      <c r="H217" s="4">
        <v>0.20529801324503311</v>
      </c>
    </row>
    <row r="218" spans="1:8" x14ac:dyDescent="0.3">
      <c r="A218">
        <v>9</v>
      </c>
      <c r="B218">
        <v>9</v>
      </c>
      <c r="C218">
        <v>84</v>
      </c>
      <c r="D218">
        <v>1</v>
      </c>
      <c r="E218">
        <v>3</v>
      </c>
      <c r="F218">
        <v>1385</v>
      </c>
      <c r="G218">
        <v>1100</v>
      </c>
      <c r="H218" s="4">
        <v>0.20577617328519857</v>
      </c>
    </row>
    <row r="219" spans="1:8" x14ac:dyDescent="0.3">
      <c r="A219">
        <v>9</v>
      </c>
      <c r="B219">
        <v>14</v>
      </c>
      <c r="C219">
        <v>165</v>
      </c>
      <c r="D219">
        <v>1</v>
      </c>
      <c r="E219">
        <v>2</v>
      </c>
      <c r="F219">
        <v>605</v>
      </c>
      <c r="G219">
        <v>480</v>
      </c>
      <c r="H219" s="4">
        <v>0.20661157024793389</v>
      </c>
    </row>
    <row r="220" spans="1:8" x14ac:dyDescent="0.3">
      <c r="A220">
        <v>9</v>
      </c>
      <c r="B220">
        <v>8</v>
      </c>
      <c r="C220">
        <v>85</v>
      </c>
      <c r="D220">
        <v>1</v>
      </c>
      <c r="E220">
        <v>3</v>
      </c>
      <c r="F220">
        <v>380</v>
      </c>
      <c r="G220">
        <v>300</v>
      </c>
      <c r="H220" s="4">
        <v>0.21052631578947367</v>
      </c>
    </row>
    <row r="221" spans="1:8" x14ac:dyDescent="0.3">
      <c r="A221">
        <v>11</v>
      </c>
      <c r="B221">
        <v>7</v>
      </c>
      <c r="C221">
        <v>10</v>
      </c>
      <c r="D221">
        <v>3</v>
      </c>
      <c r="E221">
        <v>3</v>
      </c>
      <c r="F221">
        <v>660</v>
      </c>
      <c r="G221">
        <v>800</v>
      </c>
      <c r="H221" s="4">
        <v>0.21212121212121213</v>
      </c>
    </row>
    <row r="222" spans="1:8" x14ac:dyDescent="0.3">
      <c r="A222">
        <v>1</v>
      </c>
      <c r="B222">
        <v>19</v>
      </c>
      <c r="C222">
        <v>45</v>
      </c>
      <c r="D222">
        <v>1</v>
      </c>
      <c r="E222">
        <v>3</v>
      </c>
      <c r="F222">
        <v>870</v>
      </c>
      <c r="G222">
        <v>685</v>
      </c>
      <c r="H222" s="4">
        <v>0.21264367816091953</v>
      </c>
    </row>
    <row r="223" spans="1:8" x14ac:dyDescent="0.3">
      <c r="A223">
        <v>4</v>
      </c>
      <c r="B223">
        <v>16</v>
      </c>
      <c r="C223">
        <v>42</v>
      </c>
      <c r="D223">
        <v>1</v>
      </c>
      <c r="E223">
        <v>2</v>
      </c>
      <c r="F223">
        <v>700</v>
      </c>
      <c r="G223">
        <v>850</v>
      </c>
      <c r="H223" s="4">
        <v>0.21428571428571427</v>
      </c>
    </row>
    <row r="224" spans="1:8" x14ac:dyDescent="0.3">
      <c r="A224">
        <v>6</v>
      </c>
      <c r="B224">
        <v>12</v>
      </c>
      <c r="C224">
        <v>120</v>
      </c>
      <c r="D224">
        <v>3</v>
      </c>
      <c r="E224">
        <v>2</v>
      </c>
      <c r="F224">
        <v>522</v>
      </c>
      <c r="G224">
        <v>410</v>
      </c>
      <c r="H224" s="4">
        <v>0.21455938697318008</v>
      </c>
    </row>
    <row r="225" spans="1:8" x14ac:dyDescent="0.3">
      <c r="A225">
        <v>1</v>
      </c>
      <c r="B225">
        <v>11</v>
      </c>
      <c r="C225">
        <v>64</v>
      </c>
      <c r="D225">
        <v>1</v>
      </c>
      <c r="E225">
        <v>3</v>
      </c>
      <c r="F225">
        <v>930</v>
      </c>
      <c r="G225">
        <v>730</v>
      </c>
      <c r="H225" s="4">
        <v>0.21505376344086022</v>
      </c>
    </row>
    <row r="226" spans="1:8" x14ac:dyDescent="0.3">
      <c r="A226">
        <v>6</v>
      </c>
      <c r="B226">
        <v>6</v>
      </c>
      <c r="C226">
        <v>0</v>
      </c>
      <c r="D226">
        <v>3</v>
      </c>
      <c r="E226">
        <v>2</v>
      </c>
      <c r="F226">
        <v>1600</v>
      </c>
      <c r="G226">
        <v>1250</v>
      </c>
      <c r="H226" s="4">
        <v>0.21875</v>
      </c>
    </row>
    <row r="227" spans="1:8" x14ac:dyDescent="0.3">
      <c r="A227">
        <v>11</v>
      </c>
      <c r="B227">
        <v>8</v>
      </c>
      <c r="C227">
        <v>85</v>
      </c>
      <c r="D227">
        <v>3</v>
      </c>
      <c r="E227">
        <v>3</v>
      </c>
      <c r="F227">
        <v>320</v>
      </c>
      <c r="G227">
        <v>250</v>
      </c>
      <c r="H227" s="4">
        <v>0.21875</v>
      </c>
    </row>
    <row r="228" spans="1:8" x14ac:dyDescent="0.3">
      <c r="A228">
        <v>11</v>
      </c>
      <c r="B228">
        <v>0</v>
      </c>
      <c r="C228">
        <v>112</v>
      </c>
      <c r="D228">
        <v>3</v>
      </c>
      <c r="E228">
        <v>2</v>
      </c>
      <c r="F228">
        <v>820</v>
      </c>
      <c r="G228">
        <v>1000</v>
      </c>
      <c r="H228" s="4">
        <v>0.21951219512195122</v>
      </c>
    </row>
    <row r="229" spans="1:8" x14ac:dyDescent="0.3">
      <c r="A229">
        <v>6</v>
      </c>
      <c r="B229">
        <v>15</v>
      </c>
      <c r="C229">
        <v>11</v>
      </c>
      <c r="D229">
        <v>3</v>
      </c>
      <c r="E229">
        <v>2</v>
      </c>
      <c r="F229">
        <v>2000</v>
      </c>
      <c r="G229">
        <v>1560</v>
      </c>
      <c r="H229" s="4">
        <v>0.22</v>
      </c>
    </row>
    <row r="230" spans="1:8" x14ac:dyDescent="0.3">
      <c r="A230">
        <v>9</v>
      </c>
      <c r="B230">
        <v>17</v>
      </c>
      <c r="C230">
        <v>54</v>
      </c>
      <c r="D230">
        <v>1</v>
      </c>
      <c r="E230">
        <v>2</v>
      </c>
      <c r="F230">
        <v>901</v>
      </c>
      <c r="G230">
        <v>1100</v>
      </c>
      <c r="H230" s="4">
        <v>0.22086570477247502</v>
      </c>
    </row>
    <row r="231" spans="1:8" x14ac:dyDescent="0.3">
      <c r="A231">
        <v>12</v>
      </c>
      <c r="B231">
        <v>17</v>
      </c>
      <c r="C231">
        <v>54</v>
      </c>
      <c r="D231">
        <v>4</v>
      </c>
      <c r="E231">
        <v>2</v>
      </c>
      <c r="F231">
        <v>901</v>
      </c>
      <c r="G231">
        <v>1100</v>
      </c>
      <c r="H231" s="4">
        <v>0.22086570477247502</v>
      </c>
    </row>
    <row r="232" spans="1:8" x14ac:dyDescent="0.3">
      <c r="A232">
        <v>12</v>
      </c>
      <c r="B232">
        <v>6</v>
      </c>
      <c r="C232">
        <v>44</v>
      </c>
      <c r="D232">
        <v>4</v>
      </c>
      <c r="E232">
        <v>3</v>
      </c>
      <c r="F232">
        <v>745</v>
      </c>
      <c r="G232">
        <v>580</v>
      </c>
      <c r="H232" s="4">
        <v>0.22147651006711411</v>
      </c>
    </row>
    <row r="233" spans="1:8" x14ac:dyDescent="0.3">
      <c r="A233">
        <v>12</v>
      </c>
      <c r="B233">
        <v>8</v>
      </c>
      <c r="C233">
        <v>155</v>
      </c>
      <c r="D233">
        <v>4</v>
      </c>
      <c r="E233">
        <v>2</v>
      </c>
      <c r="F233">
        <v>450</v>
      </c>
      <c r="G233">
        <v>550</v>
      </c>
      <c r="H233" s="4">
        <v>0.22222222222222221</v>
      </c>
    </row>
    <row r="234" spans="1:8" x14ac:dyDescent="0.3">
      <c r="A234">
        <v>4</v>
      </c>
      <c r="B234">
        <v>17</v>
      </c>
      <c r="C234">
        <v>27</v>
      </c>
      <c r="D234">
        <v>1</v>
      </c>
      <c r="E234">
        <v>3</v>
      </c>
      <c r="F234">
        <v>528</v>
      </c>
      <c r="G234">
        <v>410</v>
      </c>
      <c r="H234" s="4">
        <v>0.22348484848484848</v>
      </c>
    </row>
    <row r="235" spans="1:8" x14ac:dyDescent="0.3">
      <c r="A235">
        <v>9</v>
      </c>
      <c r="B235">
        <v>16</v>
      </c>
      <c r="C235">
        <v>139</v>
      </c>
      <c r="D235">
        <v>1</v>
      </c>
      <c r="E235">
        <v>3</v>
      </c>
      <c r="F235">
        <v>490</v>
      </c>
      <c r="G235">
        <v>380</v>
      </c>
      <c r="H235" s="4">
        <v>0.22448979591836735</v>
      </c>
    </row>
    <row r="236" spans="1:8" x14ac:dyDescent="0.3">
      <c r="A236">
        <v>12</v>
      </c>
      <c r="B236">
        <v>15</v>
      </c>
      <c r="C236">
        <v>11</v>
      </c>
      <c r="D236">
        <v>4</v>
      </c>
      <c r="E236">
        <v>2</v>
      </c>
      <c r="F236">
        <v>2000</v>
      </c>
      <c r="G236">
        <v>1550</v>
      </c>
      <c r="H236" s="4">
        <v>0.22500000000000001</v>
      </c>
    </row>
    <row r="237" spans="1:8" x14ac:dyDescent="0.3">
      <c r="A237">
        <v>13</v>
      </c>
      <c r="B237">
        <v>5</v>
      </c>
      <c r="C237">
        <v>135</v>
      </c>
      <c r="D237">
        <v>4</v>
      </c>
      <c r="E237">
        <v>2</v>
      </c>
      <c r="F237">
        <v>1085</v>
      </c>
      <c r="G237">
        <v>840</v>
      </c>
      <c r="H237" s="4">
        <v>0.22580645161290322</v>
      </c>
    </row>
    <row r="238" spans="1:8" x14ac:dyDescent="0.3">
      <c r="A238">
        <v>1</v>
      </c>
      <c r="B238">
        <v>3</v>
      </c>
      <c r="C238">
        <v>169</v>
      </c>
      <c r="D238">
        <v>1</v>
      </c>
      <c r="E238">
        <v>3</v>
      </c>
      <c r="F238">
        <v>675</v>
      </c>
      <c r="G238">
        <v>520</v>
      </c>
      <c r="H238" s="4">
        <v>0.22962962962962963</v>
      </c>
    </row>
    <row r="239" spans="1:8" x14ac:dyDescent="0.3">
      <c r="A239">
        <v>14</v>
      </c>
      <c r="B239">
        <v>19</v>
      </c>
      <c r="C239">
        <v>45</v>
      </c>
      <c r="D239">
        <v>4</v>
      </c>
      <c r="E239">
        <v>3</v>
      </c>
      <c r="F239">
        <v>870</v>
      </c>
      <c r="G239">
        <v>670</v>
      </c>
      <c r="H239" s="4">
        <v>0.22988505747126436</v>
      </c>
    </row>
    <row r="240" spans="1:8" x14ac:dyDescent="0.3">
      <c r="A240">
        <v>11</v>
      </c>
      <c r="B240">
        <v>16</v>
      </c>
      <c r="C240">
        <v>139</v>
      </c>
      <c r="D240">
        <v>3</v>
      </c>
      <c r="E240">
        <v>3</v>
      </c>
      <c r="F240">
        <v>455</v>
      </c>
      <c r="G240">
        <v>350</v>
      </c>
      <c r="H240" s="4">
        <v>0.23076923076923078</v>
      </c>
    </row>
    <row r="241" spans="1:8" x14ac:dyDescent="0.3">
      <c r="A241">
        <v>6</v>
      </c>
      <c r="B241">
        <v>10</v>
      </c>
      <c r="C241">
        <v>129</v>
      </c>
      <c r="D241">
        <v>3</v>
      </c>
      <c r="E241">
        <v>3</v>
      </c>
      <c r="F241">
        <v>755</v>
      </c>
      <c r="G241">
        <v>580</v>
      </c>
      <c r="H241" s="4">
        <v>0.23178807947019867</v>
      </c>
    </row>
    <row r="242" spans="1:8" x14ac:dyDescent="0.3">
      <c r="A242">
        <v>1</v>
      </c>
      <c r="B242">
        <v>19</v>
      </c>
      <c r="C242">
        <v>133</v>
      </c>
      <c r="D242">
        <v>1</v>
      </c>
      <c r="E242">
        <v>2</v>
      </c>
      <c r="F242">
        <v>470</v>
      </c>
      <c r="G242">
        <v>360</v>
      </c>
      <c r="H242" s="4">
        <v>0.23404255319148937</v>
      </c>
    </row>
    <row r="243" spans="1:8" x14ac:dyDescent="0.3">
      <c r="A243">
        <v>8</v>
      </c>
      <c r="B243">
        <v>2</v>
      </c>
      <c r="C243">
        <v>93</v>
      </c>
      <c r="D243">
        <v>3</v>
      </c>
      <c r="E243">
        <v>2</v>
      </c>
      <c r="F243">
        <v>850</v>
      </c>
      <c r="G243">
        <v>650</v>
      </c>
      <c r="H243" s="4">
        <v>0.23529411764705882</v>
      </c>
    </row>
    <row r="244" spans="1:8" x14ac:dyDescent="0.3">
      <c r="A244">
        <v>1</v>
      </c>
      <c r="B244">
        <v>7</v>
      </c>
      <c r="C244">
        <v>10</v>
      </c>
      <c r="D244">
        <v>1</v>
      </c>
      <c r="E244">
        <v>3</v>
      </c>
      <c r="F244">
        <v>700</v>
      </c>
      <c r="G244">
        <v>535</v>
      </c>
      <c r="H244" s="4">
        <v>0.23571428571428571</v>
      </c>
    </row>
    <row r="245" spans="1:8" x14ac:dyDescent="0.3">
      <c r="A245">
        <v>6</v>
      </c>
      <c r="B245">
        <v>14</v>
      </c>
      <c r="C245">
        <v>165</v>
      </c>
      <c r="D245">
        <v>3</v>
      </c>
      <c r="E245">
        <v>2</v>
      </c>
      <c r="F245">
        <v>605</v>
      </c>
      <c r="G245">
        <v>460</v>
      </c>
      <c r="H245" s="4">
        <v>0.23966942148760331</v>
      </c>
    </row>
    <row r="246" spans="1:8" x14ac:dyDescent="0.3">
      <c r="A246">
        <v>6</v>
      </c>
      <c r="B246">
        <v>7</v>
      </c>
      <c r="C246">
        <v>10</v>
      </c>
      <c r="D246">
        <v>3</v>
      </c>
      <c r="E246">
        <v>3</v>
      </c>
      <c r="F246">
        <v>660</v>
      </c>
      <c r="G246">
        <v>820</v>
      </c>
      <c r="H246" s="4">
        <v>0.24242424242424243</v>
      </c>
    </row>
    <row r="247" spans="1:8" x14ac:dyDescent="0.3">
      <c r="A247">
        <v>6</v>
      </c>
      <c r="B247">
        <v>3</v>
      </c>
      <c r="C247">
        <v>169</v>
      </c>
      <c r="D247">
        <v>3</v>
      </c>
      <c r="E247">
        <v>3</v>
      </c>
      <c r="F247">
        <v>530</v>
      </c>
      <c r="G247">
        <v>660</v>
      </c>
      <c r="H247" s="4">
        <v>0.24528301886792453</v>
      </c>
    </row>
    <row r="248" spans="1:8" x14ac:dyDescent="0.3">
      <c r="A248">
        <v>11</v>
      </c>
      <c r="B248">
        <v>0</v>
      </c>
      <c r="C248">
        <v>94</v>
      </c>
      <c r="D248">
        <v>3</v>
      </c>
      <c r="E248">
        <v>3</v>
      </c>
      <c r="F248">
        <v>530</v>
      </c>
      <c r="G248">
        <v>400</v>
      </c>
      <c r="H248" s="4">
        <v>0.24528301886792453</v>
      </c>
    </row>
    <row r="249" spans="1:8" x14ac:dyDescent="0.3">
      <c r="A249">
        <v>12</v>
      </c>
      <c r="B249">
        <v>0</v>
      </c>
      <c r="C249">
        <v>94</v>
      </c>
      <c r="D249">
        <v>4</v>
      </c>
      <c r="E249">
        <v>3</v>
      </c>
      <c r="F249">
        <v>530</v>
      </c>
      <c r="G249">
        <v>400</v>
      </c>
      <c r="H249" s="4">
        <v>0.24528301886792453</v>
      </c>
    </row>
    <row r="250" spans="1:8" x14ac:dyDescent="0.3">
      <c r="A250">
        <v>14</v>
      </c>
      <c r="B250">
        <v>15</v>
      </c>
      <c r="C250">
        <v>11</v>
      </c>
      <c r="D250">
        <v>4</v>
      </c>
      <c r="E250">
        <v>2</v>
      </c>
      <c r="F250">
        <v>2000</v>
      </c>
      <c r="G250">
        <v>2500</v>
      </c>
      <c r="H250" s="4">
        <v>0.25</v>
      </c>
    </row>
    <row r="251" spans="1:8" x14ac:dyDescent="0.3">
      <c r="A251">
        <v>14</v>
      </c>
      <c r="B251">
        <v>8</v>
      </c>
      <c r="C251">
        <v>85</v>
      </c>
      <c r="D251">
        <v>4</v>
      </c>
      <c r="E251">
        <v>3</v>
      </c>
      <c r="F251">
        <v>320</v>
      </c>
      <c r="G251">
        <v>400</v>
      </c>
      <c r="H251" s="4">
        <v>0.25</v>
      </c>
    </row>
    <row r="252" spans="1:8" x14ac:dyDescent="0.3">
      <c r="A252">
        <v>9</v>
      </c>
      <c r="B252">
        <v>10</v>
      </c>
      <c r="C252">
        <v>110</v>
      </c>
      <c r="D252">
        <v>1</v>
      </c>
      <c r="E252">
        <v>2</v>
      </c>
      <c r="F252">
        <v>758</v>
      </c>
      <c r="G252">
        <v>950</v>
      </c>
      <c r="H252" s="4">
        <v>0.25329815303430081</v>
      </c>
    </row>
    <row r="253" spans="1:8" x14ac:dyDescent="0.3">
      <c r="A253">
        <v>14</v>
      </c>
      <c r="B253">
        <v>10</v>
      </c>
      <c r="C253">
        <v>110</v>
      </c>
      <c r="D253">
        <v>4</v>
      </c>
      <c r="E253">
        <v>2</v>
      </c>
      <c r="F253">
        <v>758</v>
      </c>
      <c r="G253">
        <v>950</v>
      </c>
      <c r="H253" s="4">
        <v>0.25329815303430081</v>
      </c>
    </row>
    <row r="254" spans="1:8" x14ac:dyDescent="0.3">
      <c r="A254">
        <v>8</v>
      </c>
      <c r="B254">
        <v>19</v>
      </c>
      <c r="C254">
        <v>133</v>
      </c>
      <c r="D254">
        <v>3</v>
      </c>
      <c r="E254">
        <v>2</v>
      </c>
      <c r="F254">
        <v>470</v>
      </c>
      <c r="G254">
        <v>350</v>
      </c>
      <c r="H254" s="4">
        <v>0.25531914893617019</v>
      </c>
    </row>
    <row r="255" spans="1:8" x14ac:dyDescent="0.3">
      <c r="A255">
        <v>6</v>
      </c>
      <c r="B255">
        <v>12</v>
      </c>
      <c r="C255">
        <v>6</v>
      </c>
      <c r="D255">
        <v>3</v>
      </c>
      <c r="E255">
        <v>3</v>
      </c>
      <c r="F255">
        <v>485</v>
      </c>
      <c r="G255">
        <v>360</v>
      </c>
      <c r="H255" s="4">
        <v>0.25773195876288657</v>
      </c>
    </row>
    <row r="256" spans="1:8" x14ac:dyDescent="0.3">
      <c r="A256">
        <v>1</v>
      </c>
      <c r="B256">
        <v>7</v>
      </c>
      <c r="C256">
        <v>197</v>
      </c>
      <c r="D256">
        <v>1</v>
      </c>
      <c r="E256">
        <v>2</v>
      </c>
      <c r="F256">
        <v>635</v>
      </c>
      <c r="G256">
        <v>470</v>
      </c>
      <c r="H256" s="4">
        <v>0.25984251968503935</v>
      </c>
    </row>
    <row r="257" spans="1:8" x14ac:dyDescent="0.3">
      <c r="A257">
        <v>6</v>
      </c>
      <c r="B257">
        <v>13</v>
      </c>
      <c r="C257">
        <v>164</v>
      </c>
      <c r="D257">
        <v>3</v>
      </c>
      <c r="E257">
        <v>2</v>
      </c>
      <c r="F257">
        <v>1150</v>
      </c>
      <c r="G257">
        <v>1450</v>
      </c>
      <c r="H257" s="4">
        <v>0.2608695652173913</v>
      </c>
    </row>
    <row r="258" spans="1:8" x14ac:dyDescent="0.3">
      <c r="A258">
        <v>8</v>
      </c>
      <c r="B258">
        <v>13</v>
      </c>
      <c r="C258">
        <v>164</v>
      </c>
      <c r="D258">
        <v>3</v>
      </c>
      <c r="E258">
        <v>2</v>
      </c>
      <c r="F258">
        <v>1150</v>
      </c>
      <c r="G258">
        <v>850</v>
      </c>
      <c r="H258" s="4">
        <v>0.2608695652173913</v>
      </c>
    </row>
    <row r="259" spans="1:8" x14ac:dyDescent="0.3">
      <c r="A259">
        <v>12</v>
      </c>
      <c r="B259">
        <v>11</v>
      </c>
      <c r="C259">
        <v>64</v>
      </c>
      <c r="D259">
        <v>4</v>
      </c>
      <c r="E259">
        <v>3</v>
      </c>
      <c r="F259">
        <v>1030</v>
      </c>
      <c r="G259">
        <v>1300</v>
      </c>
      <c r="H259" s="4">
        <v>0.26213592233009708</v>
      </c>
    </row>
    <row r="260" spans="1:8" x14ac:dyDescent="0.3">
      <c r="A260">
        <v>4</v>
      </c>
      <c r="B260">
        <v>1</v>
      </c>
      <c r="C260">
        <v>13</v>
      </c>
      <c r="D260">
        <v>1</v>
      </c>
      <c r="E260">
        <v>3</v>
      </c>
      <c r="F260">
        <v>285</v>
      </c>
      <c r="G260">
        <v>210</v>
      </c>
      <c r="H260" s="4">
        <v>0.26315789473684209</v>
      </c>
    </row>
    <row r="261" spans="1:8" x14ac:dyDescent="0.3">
      <c r="A261">
        <v>1</v>
      </c>
      <c r="B261">
        <v>4</v>
      </c>
      <c r="C261">
        <v>182</v>
      </c>
      <c r="D261">
        <v>1</v>
      </c>
      <c r="E261">
        <v>2</v>
      </c>
      <c r="F261">
        <v>545</v>
      </c>
      <c r="G261">
        <v>400</v>
      </c>
      <c r="H261" s="4">
        <v>0.26605504587155965</v>
      </c>
    </row>
    <row r="262" spans="1:8" x14ac:dyDescent="0.3">
      <c r="A262">
        <v>6</v>
      </c>
      <c r="B262">
        <v>14</v>
      </c>
      <c r="C262">
        <v>50</v>
      </c>
      <c r="D262">
        <v>3</v>
      </c>
      <c r="E262">
        <v>3</v>
      </c>
      <c r="F262">
        <v>300</v>
      </c>
      <c r="G262">
        <v>220</v>
      </c>
      <c r="H262" s="4">
        <v>0.26666666666666666</v>
      </c>
    </row>
    <row r="263" spans="1:8" x14ac:dyDescent="0.3">
      <c r="A263">
        <v>14</v>
      </c>
      <c r="B263">
        <v>14</v>
      </c>
      <c r="C263">
        <v>50</v>
      </c>
      <c r="D263">
        <v>4</v>
      </c>
      <c r="E263">
        <v>3</v>
      </c>
      <c r="F263">
        <v>300</v>
      </c>
      <c r="G263">
        <v>380</v>
      </c>
      <c r="H263" s="4">
        <v>0.26666666666666666</v>
      </c>
    </row>
    <row r="264" spans="1:8" x14ac:dyDescent="0.3">
      <c r="A264">
        <v>8</v>
      </c>
      <c r="B264">
        <v>3</v>
      </c>
      <c r="C264">
        <v>125</v>
      </c>
      <c r="D264">
        <v>3</v>
      </c>
      <c r="E264">
        <v>2</v>
      </c>
      <c r="F264">
        <v>820</v>
      </c>
      <c r="G264">
        <v>600</v>
      </c>
      <c r="H264" s="4">
        <v>0.26829268292682928</v>
      </c>
    </row>
    <row r="265" spans="1:8" x14ac:dyDescent="0.3">
      <c r="A265">
        <v>4</v>
      </c>
      <c r="B265">
        <v>13</v>
      </c>
      <c r="C265">
        <v>38</v>
      </c>
      <c r="D265">
        <v>1</v>
      </c>
      <c r="E265">
        <v>3</v>
      </c>
      <c r="F265">
        <v>960</v>
      </c>
      <c r="G265">
        <v>700</v>
      </c>
      <c r="H265" s="4">
        <v>0.27083333333333331</v>
      </c>
    </row>
    <row r="266" spans="1:8" x14ac:dyDescent="0.3">
      <c r="A266">
        <v>4</v>
      </c>
      <c r="B266">
        <v>7</v>
      </c>
      <c r="C266">
        <v>10</v>
      </c>
      <c r="D266">
        <v>1</v>
      </c>
      <c r="E266">
        <v>3</v>
      </c>
      <c r="F266">
        <v>700</v>
      </c>
      <c r="G266">
        <v>510</v>
      </c>
      <c r="H266" s="4">
        <v>0.27142857142857141</v>
      </c>
    </row>
    <row r="267" spans="1:8" x14ac:dyDescent="0.3">
      <c r="A267">
        <v>6</v>
      </c>
      <c r="B267">
        <v>16</v>
      </c>
      <c r="C267">
        <v>42</v>
      </c>
      <c r="D267">
        <v>3</v>
      </c>
      <c r="E267">
        <v>2</v>
      </c>
      <c r="F267">
        <v>700</v>
      </c>
      <c r="G267">
        <v>890</v>
      </c>
      <c r="H267" s="4">
        <v>0.27142857142857141</v>
      </c>
    </row>
    <row r="268" spans="1:8" x14ac:dyDescent="0.3">
      <c r="A268">
        <v>11</v>
      </c>
      <c r="B268">
        <v>6</v>
      </c>
      <c r="C268">
        <v>44</v>
      </c>
      <c r="D268">
        <v>3</v>
      </c>
      <c r="E268">
        <v>3</v>
      </c>
      <c r="F268">
        <v>745</v>
      </c>
      <c r="G268">
        <v>950</v>
      </c>
      <c r="H268" s="4">
        <v>0.27516778523489932</v>
      </c>
    </row>
    <row r="269" spans="1:8" x14ac:dyDescent="0.3">
      <c r="A269">
        <v>13</v>
      </c>
      <c r="B269">
        <v>17</v>
      </c>
      <c r="C269">
        <v>54</v>
      </c>
      <c r="D269">
        <v>4</v>
      </c>
      <c r="E269">
        <v>2</v>
      </c>
      <c r="F269">
        <v>901</v>
      </c>
      <c r="G269">
        <v>1150</v>
      </c>
      <c r="H269" s="4">
        <v>0.27635960044395119</v>
      </c>
    </row>
    <row r="270" spans="1:8" x14ac:dyDescent="0.3">
      <c r="A270">
        <v>12</v>
      </c>
      <c r="B270">
        <v>19</v>
      </c>
      <c r="C270">
        <v>133</v>
      </c>
      <c r="D270">
        <v>4</v>
      </c>
      <c r="E270">
        <v>2</v>
      </c>
      <c r="F270">
        <v>470</v>
      </c>
      <c r="G270">
        <v>600</v>
      </c>
      <c r="H270" s="4">
        <v>0.27659574468085107</v>
      </c>
    </row>
    <row r="271" spans="1:8" x14ac:dyDescent="0.3">
      <c r="A271">
        <v>12</v>
      </c>
      <c r="B271">
        <v>16</v>
      </c>
      <c r="C271">
        <v>42</v>
      </c>
      <c r="D271">
        <v>4</v>
      </c>
      <c r="E271">
        <v>2</v>
      </c>
      <c r="F271">
        <v>700</v>
      </c>
      <c r="G271">
        <v>895</v>
      </c>
      <c r="H271" s="4">
        <v>0.27857142857142858</v>
      </c>
    </row>
    <row r="272" spans="1:8" x14ac:dyDescent="0.3">
      <c r="A272">
        <v>12</v>
      </c>
      <c r="B272">
        <v>0</v>
      </c>
      <c r="C272">
        <v>112</v>
      </c>
      <c r="D272">
        <v>4</v>
      </c>
      <c r="E272">
        <v>2</v>
      </c>
      <c r="F272">
        <v>820</v>
      </c>
      <c r="G272">
        <v>590</v>
      </c>
      <c r="H272" s="4">
        <v>0.28048780487804881</v>
      </c>
    </row>
    <row r="273" spans="1:8" x14ac:dyDescent="0.3">
      <c r="A273">
        <v>12</v>
      </c>
      <c r="B273">
        <v>3</v>
      </c>
      <c r="C273">
        <v>125</v>
      </c>
      <c r="D273">
        <v>4</v>
      </c>
      <c r="E273">
        <v>2</v>
      </c>
      <c r="F273">
        <v>820</v>
      </c>
      <c r="G273">
        <v>590</v>
      </c>
      <c r="H273" s="4">
        <v>0.28048780487804881</v>
      </c>
    </row>
    <row r="274" spans="1:8" x14ac:dyDescent="0.3">
      <c r="A274">
        <v>13</v>
      </c>
      <c r="B274">
        <v>3</v>
      </c>
      <c r="C274">
        <v>169</v>
      </c>
      <c r="D274">
        <v>4</v>
      </c>
      <c r="E274">
        <v>3</v>
      </c>
      <c r="F274">
        <v>530</v>
      </c>
      <c r="G274">
        <v>680</v>
      </c>
      <c r="H274" s="4">
        <v>0.28301886792452829</v>
      </c>
    </row>
    <row r="275" spans="1:8" x14ac:dyDescent="0.3">
      <c r="A275">
        <v>9</v>
      </c>
      <c r="B275">
        <v>4</v>
      </c>
      <c r="C275">
        <v>182</v>
      </c>
      <c r="D275">
        <v>1</v>
      </c>
      <c r="E275">
        <v>2</v>
      </c>
      <c r="F275">
        <v>545</v>
      </c>
      <c r="G275">
        <v>700</v>
      </c>
      <c r="H275" s="4">
        <v>0.28440366972477066</v>
      </c>
    </row>
    <row r="276" spans="1:8" x14ac:dyDescent="0.3">
      <c r="A276">
        <v>9</v>
      </c>
      <c r="B276">
        <v>16</v>
      </c>
      <c r="C276">
        <v>42</v>
      </c>
      <c r="D276">
        <v>1</v>
      </c>
      <c r="E276">
        <v>2</v>
      </c>
      <c r="F276">
        <v>700</v>
      </c>
      <c r="G276">
        <v>900</v>
      </c>
      <c r="H276" s="4">
        <v>0.2857142857142857</v>
      </c>
    </row>
    <row r="277" spans="1:8" x14ac:dyDescent="0.3">
      <c r="A277">
        <v>11</v>
      </c>
      <c r="B277">
        <v>16</v>
      </c>
      <c r="C277">
        <v>42</v>
      </c>
      <c r="D277">
        <v>3</v>
      </c>
      <c r="E277">
        <v>2</v>
      </c>
      <c r="F277">
        <v>700</v>
      </c>
      <c r="G277">
        <v>900</v>
      </c>
      <c r="H277" s="4">
        <v>0.2857142857142857</v>
      </c>
    </row>
    <row r="278" spans="1:8" x14ac:dyDescent="0.3">
      <c r="A278">
        <v>6</v>
      </c>
      <c r="B278">
        <v>6</v>
      </c>
      <c r="C278">
        <v>44</v>
      </c>
      <c r="D278">
        <v>3</v>
      </c>
      <c r="E278">
        <v>3</v>
      </c>
      <c r="F278">
        <v>745</v>
      </c>
      <c r="G278">
        <v>960</v>
      </c>
      <c r="H278" s="4">
        <v>0.28859060402684567</v>
      </c>
    </row>
    <row r="279" spans="1:8" x14ac:dyDescent="0.3">
      <c r="A279">
        <v>13</v>
      </c>
      <c r="B279">
        <v>12</v>
      </c>
      <c r="C279">
        <v>6</v>
      </c>
      <c r="D279">
        <v>4</v>
      </c>
      <c r="E279">
        <v>3</v>
      </c>
      <c r="F279">
        <v>485</v>
      </c>
      <c r="G279">
        <v>625</v>
      </c>
      <c r="H279" s="4">
        <v>0.28865979381443296</v>
      </c>
    </row>
    <row r="280" spans="1:8" x14ac:dyDescent="0.3">
      <c r="A280">
        <v>4</v>
      </c>
      <c r="B280">
        <v>5</v>
      </c>
      <c r="C280">
        <v>135</v>
      </c>
      <c r="D280">
        <v>1</v>
      </c>
      <c r="E280">
        <v>2</v>
      </c>
      <c r="F280">
        <v>1085</v>
      </c>
      <c r="G280">
        <v>1400</v>
      </c>
      <c r="H280" s="4">
        <v>0.29032258064516131</v>
      </c>
    </row>
    <row r="281" spans="1:8" x14ac:dyDescent="0.3">
      <c r="A281">
        <v>9</v>
      </c>
      <c r="B281">
        <v>11</v>
      </c>
      <c r="C281">
        <v>64</v>
      </c>
      <c r="D281">
        <v>1</v>
      </c>
      <c r="E281">
        <v>3</v>
      </c>
      <c r="F281">
        <v>930</v>
      </c>
      <c r="G281">
        <v>1200</v>
      </c>
      <c r="H281" s="4">
        <v>0.29032258064516131</v>
      </c>
    </row>
    <row r="282" spans="1:8" x14ac:dyDescent="0.3">
      <c r="A282">
        <v>12</v>
      </c>
      <c r="B282">
        <v>7</v>
      </c>
      <c r="C282">
        <v>197</v>
      </c>
      <c r="D282">
        <v>4</v>
      </c>
      <c r="E282">
        <v>2</v>
      </c>
      <c r="F282">
        <v>635</v>
      </c>
      <c r="G282">
        <v>450</v>
      </c>
      <c r="H282" s="4">
        <v>0.29133858267716534</v>
      </c>
    </row>
    <row r="283" spans="1:8" x14ac:dyDescent="0.3">
      <c r="A283">
        <v>9</v>
      </c>
      <c r="B283">
        <v>9</v>
      </c>
      <c r="C283">
        <v>86</v>
      </c>
      <c r="D283">
        <v>1</v>
      </c>
      <c r="E283">
        <v>2</v>
      </c>
      <c r="F283">
        <v>850</v>
      </c>
      <c r="G283">
        <v>1100</v>
      </c>
      <c r="H283" s="4">
        <v>0.29411764705882354</v>
      </c>
    </row>
    <row r="284" spans="1:8" x14ac:dyDescent="0.3">
      <c r="A284">
        <v>12</v>
      </c>
      <c r="B284">
        <v>2</v>
      </c>
      <c r="C284">
        <v>93</v>
      </c>
      <c r="D284">
        <v>4</v>
      </c>
      <c r="E284">
        <v>2</v>
      </c>
      <c r="F284">
        <v>850</v>
      </c>
      <c r="G284">
        <v>600</v>
      </c>
      <c r="H284" s="4">
        <v>0.29411764705882354</v>
      </c>
    </row>
    <row r="285" spans="1:8" x14ac:dyDescent="0.3">
      <c r="A285">
        <v>12</v>
      </c>
      <c r="B285">
        <v>18</v>
      </c>
      <c r="C285">
        <v>28</v>
      </c>
      <c r="D285">
        <v>4</v>
      </c>
      <c r="E285">
        <v>2</v>
      </c>
      <c r="F285">
        <v>846</v>
      </c>
      <c r="G285">
        <v>1100</v>
      </c>
      <c r="H285" s="4">
        <v>0.30023640661938533</v>
      </c>
    </row>
    <row r="286" spans="1:8" x14ac:dyDescent="0.3">
      <c r="A286">
        <v>1</v>
      </c>
      <c r="B286">
        <v>6</v>
      </c>
      <c r="C286">
        <v>44</v>
      </c>
      <c r="D286">
        <v>1</v>
      </c>
      <c r="E286">
        <v>3</v>
      </c>
      <c r="F286">
        <v>750</v>
      </c>
      <c r="G286">
        <v>520</v>
      </c>
      <c r="H286" s="4">
        <v>0.30666666666666664</v>
      </c>
    </row>
    <row r="287" spans="1:8" x14ac:dyDescent="0.3">
      <c r="A287">
        <v>6</v>
      </c>
      <c r="B287">
        <v>11</v>
      </c>
      <c r="C287">
        <v>64</v>
      </c>
      <c r="D287">
        <v>3</v>
      </c>
      <c r="E287">
        <v>3</v>
      </c>
      <c r="F287">
        <v>1030</v>
      </c>
      <c r="G287">
        <v>1350</v>
      </c>
      <c r="H287" s="4">
        <v>0.31067961165048541</v>
      </c>
    </row>
    <row r="288" spans="1:8" x14ac:dyDescent="0.3">
      <c r="A288">
        <v>11</v>
      </c>
      <c r="B288">
        <v>18</v>
      </c>
      <c r="C288">
        <v>149</v>
      </c>
      <c r="D288">
        <v>3</v>
      </c>
      <c r="E288">
        <v>3</v>
      </c>
      <c r="F288">
        <v>440</v>
      </c>
      <c r="G288">
        <v>300</v>
      </c>
      <c r="H288" s="4">
        <v>0.31818181818181818</v>
      </c>
    </row>
    <row r="289" spans="1:8" x14ac:dyDescent="0.3">
      <c r="A289">
        <v>1</v>
      </c>
      <c r="B289">
        <v>11</v>
      </c>
      <c r="C289">
        <v>190</v>
      </c>
      <c r="D289">
        <v>1</v>
      </c>
      <c r="E289">
        <v>2</v>
      </c>
      <c r="F289">
        <v>750</v>
      </c>
      <c r="G289">
        <v>990</v>
      </c>
      <c r="H289" s="4">
        <v>0.32</v>
      </c>
    </row>
    <row r="290" spans="1:8" x14ac:dyDescent="0.3">
      <c r="A290">
        <v>9</v>
      </c>
      <c r="B290">
        <v>13</v>
      </c>
      <c r="C290">
        <v>38</v>
      </c>
      <c r="D290">
        <v>1</v>
      </c>
      <c r="E290">
        <v>3</v>
      </c>
      <c r="F290">
        <v>960</v>
      </c>
      <c r="G290">
        <v>650</v>
      </c>
      <c r="H290" s="4">
        <v>0.32291666666666669</v>
      </c>
    </row>
    <row r="291" spans="1:8" x14ac:dyDescent="0.3">
      <c r="A291">
        <v>9</v>
      </c>
      <c r="B291">
        <v>17</v>
      </c>
      <c r="C291">
        <v>27</v>
      </c>
      <c r="D291">
        <v>1</v>
      </c>
      <c r="E291">
        <v>3</v>
      </c>
      <c r="F291">
        <v>528</v>
      </c>
      <c r="G291">
        <v>700</v>
      </c>
      <c r="H291" s="4">
        <v>0.32575757575757575</v>
      </c>
    </row>
    <row r="292" spans="1:8" x14ac:dyDescent="0.3">
      <c r="A292">
        <v>14</v>
      </c>
      <c r="B292">
        <v>1</v>
      </c>
      <c r="C292">
        <v>81</v>
      </c>
      <c r="D292">
        <v>4</v>
      </c>
      <c r="E292">
        <v>2</v>
      </c>
      <c r="F292">
        <v>715</v>
      </c>
      <c r="G292">
        <v>950</v>
      </c>
      <c r="H292" s="4">
        <v>0.32867132867132864</v>
      </c>
    </row>
    <row r="293" spans="1:8" x14ac:dyDescent="0.3">
      <c r="A293">
        <v>1</v>
      </c>
      <c r="B293">
        <v>3</v>
      </c>
      <c r="C293">
        <v>125</v>
      </c>
      <c r="D293">
        <v>1</v>
      </c>
      <c r="E293">
        <v>2</v>
      </c>
      <c r="F293">
        <v>820</v>
      </c>
      <c r="G293">
        <v>550</v>
      </c>
      <c r="H293" s="4">
        <v>0.32926829268292684</v>
      </c>
    </row>
    <row r="294" spans="1:8" x14ac:dyDescent="0.3">
      <c r="A294">
        <v>8</v>
      </c>
      <c r="B294">
        <v>8</v>
      </c>
      <c r="C294">
        <v>155</v>
      </c>
      <c r="D294">
        <v>3</v>
      </c>
      <c r="E294">
        <v>2</v>
      </c>
      <c r="F294">
        <v>450</v>
      </c>
      <c r="G294">
        <v>600</v>
      </c>
      <c r="H294" s="4">
        <v>0.33333333333333331</v>
      </c>
    </row>
    <row r="295" spans="1:8" x14ac:dyDescent="0.3">
      <c r="A295">
        <v>9</v>
      </c>
      <c r="B295">
        <v>1</v>
      </c>
      <c r="C295">
        <v>13</v>
      </c>
      <c r="D295">
        <v>1</v>
      </c>
      <c r="E295">
        <v>3</v>
      </c>
      <c r="F295">
        <v>285</v>
      </c>
      <c r="G295">
        <v>380</v>
      </c>
      <c r="H295" s="4">
        <v>0.33333333333333331</v>
      </c>
    </row>
    <row r="296" spans="1:8" x14ac:dyDescent="0.3">
      <c r="A296">
        <v>11</v>
      </c>
      <c r="B296">
        <v>8</v>
      </c>
      <c r="C296">
        <v>155</v>
      </c>
      <c r="D296">
        <v>3</v>
      </c>
      <c r="E296">
        <v>2</v>
      </c>
      <c r="F296">
        <v>450</v>
      </c>
      <c r="G296">
        <v>300</v>
      </c>
      <c r="H296" s="4">
        <v>0.33333333333333331</v>
      </c>
    </row>
    <row r="297" spans="1:8" x14ac:dyDescent="0.3">
      <c r="A297">
        <v>11</v>
      </c>
      <c r="B297">
        <v>11</v>
      </c>
      <c r="C297">
        <v>190</v>
      </c>
      <c r="D297">
        <v>3</v>
      </c>
      <c r="E297">
        <v>2</v>
      </c>
      <c r="F297">
        <v>750</v>
      </c>
      <c r="G297">
        <v>1000</v>
      </c>
      <c r="H297" s="4">
        <v>0.33333333333333331</v>
      </c>
    </row>
    <row r="298" spans="1:8" x14ac:dyDescent="0.3">
      <c r="A298">
        <v>11</v>
      </c>
      <c r="B298">
        <v>14</v>
      </c>
      <c r="C298">
        <v>50</v>
      </c>
      <c r="D298">
        <v>3</v>
      </c>
      <c r="E298">
        <v>3</v>
      </c>
      <c r="F298">
        <v>300</v>
      </c>
      <c r="G298">
        <v>200</v>
      </c>
      <c r="H298" s="4">
        <v>0.33333333333333331</v>
      </c>
    </row>
    <row r="299" spans="1:8" x14ac:dyDescent="0.3">
      <c r="A299">
        <v>12</v>
      </c>
      <c r="B299">
        <v>10</v>
      </c>
      <c r="C299">
        <v>129</v>
      </c>
      <c r="D299">
        <v>4</v>
      </c>
      <c r="E299">
        <v>3</v>
      </c>
      <c r="F299">
        <v>755</v>
      </c>
      <c r="G299">
        <v>500</v>
      </c>
      <c r="H299" s="4">
        <v>0.33774834437086093</v>
      </c>
    </row>
    <row r="300" spans="1:8" x14ac:dyDescent="0.3">
      <c r="A300">
        <v>8</v>
      </c>
      <c r="B300">
        <v>0</v>
      </c>
      <c r="C300">
        <v>94</v>
      </c>
      <c r="D300">
        <v>3</v>
      </c>
      <c r="E300">
        <v>3</v>
      </c>
      <c r="F300">
        <v>530</v>
      </c>
      <c r="G300">
        <v>350</v>
      </c>
      <c r="H300" s="4">
        <v>0.33962264150943394</v>
      </c>
    </row>
    <row r="301" spans="1:8" x14ac:dyDescent="0.3">
      <c r="A301">
        <v>8</v>
      </c>
      <c r="B301">
        <v>10</v>
      </c>
      <c r="C301">
        <v>110</v>
      </c>
      <c r="D301">
        <v>3</v>
      </c>
      <c r="E301">
        <v>2</v>
      </c>
      <c r="F301">
        <v>758</v>
      </c>
      <c r="G301">
        <v>500</v>
      </c>
      <c r="H301" s="4">
        <v>0.34036939313984171</v>
      </c>
    </row>
    <row r="302" spans="1:8" x14ac:dyDescent="0.3">
      <c r="A302">
        <v>1</v>
      </c>
      <c r="B302">
        <v>8</v>
      </c>
      <c r="C302">
        <v>85</v>
      </c>
      <c r="D302">
        <v>1</v>
      </c>
      <c r="E302">
        <v>3</v>
      </c>
      <c r="F302">
        <v>380</v>
      </c>
      <c r="G302">
        <v>250</v>
      </c>
      <c r="H302" s="4">
        <v>0.34210526315789475</v>
      </c>
    </row>
    <row r="303" spans="1:8" x14ac:dyDescent="0.3">
      <c r="A303">
        <v>4</v>
      </c>
      <c r="B303">
        <v>14</v>
      </c>
      <c r="C303">
        <v>50</v>
      </c>
      <c r="D303">
        <v>1</v>
      </c>
      <c r="E303">
        <v>3</v>
      </c>
      <c r="F303">
        <v>320</v>
      </c>
      <c r="G303">
        <v>210</v>
      </c>
      <c r="H303" s="4">
        <v>0.34375</v>
      </c>
    </row>
    <row r="304" spans="1:8" x14ac:dyDescent="0.3">
      <c r="A304">
        <v>12</v>
      </c>
      <c r="B304">
        <v>13</v>
      </c>
      <c r="C304">
        <v>164</v>
      </c>
      <c r="D304">
        <v>4</v>
      </c>
      <c r="E304">
        <v>2</v>
      </c>
      <c r="F304">
        <v>1150</v>
      </c>
      <c r="G304">
        <v>1550</v>
      </c>
      <c r="H304" s="4">
        <v>0.34782608695652173</v>
      </c>
    </row>
    <row r="305" spans="1:8" x14ac:dyDescent="0.3">
      <c r="A305">
        <v>14</v>
      </c>
      <c r="B305">
        <v>16</v>
      </c>
      <c r="C305">
        <v>42</v>
      </c>
      <c r="D305">
        <v>4</v>
      </c>
      <c r="E305">
        <v>2</v>
      </c>
      <c r="F305">
        <v>700</v>
      </c>
      <c r="G305">
        <v>950</v>
      </c>
      <c r="H305" s="4">
        <v>0.35714285714285715</v>
      </c>
    </row>
    <row r="306" spans="1:8" x14ac:dyDescent="0.3">
      <c r="A306">
        <v>1</v>
      </c>
      <c r="B306">
        <v>14</v>
      </c>
      <c r="C306">
        <v>50</v>
      </c>
      <c r="D306">
        <v>1</v>
      </c>
      <c r="E306">
        <v>3</v>
      </c>
      <c r="F306">
        <v>320</v>
      </c>
      <c r="G306">
        <v>200</v>
      </c>
      <c r="H306" s="4">
        <v>0.375</v>
      </c>
    </row>
    <row r="307" spans="1:8" x14ac:dyDescent="0.3">
      <c r="A307">
        <v>11</v>
      </c>
      <c r="B307">
        <v>5</v>
      </c>
      <c r="C307">
        <v>177</v>
      </c>
      <c r="D307">
        <v>3</v>
      </c>
      <c r="E307">
        <v>3</v>
      </c>
      <c r="F307">
        <v>400</v>
      </c>
      <c r="G307">
        <v>250</v>
      </c>
      <c r="H307" s="4">
        <v>0.375</v>
      </c>
    </row>
    <row r="308" spans="1:8" x14ac:dyDescent="0.3">
      <c r="A308">
        <v>11</v>
      </c>
      <c r="B308">
        <v>4</v>
      </c>
      <c r="C308">
        <v>182</v>
      </c>
      <c r="D308">
        <v>3</v>
      </c>
      <c r="E308">
        <v>2</v>
      </c>
      <c r="F308">
        <v>545</v>
      </c>
      <c r="G308">
        <v>750</v>
      </c>
      <c r="H308" s="4">
        <v>0.37614678899082571</v>
      </c>
    </row>
    <row r="309" spans="1:8" x14ac:dyDescent="0.3">
      <c r="A309">
        <v>13</v>
      </c>
      <c r="B309">
        <v>4</v>
      </c>
      <c r="C309">
        <v>182</v>
      </c>
      <c r="D309">
        <v>4</v>
      </c>
      <c r="E309">
        <v>2</v>
      </c>
      <c r="F309">
        <v>545</v>
      </c>
      <c r="G309">
        <v>750</v>
      </c>
      <c r="H309" s="4">
        <v>0.37614678899082571</v>
      </c>
    </row>
    <row r="310" spans="1:8" x14ac:dyDescent="0.3">
      <c r="A310">
        <v>4</v>
      </c>
      <c r="B310">
        <v>9</v>
      </c>
      <c r="C310">
        <v>84</v>
      </c>
      <c r="D310">
        <v>1</v>
      </c>
      <c r="E310">
        <v>3</v>
      </c>
      <c r="F310">
        <v>1385</v>
      </c>
      <c r="G310">
        <v>860</v>
      </c>
      <c r="H310" s="4">
        <v>0.37906137184115524</v>
      </c>
    </row>
    <row r="311" spans="1:8" x14ac:dyDescent="0.3">
      <c r="A311">
        <v>6</v>
      </c>
      <c r="B311">
        <v>19</v>
      </c>
      <c r="C311">
        <v>45</v>
      </c>
      <c r="D311">
        <v>3</v>
      </c>
      <c r="E311">
        <v>3</v>
      </c>
      <c r="F311">
        <v>870</v>
      </c>
      <c r="G311">
        <v>1200</v>
      </c>
      <c r="H311" s="4">
        <v>0.37931034482758619</v>
      </c>
    </row>
    <row r="312" spans="1:8" x14ac:dyDescent="0.3">
      <c r="A312">
        <v>1</v>
      </c>
      <c r="B312">
        <v>5</v>
      </c>
      <c r="C312">
        <v>135</v>
      </c>
      <c r="D312">
        <v>1</v>
      </c>
      <c r="E312">
        <v>2</v>
      </c>
      <c r="F312">
        <v>1085</v>
      </c>
      <c r="G312">
        <v>1500</v>
      </c>
      <c r="H312" s="4">
        <v>0.38248847926267282</v>
      </c>
    </row>
    <row r="313" spans="1:8" x14ac:dyDescent="0.3">
      <c r="A313">
        <v>8</v>
      </c>
      <c r="B313">
        <v>9</v>
      </c>
      <c r="C313">
        <v>84</v>
      </c>
      <c r="D313">
        <v>3</v>
      </c>
      <c r="E313">
        <v>3</v>
      </c>
      <c r="F313">
        <v>910</v>
      </c>
      <c r="G313">
        <v>560</v>
      </c>
      <c r="H313" s="4">
        <v>0.38461538461538464</v>
      </c>
    </row>
    <row r="314" spans="1:8" x14ac:dyDescent="0.3">
      <c r="A314">
        <v>9</v>
      </c>
      <c r="B314">
        <v>13</v>
      </c>
      <c r="C314">
        <v>164</v>
      </c>
      <c r="D314">
        <v>1</v>
      </c>
      <c r="E314">
        <v>2</v>
      </c>
      <c r="F314">
        <v>1150</v>
      </c>
      <c r="G314">
        <v>1600</v>
      </c>
      <c r="H314" s="4">
        <v>0.39130434782608697</v>
      </c>
    </row>
    <row r="315" spans="1:8" x14ac:dyDescent="0.3">
      <c r="A315">
        <v>11</v>
      </c>
      <c r="B315">
        <v>1</v>
      </c>
      <c r="C315">
        <v>81</v>
      </c>
      <c r="D315">
        <v>3</v>
      </c>
      <c r="E315">
        <v>2</v>
      </c>
      <c r="F315">
        <v>715</v>
      </c>
      <c r="G315">
        <v>1000</v>
      </c>
      <c r="H315" s="4">
        <v>0.39860139860139859</v>
      </c>
    </row>
    <row r="316" spans="1:8" x14ac:dyDescent="0.3">
      <c r="A316">
        <v>11</v>
      </c>
      <c r="B316">
        <v>15</v>
      </c>
      <c r="C316">
        <v>11</v>
      </c>
      <c r="D316">
        <v>3</v>
      </c>
      <c r="E316">
        <v>2</v>
      </c>
      <c r="F316">
        <v>2000</v>
      </c>
      <c r="G316">
        <v>1200</v>
      </c>
      <c r="H316" s="4">
        <v>0.4</v>
      </c>
    </row>
    <row r="317" spans="1:8" x14ac:dyDescent="0.3">
      <c r="A317">
        <v>8</v>
      </c>
      <c r="B317">
        <v>8</v>
      </c>
      <c r="C317">
        <v>85</v>
      </c>
      <c r="D317">
        <v>3</v>
      </c>
      <c r="E317">
        <v>3</v>
      </c>
      <c r="F317">
        <v>320</v>
      </c>
      <c r="G317">
        <v>450</v>
      </c>
      <c r="H317" s="4">
        <v>0.40625</v>
      </c>
    </row>
    <row r="318" spans="1:8" x14ac:dyDescent="0.3">
      <c r="A318">
        <v>8</v>
      </c>
      <c r="B318">
        <v>18</v>
      </c>
      <c r="C318">
        <v>28</v>
      </c>
      <c r="D318">
        <v>3</v>
      </c>
      <c r="E318">
        <v>2</v>
      </c>
      <c r="F318">
        <v>846</v>
      </c>
      <c r="G318">
        <v>500</v>
      </c>
      <c r="H318" s="4">
        <v>0.40898345153664301</v>
      </c>
    </row>
    <row r="319" spans="1:8" x14ac:dyDescent="0.3">
      <c r="A319">
        <v>1</v>
      </c>
      <c r="B319">
        <v>9</v>
      </c>
      <c r="C319">
        <v>86</v>
      </c>
      <c r="D319">
        <v>1</v>
      </c>
      <c r="E319">
        <v>2</v>
      </c>
      <c r="F319">
        <v>850</v>
      </c>
      <c r="G319">
        <v>1200</v>
      </c>
      <c r="H319" s="4">
        <v>0.41176470588235292</v>
      </c>
    </row>
    <row r="320" spans="1:8" x14ac:dyDescent="0.3">
      <c r="A320">
        <v>1</v>
      </c>
      <c r="B320">
        <v>15</v>
      </c>
      <c r="C320">
        <v>72</v>
      </c>
      <c r="D320">
        <v>1</v>
      </c>
      <c r="E320">
        <v>3</v>
      </c>
      <c r="F320">
        <v>806</v>
      </c>
      <c r="G320">
        <v>470</v>
      </c>
      <c r="H320" s="4">
        <v>0.41687344913151364</v>
      </c>
    </row>
    <row r="321" spans="1:8" x14ac:dyDescent="0.3">
      <c r="A321">
        <v>1</v>
      </c>
      <c r="B321">
        <v>5</v>
      </c>
      <c r="C321">
        <v>177</v>
      </c>
      <c r="D321">
        <v>1</v>
      </c>
      <c r="E321">
        <v>3</v>
      </c>
      <c r="F321">
        <v>405</v>
      </c>
      <c r="G321">
        <v>230</v>
      </c>
      <c r="H321" s="4">
        <v>0.43209876543209874</v>
      </c>
    </row>
    <row r="322" spans="1:8" x14ac:dyDescent="0.3">
      <c r="A322">
        <v>8</v>
      </c>
      <c r="B322">
        <v>1</v>
      </c>
      <c r="C322">
        <v>81</v>
      </c>
      <c r="D322">
        <v>3</v>
      </c>
      <c r="E322">
        <v>2</v>
      </c>
      <c r="F322">
        <v>715</v>
      </c>
      <c r="G322">
        <v>400</v>
      </c>
      <c r="H322" s="4">
        <v>0.44055944055944057</v>
      </c>
    </row>
    <row r="323" spans="1:8" x14ac:dyDescent="0.3">
      <c r="A323">
        <v>8</v>
      </c>
      <c r="B323">
        <v>17</v>
      </c>
      <c r="C323">
        <v>54</v>
      </c>
      <c r="D323">
        <v>3</v>
      </c>
      <c r="E323">
        <v>2</v>
      </c>
      <c r="F323">
        <v>901</v>
      </c>
      <c r="G323">
        <v>500</v>
      </c>
      <c r="H323" s="4">
        <v>0.4450610432852386</v>
      </c>
    </row>
    <row r="324" spans="1:8" x14ac:dyDescent="0.3">
      <c r="A324">
        <v>14</v>
      </c>
      <c r="B324">
        <v>4</v>
      </c>
      <c r="C324">
        <v>182</v>
      </c>
      <c r="D324">
        <v>4</v>
      </c>
      <c r="E324">
        <v>2</v>
      </c>
      <c r="F324">
        <v>545</v>
      </c>
      <c r="G324">
        <v>789</v>
      </c>
      <c r="H324" s="4">
        <v>0.44770642201834865</v>
      </c>
    </row>
    <row r="325" spans="1:8" x14ac:dyDescent="0.3">
      <c r="A325">
        <v>1</v>
      </c>
      <c r="B325">
        <v>13</v>
      </c>
      <c r="C325">
        <v>38</v>
      </c>
      <c r="D325">
        <v>1</v>
      </c>
      <c r="E325">
        <v>3</v>
      </c>
      <c r="F325">
        <v>960</v>
      </c>
      <c r="G325">
        <v>520</v>
      </c>
      <c r="H325" s="4">
        <v>0.45833333333333331</v>
      </c>
    </row>
    <row r="326" spans="1:8" x14ac:dyDescent="0.3">
      <c r="A326">
        <v>11</v>
      </c>
      <c r="B326">
        <v>19</v>
      </c>
      <c r="C326">
        <v>133</v>
      </c>
      <c r="D326">
        <v>3</v>
      </c>
      <c r="E326">
        <v>2</v>
      </c>
      <c r="F326">
        <v>470</v>
      </c>
      <c r="G326">
        <v>250</v>
      </c>
      <c r="H326" s="4">
        <v>0.46808510638297873</v>
      </c>
    </row>
    <row r="327" spans="1:8" x14ac:dyDescent="0.3">
      <c r="A327">
        <v>9</v>
      </c>
      <c r="B327">
        <v>6</v>
      </c>
      <c r="C327">
        <v>0</v>
      </c>
      <c r="D327">
        <v>1</v>
      </c>
      <c r="E327">
        <v>2</v>
      </c>
      <c r="F327">
        <v>1600</v>
      </c>
      <c r="G327">
        <v>850</v>
      </c>
      <c r="H327" s="4">
        <v>0.46875</v>
      </c>
    </row>
    <row r="328" spans="1:8" x14ac:dyDescent="0.3">
      <c r="A328">
        <v>4</v>
      </c>
      <c r="B328">
        <v>6</v>
      </c>
      <c r="C328">
        <v>0</v>
      </c>
      <c r="D328">
        <v>1</v>
      </c>
      <c r="E328">
        <v>2</v>
      </c>
      <c r="F328">
        <v>1600</v>
      </c>
      <c r="G328">
        <v>830</v>
      </c>
      <c r="H328" s="4">
        <v>0.48125000000000001</v>
      </c>
    </row>
    <row r="329" spans="1:8" x14ac:dyDescent="0.3">
      <c r="A329">
        <v>1</v>
      </c>
      <c r="B329">
        <v>2</v>
      </c>
      <c r="C329">
        <v>93</v>
      </c>
      <c r="D329">
        <v>1</v>
      </c>
      <c r="E329">
        <v>2</v>
      </c>
      <c r="F329">
        <v>850</v>
      </c>
      <c r="G329">
        <v>1300</v>
      </c>
      <c r="H329" s="4">
        <v>0.52941176470588236</v>
      </c>
    </row>
    <row r="330" spans="1:8" x14ac:dyDescent="0.3">
      <c r="A330">
        <v>11</v>
      </c>
      <c r="B330">
        <v>9</v>
      </c>
      <c r="C330">
        <v>86</v>
      </c>
      <c r="D330">
        <v>3</v>
      </c>
      <c r="E330">
        <v>2</v>
      </c>
      <c r="F330">
        <v>850</v>
      </c>
      <c r="G330">
        <v>1300</v>
      </c>
      <c r="H330" s="4">
        <v>0.52941176470588236</v>
      </c>
    </row>
    <row r="331" spans="1:8" x14ac:dyDescent="0.3">
      <c r="A331">
        <v>14</v>
      </c>
      <c r="B331">
        <v>9</v>
      </c>
      <c r="C331">
        <v>86</v>
      </c>
      <c r="D331">
        <v>4</v>
      </c>
      <c r="E331">
        <v>2</v>
      </c>
      <c r="F331">
        <v>850</v>
      </c>
      <c r="G331">
        <v>1300</v>
      </c>
      <c r="H331" s="4">
        <v>0.52941176470588236</v>
      </c>
    </row>
    <row r="332" spans="1:8" x14ac:dyDescent="0.3">
      <c r="A332">
        <v>8</v>
      </c>
      <c r="B332">
        <v>6</v>
      </c>
      <c r="C332">
        <v>0</v>
      </c>
      <c r="D332">
        <v>3</v>
      </c>
      <c r="E332">
        <v>2</v>
      </c>
      <c r="F332">
        <v>1600</v>
      </c>
      <c r="G332">
        <v>750</v>
      </c>
      <c r="H332" s="4">
        <v>0.53125</v>
      </c>
    </row>
    <row r="333" spans="1:8" x14ac:dyDescent="0.3">
      <c r="A333">
        <v>9</v>
      </c>
      <c r="B333">
        <v>1</v>
      </c>
      <c r="C333">
        <v>81</v>
      </c>
      <c r="D333">
        <v>1</v>
      </c>
      <c r="E333">
        <v>2</v>
      </c>
      <c r="F333">
        <v>715</v>
      </c>
      <c r="G333">
        <v>1100</v>
      </c>
      <c r="H333" s="4">
        <v>0.53846153846153844</v>
      </c>
    </row>
    <row r="334" spans="1:8" x14ac:dyDescent="0.3">
      <c r="A334">
        <v>8</v>
      </c>
      <c r="B334">
        <v>5</v>
      </c>
      <c r="C334">
        <v>135</v>
      </c>
      <c r="D334">
        <v>3</v>
      </c>
      <c r="E334">
        <v>2</v>
      </c>
      <c r="F334">
        <v>1085</v>
      </c>
      <c r="G334">
        <v>500</v>
      </c>
      <c r="H334" s="4">
        <v>0.53917050691244239</v>
      </c>
    </row>
    <row r="335" spans="1:8" x14ac:dyDescent="0.3">
      <c r="A335">
        <v>1</v>
      </c>
      <c r="B335">
        <v>9</v>
      </c>
      <c r="C335">
        <v>84</v>
      </c>
      <c r="D335">
        <v>1</v>
      </c>
      <c r="E335">
        <v>3</v>
      </c>
      <c r="F335">
        <v>1385</v>
      </c>
      <c r="G335">
        <v>620</v>
      </c>
      <c r="H335" s="4">
        <v>0.55234657039711188</v>
      </c>
    </row>
    <row r="336" spans="1:8" x14ac:dyDescent="0.3">
      <c r="A336">
        <v>13</v>
      </c>
      <c r="B336">
        <v>6</v>
      </c>
      <c r="C336">
        <v>0</v>
      </c>
      <c r="D336">
        <v>4</v>
      </c>
      <c r="E336">
        <v>2</v>
      </c>
      <c r="F336">
        <v>1600</v>
      </c>
      <c r="G336">
        <v>705</v>
      </c>
      <c r="H336" s="4">
        <v>0.55937499999999996</v>
      </c>
    </row>
    <row r="337" spans="1:8" x14ac:dyDescent="0.3">
      <c r="A337">
        <v>12</v>
      </c>
      <c r="B337">
        <v>6</v>
      </c>
      <c r="C337">
        <v>0</v>
      </c>
      <c r="D337">
        <v>4</v>
      </c>
      <c r="E337">
        <v>2</v>
      </c>
      <c r="F337">
        <v>1600</v>
      </c>
      <c r="G337">
        <v>700</v>
      </c>
      <c r="H337" s="4">
        <v>0.5625</v>
      </c>
    </row>
    <row r="338" spans="1:8" x14ac:dyDescent="0.3">
      <c r="A338">
        <v>6</v>
      </c>
      <c r="B338">
        <v>9</v>
      </c>
      <c r="C338">
        <v>86</v>
      </c>
      <c r="D338">
        <v>3</v>
      </c>
      <c r="E338">
        <v>2</v>
      </c>
      <c r="F338">
        <v>850</v>
      </c>
      <c r="G338">
        <v>1330</v>
      </c>
      <c r="H338" s="4">
        <v>0.56470588235294117</v>
      </c>
    </row>
    <row r="339" spans="1:8" x14ac:dyDescent="0.3">
      <c r="A339">
        <v>1</v>
      </c>
      <c r="B339">
        <v>13</v>
      </c>
      <c r="C339">
        <v>164</v>
      </c>
      <c r="D339">
        <v>1</v>
      </c>
      <c r="E339">
        <v>2</v>
      </c>
      <c r="F339">
        <v>1150</v>
      </c>
      <c r="G339">
        <v>1800</v>
      </c>
      <c r="H339" s="4">
        <v>0.56521739130434778</v>
      </c>
    </row>
    <row r="340" spans="1:8" x14ac:dyDescent="0.3">
      <c r="A340">
        <v>14</v>
      </c>
      <c r="B340">
        <v>6</v>
      </c>
      <c r="C340">
        <v>0</v>
      </c>
      <c r="D340">
        <v>4</v>
      </c>
      <c r="E340">
        <v>2</v>
      </c>
      <c r="F340">
        <v>1600</v>
      </c>
      <c r="G340">
        <v>690</v>
      </c>
      <c r="H340" s="4">
        <v>0.56874999999999998</v>
      </c>
    </row>
    <row r="341" spans="1:8" x14ac:dyDescent="0.3">
      <c r="A341">
        <v>8</v>
      </c>
      <c r="B341">
        <v>0</v>
      </c>
      <c r="C341">
        <v>112</v>
      </c>
      <c r="D341">
        <v>3</v>
      </c>
      <c r="E341">
        <v>2</v>
      </c>
      <c r="F341">
        <v>820</v>
      </c>
      <c r="G341">
        <v>350</v>
      </c>
      <c r="H341" s="4">
        <v>0.57317073170731703</v>
      </c>
    </row>
    <row r="342" spans="1:8" x14ac:dyDescent="0.3">
      <c r="A342">
        <v>6</v>
      </c>
      <c r="B342">
        <v>1</v>
      </c>
      <c r="C342">
        <v>81</v>
      </c>
      <c r="D342">
        <v>3</v>
      </c>
      <c r="E342">
        <v>2</v>
      </c>
      <c r="F342">
        <v>715</v>
      </c>
      <c r="G342">
        <v>1135</v>
      </c>
      <c r="H342" s="4">
        <v>0.58741258741258739</v>
      </c>
    </row>
    <row r="343" spans="1:8" x14ac:dyDescent="0.3">
      <c r="A343">
        <v>1</v>
      </c>
      <c r="B343">
        <v>6</v>
      </c>
      <c r="C343">
        <v>0</v>
      </c>
      <c r="D343">
        <v>1</v>
      </c>
      <c r="E343">
        <v>2</v>
      </c>
      <c r="F343">
        <v>1600</v>
      </c>
      <c r="G343">
        <v>650</v>
      </c>
      <c r="H343" s="4">
        <v>0.59375</v>
      </c>
    </row>
    <row r="344" spans="1:8" x14ac:dyDescent="0.3">
      <c r="A344">
        <v>4</v>
      </c>
      <c r="B344">
        <v>13</v>
      </c>
      <c r="C344">
        <v>164</v>
      </c>
      <c r="D344">
        <v>1</v>
      </c>
      <c r="E344">
        <v>2</v>
      </c>
      <c r="F344">
        <v>1150</v>
      </c>
      <c r="G344">
        <v>1850</v>
      </c>
      <c r="H344" s="4">
        <v>0.60869565217391308</v>
      </c>
    </row>
    <row r="345" spans="1:8" x14ac:dyDescent="0.3">
      <c r="A345">
        <v>11</v>
      </c>
      <c r="B345">
        <v>6</v>
      </c>
      <c r="C345">
        <v>0</v>
      </c>
      <c r="D345">
        <v>3</v>
      </c>
      <c r="E345">
        <v>2</v>
      </c>
      <c r="F345">
        <v>1600</v>
      </c>
      <c r="G345">
        <v>600</v>
      </c>
      <c r="H345" s="4">
        <v>0.625</v>
      </c>
    </row>
    <row r="346" spans="1:8" x14ac:dyDescent="0.3">
      <c r="A346">
        <v>12</v>
      </c>
      <c r="B346">
        <v>9</v>
      </c>
      <c r="C346">
        <v>84</v>
      </c>
      <c r="D346">
        <v>4</v>
      </c>
      <c r="E346">
        <v>3</v>
      </c>
      <c r="F346">
        <v>910</v>
      </c>
      <c r="G346">
        <v>1500</v>
      </c>
      <c r="H346" s="4">
        <v>0.64835164835164838</v>
      </c>
    </row>
    <row r="347" spans="1:8" x14ac:dyDescent="0.3">
      <c r="A347">
        <v>8</v>
      </c>
      <c r="B347">
        <v>15</v>
      </c>
      <c r="C347">
        <v>11</v>
      </c>
      <c r="D347">
        <v>3</v>
      </c>
      <c r="E347">
        <v>2</v>
      </c>
      <c r="F347">
        <v>2000</v>
      </c>
      <c r="G347">
        <v>600</v>
      </c>
      <c r="H347" s="4">
        <v>0.7</v>
      </c>
    </row>
    <row r="348" spans="1:8" x14ac:dyDescent="0.3">
      <c r="A348">
        <v>6</v>
      </c>
      <c r="B348">
        <v>18</v>
      </c>
      <c r="C348">
        <v>28</v>
      </c>
      <c r="D348">
        <v>3</v>
      </c>
      <c r="E348">
        <v>2</v>
      </c>
      <c r="F348">
        <v>846</v>
      </c>
      <c r="G348">
        <v>1440</v>
      </c>
      <c r="H348" s="4">
        <v>0.7021276595744681</v>
      </c>
    </row>
    <row r="349" spans="1:8" x14ac:dyDescent="0.3">
      <c r="A349">
        <v>14</v>
      </c>
      <c r="B349">
        <v>13</v>
      </c>
      <c r="C349">
        <v>164</v>
      </c>
      <c r="D349">
        <v>4</v>
      </c>
      <c r="E349">
        <v>2</v>
      </c>
      <c r="F349">
        <v>1150</v>
      </c>
      <c r="G349">
        <v>2100</v>
      </c>
      <c r="H349" s="4">
        <v>0.82608695652173914</v>
      </c>
    </row>
    <row r="350" spans="1:8" x14ac:dyDescent="0.3">
      <c r="A350">
        <v>6</v>
      </c>
      <c r="B350">
        <v>11</v>
      </c>
      <c r="C350">
        <v>190</v>
      </c>
      <c r="D350">
        <v>3</v>
      </c>
      <c r="E350">
        <v>2</v>
      </c>
      <c r="F350">
        <v>750</v>
      </c>
      <c r="G350">
        <v>1650</v>
      </c>
      <c r="H350" s="4">
        <v>1.2</v>
      </c>
    </row>
  </sheetData>
  <autoFilter ref="H1:H350" xr:uid="{0EF2D5B3-9958-4F7B-8684-CB709A152B9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EE27-60DB-44C9-A788-10DBD3F5FE71}">
  <dimension ref="A1:B203"/>
  <sheetViews>
    <sheetView topLeftCell="A177" workbookViewId="0">
      <selection activeCell="D8" sqref="D8"/>
    </sheetView>
  </sheetViews>
  <sheetFormatPr defaultRowHeight="14.4" x14ac:dyDescent="0.3"/>
  <sheetData>
    <row r="1" spans="1:2" x14ac:dyDescent="0.3">
      <c r="A1" t="s">
        <v>53</v>
      </c>
      <c r="B1" t="s">
        <v>54</v>
      </c>
    </row>
    <row r="2" spans="1:2" x14ac:dyDescent="0.3">
      <c r="A2">
        <v>0</v>
      </c>
      <c r="B2" t="s">
        <v>55</v>
      </c>
    </row>
    <row r="3" spans="1:2" x14ac:dyDescent="0.3">
      <c r="A3">
        <v>1</v>
      </c>
      <c r="B3" t="s">
        <v>55</v>
      </c>
    </row>
    <row r="4" spans="1:2" x14ac:dyDescent="0.3">
      <c r="A4">
        <v>2</v>
      </c>
      <c r="B4" t="s">
        <v>55</v>
      </c>
    </row>
    <row r="5" spans="1:2" x14ac:dyDescent="0.3">
      <c r="A5">
        <v>3</v>
      </c>
      <c r="B5" t="s">
        <v>55</v>
      </c>
    </row>
    <row r="6" spans="1:2" x14ac:dyDescent="0.3">
      <c r="A6">
        <v>4</v>
      </c>
      <c r="B6" t="s">
        <v>55</v>
      </c>
    </row>
    <row r="7" spans="1:2" x14ac:dyDescent="0.3">
      <c r="A7">
        <v>5</v>
      </c>
      <c r="B7" t="s">
        <v>55</v>
      </c>
    </row>
    <row r="8" spans="1:2" x14ac:dyDescent="0.3">
      <c r="A8">
        <v>6</v>
      </c>
      <c r="B8" t="s">
        <v>55</v>
      </c>
    </row>
    <row r="9" spans="1:2" x14ac:dyDescent="0.3">
      <c r="A9">
        <v>7</v>
      </c>
      <c r="B9" t="s">
        <v>56</v>
      </c>
    </row>
    <row r="10" spans="1:2" x14ac:dyDescent="0.3">
      <c r="A10">
        <v>8</v>
      </c>
      <c r="B10" t="s">
        <v>55</v>
      </c>
    </row>
    <row r="11" spans="1:2" x14ac:dyDescent="0.3">
      <c r="A11">
        <v>9</v>
      </c>
      <c r="B11" t="s">
        <v>57</v>
      </c>
    </row>
    <row r="12" spans="1:2" x14ac:dyDescent="0.3">
      <c r="A12">
        <v>10</v>
      </c>
      <c r="B12" t="s">
        <v>55</v>
      </c>
    </row>
    <row r="13" spans="1:2" x14ac:dyDescent="0.3">
      <c r="A13">
        <v>11</v>
      </c>
      <c r="B13" t="s">
        <v>55</v>
      </c>
    </row>
    <row r="14" spans="1:2" x14ac:dyDescent="0.3">
      <c r="A14">
        <v>12</v>
      </c>
      <c r="B14" t="s">
        <v>55</v>
      </c>
    </row>
    <row r="15" spans="1:2" x14ac:dyDescent="0.3">
      <c r="A15">
        <v>13</v>
      </c>
      <c r="B15" t="s">
        <v>56</v>
      </c>
    </row>
    <row r="16" spans="1:2" x14ac:dyDescent="0.3">
      <c r="A16">
        <v>14</v>
      </c>
      <c r="B16" t="s">
        <v>55</v>
      </c>
    </row>
    <row r="17" spans="1:2" x14ac:dyDescent="0.3">
      <c r="A17">
        <v>15</v>
      </c>
      <c r="B17" t="s">
        <v>55</v>
      </c>
    </row>
    <row r="18" spans="1:2" x14ac:dyDescent="0.3">
      <c r="A18">
        <v>16</v>
      </c>
      <c r="B18" t="s">
        <v>55</v>
      </c>
    </row>
    <row r="19" spans="1:2" x14ac:dyDescent="0.3">
      <c r="A19">
        <v>17</v>
      </c>
      <c r="B19" t="s">
        <v>55</v>
      </c>
    </row>
    <row r="20" spans="1:2" x14ac:dyDescent="0.3">
      <c r="A20">
        <v>18</v>
      </c>
      <c r="B20" t="s">
        <v>56</v>
      </c>
    </row>
    <row r="21" spans="1:2" x14ac:dyDescent="0.3">
      <c r="A21">
        <v>19</v>
      </c>
      <c r="B21" t="s">
        <v>56</v>
      </c>
    </row>
    <row r="22" spans="1:2" x14ac:dyDescent="0.3">
      <c r="A22">
        <v>20</v>
      </c>
      <c r="B22" t="s">
        <v>56</v>
      </c>
    </row>
    <row r="23" spans="1:2" x14ac:dyDescent="0.3">
      <c r="A23">
        <v>21</v>
      </c>
      <c r="B23" t="s">
        <v>55</v>
      </c>
    </row>
    <row r="24" spans="1:2" x14ac:dyDescent="0.3">
      <c r="A24">
        <v>22</v>
      </c>
      <c r="B24" t="s">
        <v>55</v>
      </c>
    </row>
    <row r="25" spans="1:2" x14ac:dyDescent="0.3">
      <c r="A25">
        <v>23</v>
      </c>
      <c r="B25" t="s">
        <v>57</v>
      </c>
    </row>
    <row r="26" spans="1:2" x14ac:dyDescent="0.3">
      <c r="A26">
        <v>24</v>
      </c>
      <c r="B26" t="s">
        <v>55</v>
      </c>
    </row>
    <row r="27" spans="1:2" x14ac:dyDescent="0.3">
      <c r="A27">
        <v>25</v>
      </c>
      <c r="B27" t="s">
        <v>57</v>
      </c>
    </row>
    <row r="28" spans="1:2" x14ac:dyDescent="0.3">
      <c r="A28">
        <v>26</v>
      </c>
      <c r="B28" t="s">
        <v>55</v>
      </c>
    </row>
    <row r="29" spans="1:2" x14ac:dyDescent="0.3">
      <c r="A29">
        <v>27</v>
      </c>
      <c r="B29" t="s">
        <v>55</v>
      </c>
    </row>
    <row r="30" spans="1:2" x14ac:dyDescent="0.3">
      <c r="A30">
        <v>28</v>
      </c>
      <c r="B30" t="s">
        <v>55</v>
      </c>
    </row>
    <row r="31" spans="1:2" x14ac:dyDescent="0.3">
      <c r="A31">
        <v>29</v>
      </c>
      <c r="B31" t="s">
        <v>55</v>
      </c>
    </row>
    <row r="32" spans="1:2" x14ac:dyDescent="0.3">
      <c r="A32">
        <v>30</v>
      </c>
      <c r="B32" t="s">
        <v>56</v>
      </c>
    </row>
    <row r="33" spans="1:2" x14ac:dyDescent="0.3">
      <c r="A33">
        <v>31</v>
      </c>
      <c r="B33" t="s">
        <v>56</v>
      </c>
    </row>
    <row r="34" spans="1:2" x14ac:dyDescent="0.3">
      <c r="A34">
        <v>32</v>
      </c>
      <c r="B34" t="s">
        <v>55</v>
      </c>
    </row>
    <row r="35" spans="1:2" x14ac:dyDescent="0.3">
      <c r="A35">
        <v>33</v>
      </c>
      <c r="B35" t="s">
        <v>55</v>
      </c>
    </row>
    <row r="36" spans="1:2" x14ac:dyDescent="0.3">
      <c r="A36">
        <v>34</v>
      </c>
      <c r="B36" t="s">
        <v>56</v>
      </c>
    </row>
    <row r="37" spans="1:2" x14ac:dyDescent="0.3">
      <c r="A37">
        <v>35</v>
      </c>
      <c r="B37" t="s">
        <v>55</v>
      </c>
    </row>
    <row r="38" spans="1:2" x14ac:dyDescent="0.3">
      <c r="A38">
        <v>36</v>
      </c>
      <c r="B38" t="s">
        <v>55</v>
      </c>
    </row>
    <row r="39" spans="1:2" x14ac:dyDescent="0.3">
      <c r="A39">
        <v>37</v>
      </c>
      <c r="B39" t="s">
        <v>55</v>
      </c>
    </row>
    <row r="40" spans="1:2" x14ac:dyDescent="0.3">
      <c r="A40">
        <v>38</v>
      </c>
      <c r="B40" t="s">
        <v>55</v>
      </c>
    </row>
    <row r="41" spans="1:2" x14ac:dyDescent="0.3">
      <c r="A41">
        <v>39</v>
      </c>
      <c r="B41" t="s">
        <v>55</v>
      </c>
    </row>
    <row r="42" spans="1:2" x14ac:dyDescent="0.3">
      <c r="A42">
        <v>40</v>
      </c>
      <c r="B42" t="s">
        <v>55</v>
      </c>
    </row>
    <row r="43" spans="1:2" x14ac:dyDescent="0.3">
      <c r="A43">
        <v>41</v>
      </c>
      <c r="B43" t="s">
        <v>55</v>
      </c>
    </row>
    <row r="44" spans="1:2" x14ac:dyDescent="0.3">
      <c r="A44">
        <v>42</v>
      </c>
      <c r="B44" t="s">
        <v>55</v>
      </c>
    </row>
    <row r="45" spans="1:2" x14ac:dyDescent="0.3">
      <c r="A45">
        <v>43</v>
      </c>
      <c r="B45" t="s">
        <v>56</v>
      </c>
    </row>
    <row r="46" spans="1:2" x14ac:dyDescent="0.3">
      <c r="A46">
        <v>44</v>
      </c>
      <c r="B46" t="s">
        <v>55</v>
      </c>
    </row>
    <row r="47" spans="1:2" x14ac:dyDescent="0.3">
      <c r="A47">
        <v>45</v>
      </c>
      <c r="B47" t="s">
        <v>55</v>
      </c>
    </row>
    <row r="48" spans="1:2" x14ac:dyDescent="0.3">
      <c r="A48">
        <v>46</v>
      </c>
      <c r="B48" t="s">
        <v>56</v>
      </c>
    </row>
    <row r="49" spans="1:2" x14ac:dyDescent="0.3">
      <c r="A49">
        <v>47</v>
      </c>
      <c r="B49" t="s">
        <v>56</v>
      </c>
    </row>
    <row r="50" spans="1:2" x14ac:dyDescent="0.3">
      <c r="A50">
        <v>48</v>
      </c>
      <c r="B50" t="s">
        <v>55</v>
      </c>
    </row>
    <row r="51" spans="1:2" x14ac:dyDescent="0.3">
      <c r="A51">
        <v>49</v>
      </c>
      <c r="B51" t="s">
        <v>55</v>
      </c>
    </row>
    <row r="52" spans="1:2" x14ac:dyDescent="0.3">
      <c r="A52">
        <v>50</v>
      </c>
      <c r="B52" t="s">
        <v>56</v>
      </c>
    </row>
    <row r="53" spans="1:2" x14ac:dyDescent="0.3">
      <c r="A53">
        <v>51</v>
      </c>
      <c r="B53" t="s">
        <v>57</v>
      </c>
    </row>
    <row r="54" spans="1:2" x14ac:dyDescent="0.3">
      <c r="A54">
        <v>52</v>
      </c>
      <c r="B54" t="s">
        <v>56</v>
      </c>
    </row>
    <row r="55" spans="1:2" x14ac:dyDescent="0.3">
      <c r="A55">
        <v>53</v>
      </c>
      <c r="B55" t="s">
        <v>56</v>
      </c>
    </row>
    <row r="56" spans="1:2" x14ac:dyDescent="0.3">
      <c r="A56">
        <v>54</v>
      </c>
      <c r="B56" t="s">
        <v>55</v>
      </c>
    </row>
    <row r="57" spans="1:2" x14ac:dyDescent="0.3">
      <c r="A57">
        <v>55</v>
      </c>
      <c r="B57" t="s">
        <v>55</v>
      </c>
    </row>
    <row r="58" spans="1:2" x14ac:dyDescent="0.3">
      <c r="A58">
        <v>56</v>
      </c>
      <c r="B58" t="s">
        <v>56</v>
      </c>
    </row>
    <row r="59" spans="1:2" x14ac:dyDescent="0.3">
      <c r="A59">
        <v>57</v>
      </c>
      <c r="B59" t="s">
        <v>55</v>
      </c>
    </row>
    <row r="60" spans="1:2" x14ac:dyDescent="0.3">
      <c r="A60">
        <v>58</v>
      </c>
      <c r="B60" t="s">
        <v>56</v>
      </c>
    </row>
    <row r="61" spans="1:2" x14ac:dyDescent="0.3">
      <c r="A61">
        <v>59</v>
      </c>
      <c r="B61" t="s">
        <v>56</v>
      </c>
    </row>
    <row r="62" spans="1:2" x14ac:dyDescent="0.3">
      <c r="A62">
        <v>60</v>
      </c>
      <c r="B62" t="s">
        <v>55</v>
      </c>
    </row>
    <row r="63" spans="1:2" x14ac:dyDescent="0.3">
      <c r="A63">
        <v>61</v>
      </c>
      <c r="B63" t="s">
        <v>56</v>
      </c>
    </row>
    <row r="64" spans="1:2" x14ac:dyDescent="0.3">
      <c r="A64">
        <v>62</v>
      </c>
      <c r="B64" t="s">
        <v>56</v>
      </c>
    </row>
    <row r="65" spans="1:2" x14ac:dyDescent="0.3">
      <c r="A65">
        <v>63</v>
      </c>
      <c r="B65" t="s">
        <v>55</v>
      </c>
    </row>
    <row r="66" spans="1:2" x14ac:dyDescent="0.3">
      <c r="A66">
        <v>64</v>
      </c>
      <c r="B66" t="s">
        <v>55</v>
      </c>
    </row>
    <row r="67" spans="1:2" x14ac:dyDescent="0.3">
      <c r="A67">
        <v>65</v>
      </c>
      <c r="B67" t="s">
        <v>56</v>
      </c>
    </row>
    <row r="68" spans="1:2" x14ac:dyDescent="0.3">
      <c r="A68">
        <v>66</v>
      </c>
      <c r="B68" t="s">
        <v>55</v>
      </c>
    </row>
    <row r="69" spans="1:2" x14ac:dyDescent="0.3">
      <c r="A69">
        <v>67</v>
      </c>
      <c r="B69" t="s">
        <v>56</v>
      </c>
    </row>
    <row r="70" spans="1:2" x14ac:dyDescent="0.3">
      <c r="A70">
        <v>68</v>
      </c>
      <c r="B70" t="s">
        <v>55</v>
      </c>
    </row>
    <row r="71" spans="1:2" x14ac:dyDescent="0.3">
      <c r="A71">
        <v>69</v>
      </c>
      <c r="B71" t="s">
        <v>57</v>
      </c>
    </row>
    <row r="72" spans="1:2" x14ac:dyDescent="0.3">
      <c r="A72">
        <v>70</v>
      </c>
      <c r="B72" t="s">
        <v>55</v>
      </c>
    </row>
    <row r="73" spans="1:2" x14ac:dyDescent="0.3">
      <c r="A73">
        <v>71</v>
      </c>
      <c r="B73" t="s">
        <v>55</v>
      </c>
    </row>
    <row r="74" spans="1:2" x14ac:dyDescent="0.3">
      <c r="A74">
        <v>72</v>
      </c>
      <c r="B74" t="s">
        <v>55</v>
      </c>
    </row>
    <row r="75" spans="1:2" x14ac:dyDescent="0.3">
      <c r="A75">
        <v>73</v>
      </c>
      <c r="B75" t="s">
        <v>55</v>
      </c>
    </row>
    <row r="76" spans="1:2" x14ac:dyDescent="0.3">
      <c r="A76">
        <v>74</v>
      </c>
      <c r="B76" t="s">
        <v>57</v>
      </c>
    </row>
    <row r="77" spans="1:2" x14ac:dyDescent="0.3">
      <c r="A77">
        <v>75</v>
      </c>
      <c r="B77" t="s">
        <v>55</v>
      </c>
    </row>
    <row r="78" spans="1:2" x14ac:dyDescent="0.3">
      <c r="A78">
        <v>76</v>
      </c>
      <c r="B78" t="s">
        <v>57</v>
      </c>
    </row>
    <row r="79" spans="1:2" x14ac:dyDescent="0.3">
      <c r="A79">
        <v>77</v>
      </c>
      <c r="B79" t="s">
        <v>55</v>
      </c>
    </row>
    <row r="80" spans="1:2" x14ac:dyDescent="0.3">
      <c r="A80">
        <v>78</v>
      </c>
      <c r="B80" t="s">
        <v>55</v>
      </c>
    </row>
    <row r="81" spans="1:2" x14ac:dyDescent="0.3">
      <c r="A81">
        <v>79</v>
      </c>
      <c r="B81" t="s">
        <v>57</v>
      </c>
    </row>
    <row r="82" spans="1:2" x14ac:dyDescent="0.3">
      <c r="A82">
        <v>80</v>
      </c>
      <c r="B82" t="s">
        <v>56</v>
      </c>
    </row>
    <row r="83" spans="1:2" x14ac:dyDescent="0.3">
      <c r="A83">
        <v>81</v>
      </c>
      <c r="B83" t="s">
        <v>55</v>
      </c>
    </row>
    <row r="84" spans="1:2" x14ac:dyDescent="0.3">
      <c r="A84">
        <v>82</v>
      </c>
      <c r="B84" t="s">
        <v>56</v>
      </c>
    </row>
    <row r="85" spans="1:2" x14ac:dyDescent="0.3">
      <c r="A85">
        <v>83</v>
      </c>
      <c r="B85" t="s">
        <v>55</v>
      </c>
    </row>
    <row r="86" spans="1:2" x14ac:dyDescent="0.3">
      <c r="A86">
        <v>84</v>
      </c>
      <c r="B86" t="s">
        <v>55</v>
      </c>
    </row>
    <row r="87" spans="1:2" x14ac:dyDescent="0.3">
      <c r="A87">
        <v>85</v>
      </c>
      <c r="B87" t="s">
        <v>56</v>
      </c>
    </row>
    <row r="88" spans="1:2" x14ac:dyDescent="0.3">
      <c r="A88">
        <v>86</v>
      </c>
      <c r="B88" t="s">
        <v>55</v>
      </c>
    </row>
    <row r="89" spans="1:2" x14ac:dyDescent="0.3">
      <c r="A89">
        <v>87</v>
      </c>
      <c r="B89" t="s">
        <v>57</v>
      </c>
    </row>
    <row r="90" spans="1:2" x14ac:dyDescent="0.3">
      <c r="A90">
        <v>88</v>
      </c>
      <c r="B90" t="s">
        <v>55</v>
      </c>
    </row>
    <row r="91" spans="1:2" x14ac:dyDescent="0.3">
      <c r="A91">
        <v>89</v>
      </c>
      <c r="B91" t="s">
        <v>55</v>
      </c>
    </row>
    <row r="92" spans="1:2" x14ac:dyDescent="0.3">
      <c r="A92">
        <v>90</v>
      </c>
      <c r="B92" t="s">
        <v>57</v>
      </c>
    </row>
    <row r="93" spans="1:2" x14ac:dyDescent="0.3">
      <c r="A93">
        <v>91</v>
      </c>
      <c r="B93" t="s">
        <v>57</v>
      </c>
    </row>
    <row r="94" spans="1:2" x14ac:dyDescent="0.3">
      <c r="A94">
        <v>92</v>
      </c>
      <c r="B94" t="s">
        <v>55</v>
      </c>
    </row>
    <row r="95" spans="1:2" x14ac:dyDescent="0.3">
      <c r="A95">
        <v>93</v>
      </c>
      <c r="B95" t="s">
        <v>55</v>
      </c>
    </row>
    <row r="96" spans="1:2" x14ac:dyDescent="0.3">
      <c r="A96">
        <v>94</v>
      </c>
      <c r="B96" t="s">
        <v>56</v>
      </c>
    </row>
    <row r="97" spans="1:2" x14ac:dyDescent="0.3">
      <c r="A97">
        <v>95</v>
      </c>
      <c r="B97" t="s">
        <v>57</v>
      </c>
    </row>
    <row r="98" spans="1:2" x14ac:dyDescent="0.3">
      <c r="A98">
        <v>96</v>
      </c>
      <c r="B98" t="s">
        <v>55</v>
      </c>
    </row>
    <row r="99" spans="1:2" x14ac:dyDescent="0.3">
      <c r="A99">
        <v>97</v>
      </c>
      <c r="B99" t="s">
        <v>57</v>
      </c>
    </row>
    <row r="100" spans="1:2" x14ac:dyDescent="0.3">
      <c r="A100">
        <v>98</v>
      </c>
      <c r="B100" t="s">
        <v>55</v>
      </c>
    </row>
    <row r="101" spans="1:2" x14ac:dyDescent="0.3">
      <c r="A101">
        <v>99</v>
      </c>
      <c r="B101" t="s">
        <v>55</v>
      </c>
    </row>
    <row r="102" spans="1:2" x14ac:dyDescent="0.3">
      <c r="A102">
        <v>100</v>
      </c>
      <c r="B102" t="s">
        <v>55</v>
      </c>
    </row>
    <row r="103" spans="1:2" x14ac:dyDescent="0.3">
      <c r="A103">
        <v>101</v>
      </c>
      <c r="B103" t="s">
        <v>55</v>
      </c>
    </row>
    <row r="104" spans="1:2" x14ac:dyDescent="0.3">
      <c r="A104">
        <v>102</v>
      </c>
      <c r="B104" t="s">
        <v>56</v>
      </c>
    </row>
    <row r="105" spans="1:2" x14ac:dyDescent="0.3">
      <c r="A105">
        <v>103</v>
      </c>
      <c r="B105" t="s">
        <v>56</v>
      </c>
    </row>
    <row r="106" spans="1:2" x14ac:dyDescent="0.3">
      <c r="A106">
        <v>104</v>
      </c>
      <c r="B106" t="s">
        <v>55</v>
      </c>
    </row>
    <row r="107" spans="1:2" x14ac:dyDescent="0.3">
      <c r="A107">
        <v>105</v>
      </c>
      <c r="B107" t="s">
        <v>55</v>
      </c>
    </row>
    <row r="108" spans="1:2" x14ac:dyDescent="0.3">
      <c r="A108">
        <v>106</v>
      </c>
      <c r="B108" t="s">
        <v>56</v>
      </c>
    </row>
    <row r="109" spans="1:2" x14ac:dyDescent="0.3">
      <c r="A109">
        <v>107</v>
      </c>
      <c r="B109" t="s">
        <v>55</v>
      </c>
    </row>
    <row r="110" spans="1:2" x14ac:dyDescent="0.3">
      <c r="A110">
        <v>108</v>
      </c>
      <c r="B110" t="s">
        <v>56</v>
      </c>
    </row>
    <row r="111" spans="1:2" x14ac:dyDescent="0.3">
      <c r="A111">
        <v>109</v>
      </c>
      <c r="B111" t="s">
        <v>55</v>
      </c>
    </row>
    <row r="112" spans="1:2" x14ac:dyDescent="0.3">
      <c r="A112">
        <v>110</v>
      </c>
      <c r="B112" t="s">
        <v>55</v>
      </c>
    </row>
    <row r="113" spans="1:2" x14ac:dyDescent="0.3">
      <c r="A113">
        <v>111</v>
      </c>
      <c r="B113" t="s">
        <v>55</v>
      </c>
    </row>
    <row r="114" spans="1:2" x14ac:dyDescent="0.3">
      <c r="A114">
        <v>112</v>
      </c>
      <c r="B114" t="s">
        <v>55</v>
      </c>
    </row>
    <row r="115" spans="1:2" x14ac:dyDescent="0.3">
      <c r="A115">
        <v>113</v>
      </c>
      <c r="B115" t="s">
        <v>55</v>
      </c>
    </row>
    <row r="116" spans="1:2" x14ac:dyDescent="0.3">
      <c r="A116">
        <v>114</v>
      </c>
      <c r="B116" t="s">
        <v>55</v>
      </c>
    </row>
    <row r="117" spans="1:2" x14ac:dyDescent="0.3">
      <c r="A117">
        <v>115</v>
      </c>
      <c r="B117" t="s">
        <v>56</v>
      </c>
    </row>
    <row r="118" spans="1:2" x14ac:dyDescent="0.3">
      <c r="A118">
        <v>116</v>
      </c>
      <c r="B118" t="s">
        <v>55</v>
      </c>
    </row>
    <row r="119" spans="1:2" x14ac:dyDescent="0.3">
      <c r="A119">
        <v>117</v>
      </c>
      <c r="B119" t="s">
        <v>55</v>
      </c>
    </row>
    <row r="120" spans="1:2" x14ac:dyDescent="0.3">
      <c r="A120">
        <v>118</v>
      </c>
      <c r="B120" t="s">
        <v>56</v>
      </c>
    </row>
    <row r="121" spans="1:2" x14ac:dyDescent="0.3">
      <c r="A121">
        <v>119</v>
      </c>
      <c r="B121" t="s">
        <v>55</v>
      </c>
    </row>
    <row r="122" spans="1:2" x14ac:dyDescent="0.3">
      <c r="A122">
        <v>120</v>
      </c>
      <c r="B122" t="s">
        <v>56</v>
      </c>
    </row>
    <row r="123" spans="1:2" x14ac:dyDescent="0.3">
      <c r="A123">
        <v>121</v>
      </c>
      <c r="B123" t="s">
        <v>55</v>
      </c>
    </row>
    <row r="124" spans="1:2" x14ac:dyDescent="0.3">
      <c r="A124">
        <v>122</v>
      </c>
      <c r="B124" t="s">
        <v>55</v>
      </c>
    </row>
    <row r="125" spans="1:2" x14ac:dyDescent="0.3">
      <c r="A125">
        <v>123</v>
      </c>
      <c r="B125" t="s">
        <v>55</v>
      </c>
    </row>
    <row r="126" spans="1:2" x14ac:dyDescent="0.3">
      <c r="A126">
        <v>124</v>
      </c>
      <c r="B126" t="s">
        <v>56</v>
      </c>
    </row>
    <row r="127" spans="1:2" x14ac:dyDescent="0.3">
      <c r="A127">
        <v>125</v>
      </c>
      <c r="B127" t="s">
        <v>55</v>
      </c>
    </row>
    <row r="128" spans="1:2" x14ac:dyDescent="0.3">
      <c r="A128">
        <v>126</v>
      </c>
      <c r="B128" t="s">
        <v>56</v>
      </c>
    </row>
    <row r="129" spans="1:2" x14ac:dyDescent="0.3">
      <c r="A129">
        <v>127</v>
      </c>
      <c r="B129" t="s">
        <v>55</v>
      </c>
    </row>
    <row r="130" spans="1:2" x14ac:dyDescent="0.3">
      <c r="A130">
        <v>128</v>
      </c>
      <c r="B130" t="s">
        <v>56</v>
      </c>
    </row>
    <row r="131" spans="1:2" x14ac:dyDescent="0.3">
      <c r="A131">
        <v>129</v>
      </c>
      <c r="B131" t="s">
        <v>55</v>
      </c>
    </row>
    <row r="132" spans="1:2" x14ac:dyDescent="0.3">
      <c r="A132">
        <v>130</v>
      </c>
      <c r="B132" t="s">
        <v>55</v>
      </c>
    </row>
    <row r="133" spans="1:2" x14ac:dyDescent="0.3">
      <c r="A133">
        <v>131</v>
      </c>
      <c r="B133" t="s">
        <v>56</v>
      </c>
    </row>
    <row r="134" spans="1:2" x14ac:dyDescent="0.3">
      <c r="A134">
        <v>132</v>
      </c>
      <c r="B134" t="s">
        <v>55</v>
      </c>
    </row>
    <row r="135" spans="1:2" x14ac:dyDescent="0.3">
      <c r="A135">
        <v>133</v>
      </c>
      <c r="B135" t="s">
        <v>56</v>
      </c>
    </row>
    <row r="136" spans="1:2" x14ac:dyDescent="0.3">
      <c r="A136">
        <v>134</v>
      </c>
      <c r="B136" t="s">
        <v>55</v>
      </c>
    </row>
    <row r="137" spans="1:2" x14ac:dyDescent="0.3">
      <c r="A137">
        <v>135</v>
      </c>
      <c r="B137" t="s">
        <v>55</v>
      </c>
    </row>
    <row r="138" spans="1:2" x14ac:dyDescent="0.3">
      <c r="A138">
        <v>136</v>
      </c>
      <c r="B138" t="s">
        <v>55</v>
      </c>
    </row>
    <row r="139" spans="1:2" x14ac:dyDescent="0.3">
      <c r="A139">
        <v>137</v>
      </c>
      <c r="B139" t="s">
        <v>55</v>
      </c>
    </row>
    <row r="140" spans="1:2" x14ac:dyDescent="0.3">
      <c r="A140">
        <v>138</v>
      </c>
      <c r="B140" t="s">
        <v>55</v>
      </c>
    </row>
    <row r="141" spans="1:2" x14ac:dyDescent="0.3">
      <c r="A141">
        <v>139</v>
      </c>
      <c r="B141" t="s">
        <v>56</v>
      </c>
    </row>
    <row r="142" spans="1:2" x14ac:dyDescent="0.3">
      <c r="A142">
        <v>140</v>
      </c>
      <c r="B142" t="s">
        <v>56</v>
      </c>
    </row>
    <row r="143" spans="1:2" x14ac:dyDescent="0.3">
      <c r="A143">
        <v>141</v>
      </c>
      <c r="B143" t="s">
        <v>55</v>
      </c>
    </row>
    <row r="144" spans="1:2" x14ac:dyDescent="0.3">
      <c r="A144">
        <v>142</v>
      </c>
      <c r="B144" t="s">
        <v>55</v>
      </c>
    </row>
    <row r="145" spans="1:2" x14ac:dyDescent="0.3">
      <c r="A145">
        <v>143</v>
      </c>
      <c r="B145" t="s">
        <v>56</v>
      </c>
    </row>
    <row r="146" spans="1:2" x14ac:dyDescent="0.3">
      <c r="A146">
        <v>144</v>
      </c>
      <c r="B146" t="s">
        <v>56</v>
      </c>
    </row>
    <row r="147" spans="1:2" x14ac:dyDescent="0.3">
      <c r="A147">
        <v>145</v>
      </c>
      <c r="B147" t="s">
        <v>55</v>
      </c>
    </row>
    <row r="148" spans="1:2" x14ac:dyDescent="0.3">
      <c r="A148">
        <v>146</v>
      </c>
      <c r="B148" t="s">
        <v>55</v>
      </c>
    </row>
    <row r="149" spans="1:2" x14ac:dyDescent="0.3">
      <c r="A149">
        <v>147</v>
      </c>
      <c r="B149" t="s">
        <v>56</v>
      </c>
    </row>
    <row r="150" spans="1:2" x14ac:dyDescent="0.3">
      <c r="A150">
        <v>148</v>
      </c>
      <c r="B150" t="s">
        <v>55</v>
      </c>
    </row>
    <row r="151" spans="1:2" x14ac:dyDescent="0.3">
      <c r="A151">
        <v>149</v>
      </c>
      <c r="B151" t="s">
        <v>56</v>
      </c>
    </row>
    <row r="152" spans="1:2" x14ac:dyDescent="0.3">
      <c r="A152">
        <v>150</v>
      </c>
      <c r="B152" t="s">
        <v>55</v>
      </c>
    </row>
    <row r="153" spans="1:2" x14ac:dyDescent="0.3">
      <c r="A153">
        <v>151</v>
      </c>
      <c r="B153" t="s">
        <v>56</v>
      </c>
    </row>
    <row r="154" spans="1:2" x14ac:dyDescent="0.3">
      <c r="A154">
        <v>152</v>
      </c>
      <c r="B154" t="s">
        <v>56</v>
      </c>
    </row>
    <row r="155" spans="1:2" x14ac:dyDescent="0.3">
      <c r="A155">
        <v>153</v>
      </c>
      <c r="B155" t="s">
        <v>56</v>
      </c>
    </row>
    <row r="156" spans="1:2" x14ac:dyDescent="0.3">
      <c r="A156">
        <v>154</v>
      </c>
      <c r="B156" t="s">
        <v>55</v>
      </c>
    </row>
    <row r="157" spans="1:2" x14ac:dyDescent="0.3">
      <c r="A157">
        <v>155</v>
      </c>
      <c r="B157" t="s">
        <v>56</v>
      </c>
    </row>
    <row r="158" spans="1:2" x14ac:dyDescent="0.3">
      <c r="A158">
        <v>156</v>
      </c>
      <c r="B158" t="s">
        <v>56</v>
      </c>
    </row>
    <row r="159" spans="1:2" x14ac:dyDescent="0.3">
      <c r="A159">
        <v>157</v>
      </c>
      <c r="B159" t="s">
        <v>55</v>
      </c>
    </row>
    <row r="160" spans="1:2" x14ac:dyDescent="0.3">
      <c r="A160">
        <v>158</v>
      </c>
      <c r="B160" t="s">
        <v>55</v>
      </c>
    </row>
    <row r="161" spans="1:2" x14ac:dyDescent="0.3">
      <c r="A161">
        <v>159</v>
      </c>
      <c r="B161" t="s">
        <v>55</v>
      </c>
    </row>
    <row r="162" spans="1:2" x14ac:dyDescent="0.3">
      <c r="A162">
        <v>160</v>
      </c>
      <c r="B162" t="s">
        <v>56</v>
      </c>
    </row>
    <row r="163" spans="1:2" x14ac:dyDescent="0.3">
      <c r="A163">
        <v>161</v>
      </c>
      <c r="B163" t="s">
        <v>57</v>
      </c>
    </row>
    <row r="164" spans="1:2" x14ac:dyDescent="0.3">
      <c r="A164">
        <v>162</v>
      </c>
      <c r="B164" t="s">
        <v>56</v>
      </c>
    </row>
    <row r="165" spans="1:2" x14ac:dyDescent="0.3">
      <c r="A165">
        <v>163</v>
      </c>
      <c r="B165" t="s">
        <v>56</v>
      </c>
    </row>
    <row r="166" spans="1:2" x14ac:dyDescent="0.3">
      <c r="A166">
        <v>164</v>
      </c>
      <c r="B166" t="s">
        <v>55</v>
      </c>
    </row>
    <row r="167" spans="1:2" x14ac:dyDescent="0.3">
      <c r="A167">
        <v>165</v>
      </c>
      <c r="B167" t="s">
        <v>56</v>
      </c>
    </row>
    <row r="168" spans="1:2" x14ac:dyDescent="0.3">
      <c r="A168">
        <v>166</v>
      </c>
      <c r="B168" t="s">
        <v>56</v>
      </c>
    </row>
    <row r="169" spans="1:2" x14ac:dyDescent="0.3">
      <c r="A169">
        <v>167</v>
      </c>
      <c r="B169" t="s">
        <v>56</v>
      </c>
    </row>
    <row r="170" spans="1:2" x14ac:dyDescent="0.3">
      <c r="A170">
        <v>168</v>
      </c>
      <c r="B170" t="s">
        <v>55</v>
      </c>
    </row>
    <row r="171" spans="1:2" x14ac:dyDescent="0.3">
      <c r="A171">
        <v>169</v>
      </c>
      <c r="B171" t="s">
        <v>55</v>
      </c>
    </row>
    <row r="172" spans="1:2" x14ac:dyDescent="0.3">
      <c r="A172">
        <v>170</v>
      </c>
      <c r="B172" t="s">
        <v>56</v>
      </c>
    </row>
    <row r="173" spans="1:2" x14ac:dyDescent="0.3">
      <c r="A173">
        <v>171</v>
      </c>
      <c r="B173" t="s">
        <v>56</v>
      </c>
    </row>
    <row r="174" spans="1:2" x14ac:dyDescent="0.3">
      <c r="A174">
        <v>172</v>
      </c>
      <c r="B174" t="s">
        <v>55</v>
      </c>
    </row>
    <row r="175" spans="1:2" x14ac:dyDescent="0.3">
      <c r="A175">
        <v>173</v>
      </c>
      <c r="B175" t="s">
        <v>55</v>
      </c>
    </row>
    <row r="176" spans="1:2" x14ac:dyDescent="0.3">
      <c r="A176">
        <v>174</v>
      </c>
      <c r="B176" t="s">
        <v>56</v>
      </c>
    </row>
    <row r="177" spans="1:2" x14ac:dyDescent="0.3">
      <c r="A177">
        <v>175</v>
      </c>
      <c r="B177" t="s">
        <v>56</v>
      </c>
    </row>
    <row r="178" spans="1:2" x14ac:dyDescent="0.3">
      <c r="A178">
        <v>176</v>
      </c>
      <c r="B178" t="s">
        <v>56</v>
      </c>
    </row>
    <row r="179" spans="1:2" x14ac:dyDescent="0.3">
      <c r="A179">
        <v>177</v>
      </c>
      <c r="B179" t="s">
        <v>56</v>
      </c>
    </row>
    <row r="180" spans="1:2" x14ac:dyDescent="0.3">
      <c r="A180">
        <v>178</v>
      </c>
      <c r="B180" t="s">
        <v>56</v>
      </c>
    </row>
    <row r="181" spans="1:2" x14ac:dyDescent="0.3">
      <c r="A181">
        <v>179</v>
      </c>
      <c r="B181" t="s">
        <v>56</v>
      </c>
    </row>
    <row r="182" spans="1:2" x14ac:dyDescent="0.3">
      <c r="A182">
        <v>180</v>
      </c>
      <c r="B182" t="s">
        <v>55</v>
      </c>
    </row>
    <row r="183" spans="1:2" x14ac:dyDescent="0.3">
      <c r="A183">
        <v>181</v>
      </c>
      <c r="B183" t="s">
        <v>55</v>
      </c>
    </row>
    <row r="184" spans="1:2" x14ac:dyDescent="0.3">
      <c r="A184">
        <v>182</v>
      </c>
      <c r="B184" t="s">
        <v>55</v>
      </c>
    </row>
    <row r="185" spans="1:2" x14ac:dyDescent="0.3">
      <c r="A185">
        <v>183</v>
      </c>
      <c r="B185" t="s">
        <v>55</v>
      </c>
    </row>
    <row r="186" spans="1:2" x14ac:dyDescent="0.3">
      <c r="A186">
        <v>184</v>
      </c>
      <c r="B186" t="s">
        <v>55</v>
      </c>
    </row>
    <row r="187" spans="1:2" x14ac:dyDescent="0.3">
      <c r="A187">
        <v>185</v>
      </c>
      <c r="B187" t="s">
        <v>55</v>
      </c>
    </row>
    <row r="188" spans="1:2" x14ac:dyDescent="0.3">
      <c r="A188">
        <v>186</v>
      </c>
      <c r="B188" t="s">
        <v>56</v>
      </c>
    </row>
    <row r="189" spans="1:2" x14ac:dyDescent="0.3">
      <c r="A189">
        <v>187</v>
      </c>
      <c r="B189" t="s">
        <v>55</v>
      </c>
    </row>
    <row r="190" spans="1:2" x14ac:dyDescent="0.3">
      <c r="A190">
        <v>188</v>
      </c>
      <c r="B190" t="s">
        <v>55</v>
      </c>
    </row>
    <row r="191" spans="1:2" x14ac:dyDescent="0.3">
      <c r="A191">
        <v>189</v>
      </c>
      <c r="B191" t="s">
        <v>56</v>
      </c>
    </row>
    <row r="192" spans="1:2" x14ac:dyDescent="0.3">
      <c r="A192">
        <v>190</v>
      </c>
      <c r="B192" t="s">
        <v>55</v>
      </c>
    </row>
    <row r="193" spans="1:2" x14ac:dyDescent="0.3">
      <c r="A193">
        <v>191</v>
      </c>
      <c r="B193" t="s">
        <v>56</v>
      </c>
    </row>
    <row r="194" spans="1:2" x14ac:dyDescent="0.3">
      <c r="A194">
        <v>192</v>
      </c>
      <c r="B194" t="s">
        <v>55</v>
      </c>
    </row>
    <row r="195" spans="1:2" x14ac:dyDescent="0.3">
      <c r="A195">
        <v>193</v>
      </c>
      <c r="B195" t="s">
        <v>56</v>
      </c>
    </row>
    <row r="196" spans="1:2" x14ac:dyDescent="0.3">
      <c r="A196">
        <v>194</v>
      </c>
      <c r="B196" t="s">
        <v>57</v>
      </c>
    </row>
    <row r="197" spans="1:2" x14ac:dyDescent="0.3">
      <c r="A197">
        <v>195</v>
      </c>
      <c r="B197" t="s">
        <v>55</v>
      </c>
    </row>
    <row r="198" spans="1:2" x14ac:dyDescent="0.3">
      <c r="A198">
        <v>196</v>
      </c>
      <c r="B198" t="s">
        <v>55</v>
      </c>
    </row>
    <row r="199" spans="1:2" x14ac:dyDescent="0.3">
      <c r="A199">
        <v>197</v>
      </c>
      <c r="B199" t="s">
        <v>55</v>
      </c>
    </row>
    <row r="200" spans="1:2" x14ac:dyDescent="0.3">
      <c r="A200">
        <v>198</v>
      </c>
      <c r="B200" t="s">
        <v>55</v>
      </c>
    </row>
    <row r="201" spans="1:2" x14ac:dyDescent="0.3">
      <c r="A201">
        <v>199</v>
      </c>
      <c r="B201" t="s">
        <v>55</v>
      </c>
    </row>
    <row r="202" spans="1:2" x14ac:dyDescent="0.3">
      <c r="A202">
        <v>200</v>
      </c>
      <c r="B202" t="s">
        <v>56</v>
      </c>
    </row>
    <row r="203" spans="1:2" x14ac:dyDescent="0.3">
      <c r="A203">
        <v>201</v>
      </c>
      <c r="B203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C5AD-BC67-4446-A19E-CF833139E951}">
  <dimension ref="A1:I21"/>
  <sheetViews>
    <sheetView workbookViewId="0">
      <selection activeCell="I24" sqref="I24"/>
    </sheetView>
  </sheetViews>
  <sheetFormatPr defaultRowHeight="14.4" x14ac:dyDescent="0.3"/>
  <cols>
    <col min="1" max="1" width="8.88671875" style="7"/>
    <col min="3" max="3" width="9.5546875" bestFit="1" customWidth="1"/>
    <col min="5" max="5" width="9.5546875" bestFit="1" customWidth="1"/>
    <col min="6" max="6" width="8.88671875" style="4"/>
    <col min="7" max="7" width="8.88671875" style="5"/>
  </cols>
  <sheetData>
    <row r="1" spans="1:9" x14ac:dyDescent="0.3">
      <c r="A1" s="7" t="s">
        <v>2</v>
      </c>
      <c r="B1" t="s">
        <v>38</v>
      </c>
      <c r="C1" t="s">
        <v>39</v>
      </c>
      <c r="D1" t="s">
        <v>40</v>
      </c>
      <c r="E1" t="s">
        <v>41</v>
      </c>
      <c r="F1" s="4" t="s">
        <v>42</v>
      </c>
      <c r="G1" s="5" t="s">
        <v>43</v>
      </c>
      <c r="H1" t="s">
        <v>45</v>
      </c>
      <c r="I1" t="s">
        <v>46</v>
      </c>
    </row>
    <row r="2" spans="1:9" x14ac:dyDescent="0.3">
      <c r="A2" s="8">
        <v>6</v>
      </c>
      <c r="B2" s="4">
        <v>0.11481481481481481</v>
      </c>
      <c r="C2" s="5">
        <v>1</v>
      </c>
      <c r="D2" s="4">
        <v>9.9656357388316144E-2</v>
      </c>
      <c r="E2" s="5">
        <v>1.6666666666666667</v>
      </c>
      <c r="F2" s="4">
        <v>0.15463917525773194</v>
      </c>
      <c r="G2" s="5">
        <v>2.6666666666666665</v>
      </c>
      <c r="H2" s="4">
        <v>0.12371134020618557</v>
      </c>
      <c r="I2" s="5">
        <v>2.6666666666666665</v>
      </c>
    </row>
    <row r="3" spans="1:9" x14ac:dyDescent="0.3">
      <c r="A3" s="8">
        <v>10</v>
      </c>
      <c r="B3" s="4">
        <v>0.17857142857142858</v>
      </c>
      <c r="C3" s="5">
        <v>2.3333333333333335</v>
      </c>
      <c r="D3" s="4">
        <v>0.15656565656565657</v>
      </c>
      <c r="E3" s="5">
        <v>3</v>
      </c>
      <c r="F3" s="4">
        <v>0.20707070707070707</v>
      </c>
      <c r="G3" s="5">
        <v>2.6666666666666665</v>
      </c>
      <c r="H3" s="4">
        <v>0.12626262626262627</v>
      </c>
      <c r="I3" s="5">
        <v>3</v>
      </c>
    </row>
    <row r="4" spans="1:9" x14ac:dyDescent="0.3">
      <c r="A4" s="8">
        <v>13</v>
      </c>
      <c r="B4" s="4">
        <v>0.21637426900584797</v>
      </c>
      <c r="C4" s="5">
        <v>2.3333333333333335</v>
      </c>
      <c r="D4" s="4">
        <v>6.4676616915422883E-2</v>
      </c>
      <c r="E4" s="5">
        <v>1</v>
      </c>
      <c r="F4" s="4">
        <v>7.4626865671641784E-2</v>
      </c>
      <c r="G4" s="5">
        <v>1</v>
      </c>
      <c r="H4" s="4">
        <v>9.9502487562189046E-2</v>
      </c>
      <c r="I4" s="5">
        <v>1.6666666666666667</v>
      </c>
    </row>
    <row r="5" spans="1:9" x14ac:dyDescent="0.3">
      <c r="A5" s="8">
        <v>27</v>
      </c>
      <c r="B5" s="4">
        <v>0.19065656565656564</v>
      </c>
      <c r="C5" s="5">
        <v>3</v>
      </c>
      <c r="D5" s="4">
        <v>0.17241379310344829</v>
      </c>
      <c r="E5" s="5">
        <v>2</v>
      </c>
      <c r="F5" s="4">
        <v>0.14942528735632185</v>
      </c>
      <c r="G5" s="5">
        <v>3.3333333333333335</v>
      </c>
      <c r="H5" s="4">
        <v>3.7356321839080463E-2</v>
      </c>
      <c r="I5" s="5">
        <v>1.6666666666666667</v>
      </c>
    </row>
    <row r="6" spans="1:9" x14ac:dyDescent="0.3">
      <c r="A6" s="8">
        <v>38</v>
      </c>
      <c r="B6" s="4">
        <v>0.35069444444444442</v>
      </c>
      <c r="C6" s="5">
        <v>5.333333333333333</v>
      </c>
      <c r="D6" s="4">
        <v>5.764411027568922E-2</v>
      </c>
      <c r="E6" s="5">
        <v>1.3333333333333333</v>
      </c>
      <c r="F6" s="4">
        <v>7.7694235588972427E-2</v>
      </c>
      <c r="G6" s="5">
        <v>2.6666666666666665</v>
      </c>
      <c r="H6" s="4">
        <v>0.10025062656641603</v>
      </c>
      <c r="I6" s="5">
        <v>3.6666666666666665</v>
      </c>
    </row>
    <row r="7" spans="1:9" x14ac:dyDescent="0.3">
      <c r="A7" s="8">
        <v>44</v>
      </c>
      <c r="B7" s="4">
        <v>0.17777777777777778</v>
      </c>
      <c r="C7" s="5">
        <v>2.3333333333333335</v>
      </c>
      <c r="D7" s="4">
        <v>0.1051454138702461</v>
      </c>
      <c r="E7" s="5">
        <v>2</v>
      </c>
      <c r="F7" s="4">
        <v>0.25279642058165547</v>
      </c>
      <c r="G7" s="5">
        <v>3.3333333333333335</v>
      </c>
      <c r="H7" s="4">
        <v>0.14541387024608501</v>
      </c>
      <c r="I7" s="5">
        <v>4.666666666666667</v>
      </c>
    </row>
    <row r="8" spans="1:9" x14ac:dyDescent="0.3">
      <c r="A8" s="8">
        <v>45</v>
      </c>
      <c r="B8" s="4">
        <v>0.13601532567049807</v>
      </c>
      <c r="C8" s="5">
        <v>1.6666666666666667</v>
      </c>
      <c r="D8" s="4">
        <v>6.5134099616858232E-2</v>
      </c>
      <c r="E8" s="5">
        <v>2</v>
      </c>
      <c r="F8" s="4">
        <v>0.18390804597701149</v>
      </c>
      <c r="G8" s="5">
        <v>3.3333333333333335</v>
      </c>
      <c r="H8" s="4">
        <v>0.13505747126436782</v>
      </c>
      <c r="I8" s="5">
        <v>4</v>
      </c>
    </row>
    <row r="9" spans="1:9" x14ac:dyDescent="0.3">
      <c r="A9" s="8">
        <v>50</v>
      </c>
      <c r="B9" s="4">
        <v>0.28125</v>
      </c>
      <c r="C9" s="5">
        <v>3.3333333333333335</v>
      </c>
      <c r="D9" s="4">
        <v>0.18333333333333332</v>
      </c>
      <c r="E9" s="5">
        <v>2.3333333333333335</v>
      </c>
      <c r="F9" s="4">
        <v>0.19999999999999998</v>
      </c>
      <c r="G9" s="5">
        <v>2.3333333333333335</v>
      </c>
      <c r="H9" s="4">
        <v>0.42666666666666669</v>
      </c>
      <c r="I9" s="5">
        <v>3</v>
      </c>
    </row>
    <row r="10" spans="1:9" x14ac:dyDescent="0.3">
      <c r="A10" s="8">
        <v>64</v>
      </c>
      <c r="B10" s="4">
        <v>0.17204301075268816</v>
      </c>
      <c r="C10" s="5">
        <v>2</v>
      </c>
      <c r="D10" s="4">
        <v>5.8252427184466014E-2</v>
      </c>
      <c r="E10" s="5">
        <v>2</v>
      </c>
      <c r="F10" s="4">
        <v>0.1553398058252427</v>
      </c>
      <c r="G10" s="5">
        <v>2.6666666666666665</v>
      </c>
      <c r="H10" s="4">
        <v>0.13915857605177992</v>
      </c>
      <c r="I10" s="5">
        <v>3</v>
      </c>
    </row>
    <row r="11" spans="1:9" x14ac:dyDescent="0.3">
      <c r="A11" s="8">
        <v>72</v>
      </c>
      <c r="B11" s="4">
        <v>0.22497932175351532</v>
      </c>
      <c r="C11" s="5">
        <v>2</v>
      </c>
      <c r="D11" s="4">
        <v>0.17777777777777778</v>
      </c>
      <c r="E11" s="5">
        <v>3</v>
      </c>
      <c r="F11" s="4">
        <v>8.8888888888888892E-2</v>
      </c>
      <c r="G11" s="5">
        <v>1.3333333333333333</v>
      </c>
      <c r="H11" s="4">
        <v>0.14755555555555555</v>
      </c>
      <c r="I11" s="5">
        <v>4</v>
      </c>
    </row>
    <row r="12" spans="1:9" x14ac:dyDescent="0.3">
      <c r="A12" s="8">
        <v>76</v>
      </c>
      <c r="B12" s="4">
        <v>0.29966329966329969</v>
      </c>
      <c r="C12" s="5">
        <v>3</v>
      </c>
      <c r="D12" s="4">
        <v>0.15598290598290598</v>
      </c>
      <c r="E12" s="5">
        <v>2</v>
      </c>
      <c r="F12" s="4">
        <v>0.49572649572649574</v>
      </c>
      <c r="G12" s="5">
        <v>4.666666666666667</v>
      </c>
      <c r="H12" s="4">
        <v>0.13461538461538461</v>
      </c>
      <c r="I12" s="5">
        <v>3</v>
      </c>
    </row>
    <row r="13" spans="1:9" x14ac:dyDescent="0.3">
      <c r="A13" s="8">
        <v>84</v>
      </c>
      <c r="B13" s="4">
        <v>0.37906137184115524</v>
      </c>
      <c r="C13" s="5">
        <v>5.333333333333333</v>
      </c>
      <c r="D13" s="4">
        <v>5.8608058608058601E-2</v>
      </c>
      <c r="E13" s="5">
        <v>1.3333333333333333</v>
      </c>
      <c r="F13" s="4">
        <v>0.13553113553113555</v>
      </c>
      <c r="G13" s="5">
        <v>2</v>
      </c>
      <c r="H13" s="4">
        <v>0.24908424908424909</v>
      </c>
      <c r="I13" s="5">
        <v>2.6666666666666665</v>
      </c>
    </row>
    <row r="14" spans="1:9" x14ac:dyDescent="0.3">
      <c r="A14" s="8">
        <v>85</v>
      </c>
      <c r="B14" s="4">
        <v>0.21929824561403508</v>
      </c>
      <c r="C14" s="5">
        <v>3.3333333333333335</v>
      </c>
      <c r="D14" s="4">
        <v>0.19791666666666666</v>
      </c>
      <c r="E14" s="5">
        <v>2</v>
      </c>
      <c r="F14" s="4">
        <v>0.22916666666666666</v>
      </c>
      <c r="G14" s="5">
        <v>1.3333333333333333</v>
      </c>
      <c r="H14" s="4">
        <v>0.48333333333333334</v>
      </c>
      <c r="I14" s="5">
        <v>4</v>
      </c>
    </row>
    <row r="15" spans="1:9" x14ac:dyDescent="0.3">
      <c r="A15" s="8">
        <v>94</v>
      </c>
      <c r="B15" s="4">
        <v>0.10666666666666667</v>
      </c>
      <c r="C15" s="5">
        <v>1.3333333333333333</v>
      </c>
      <c r="D15" s="4">
        <v>8.1761006289308172E-2</v>
      </c>
      <c r="E15" s="5">
        <v>1</v>
      </c>
      <c r="F15" s="4">
        <v>0.25157232704402516</v>
      </c>
      <c r="G15" s="5">
        <v>4</v>
      </c>
      <c r="H15" s="4">
        <v>0.11320754716981134</v>
      </c>
      <c r="I15" s="5">
        <v>2.3333333333333335</v>
      </c>
    </row>
    <row r="16" spans="1:9" x14ac:dyDescent="0.3">
      <c r="A16" s="8">
        <v>129</v>
      </c>
      <c r="B16" s="4">
        <v>7.9889807162534437E-2</v>
      </c>
      <c r="C16" s="5">
        <v>1.3333333333333333</v>
      </c>
      <c r="D16" s="4">
        <v>0.15673289183222958</v>
      </c>
      <c r="E16" s="5">
        <v>3.3333333333333335</v>
      </c>
      <c r="F16" s="4">
        <v>0.21412803532008828</v>
      </c>
      <c r="G16" s="5">
        <v>3</v>
      </c>
      <c r="H16" s="4">
        <v>0.18543046357615892</v>
      </c>
      <c r="I16" s="5">
        <v>4</v>
      </c>
    </row>
    <row r="17" spans="1:9" x14ac:dyDescent="0.3">
      <c r="A17" s="8">
        <v>139</v>
      </c>
      <c r="B17" s="4">
        <v>0.17006802721088432</v>
      </c>
      <c r="C17" s="5">
        <v>2.6666666666666665</v>
      </c>
      <c r="D17" s="4">
        <v>0.32600732600732601</v>
      </c>
      <c r="E17" s="5">
        <v>4</v>
      </c>
      <c r="F17" s="4">
        <v>0.13553113553113552</v>
      </c>
      <c r="G17" s="5">
        <v>2.6666666666666665</v>
      </c>
      <c r="H17" s="4">
        <v>6.95970695970696E-2</v>
      </c>
      <c r="I17" s="5">
        <v>2</v>
      </c>
    </row>
    <row r="18" spans="1:9" x14ac:dyDescent="0.3">
      <c r="A18" s="8">
        <v>149</v>
      </c>
      <c r="B18" s="4">
        <v>0.10852713178294575</v>
      </c>
      <c r="C18" s="5">
        <v>1.3333333333333333</v>
      </c>
      <c r="D18" s="4">
        <v>0.27272727272727276</v>
      </c>
      <c r="E18" s="5">
        <v>3.6666666666666665</v>
      </c>
      <c r="F18" s="4">
        <v>0.17424242424242423</v>
      </c>
      <c r="G18" s="5">
        <v>3</v>
      </c>
      <c r="H18" s="4">
        <v>9.0909090909090898E-2</v>
      </c>
      <c r="I18" s="5">
        <v>2</v>
      </c>
    </row>
    <row r="19" spans="1:9" x14ac:dyDescent="0.3">
      <c r="A19" s="8">
        <v>169</v>
      </c>
      <c r="B19" s="4">
        <v>0.14567901234567901</v>
      </c>
      <c r="C19" s="5">
        <v>2</v>
      </c>
      <c r="D19" s="4">
        <v>0.22641509433962267</v>
      </c>
      <c r="E19" s="5">
        <v>3.3333333333333335</v>
      </c>
      <c r="F19" s="4">
        <v>0.15094339622641509</v>
      </c>
      <c r="G19" s="5">
        <v>2.6666666666666665</v>
      </c>
      <c r="H19" s="4">
        <v>0.14465408805031446</v>
      </c>
      <c r="I19" s="5">
        <v>2.6666666666666665</v>
      </c>
    </row>
    <row r="20" spans="1:9" x14ac:dyDescent="0.3">
      <c r="A20" s="8">
        <v>172</v>
      </c>
      <c r="B20" s="4">
        <v>0.11818181818181818</v>
      </c>
      <c r="C20" s="5">
        <v>1.6666666666666667</v>
      </c>
      <c r="D20" s="4">
        <v>0.28613569321533922</v>
      </c>
      <c r="E20" s="5">
        <v>3</v>
      </c>
      <c r="F20" s="4">
        <v>0.20353982300884957</v>
      </c>
      <c r="G20" s="5">
        <v>2.6666666666666665</v>
      </c>
      <c r="H20" s="4">
        <v>3.5398230088495575E-2</v>
      </c>
      <c r="I20" s="5">
        <v>1.6666666666666667</v>
      </c>
    </row>
    <row r="21" spans="1:9" x14ac:dyDescent="0.3">
      <c r="A21" s="8">
        <v>177</v>
      </c>
      <c r="B21" s="4">
        <v>0.1728395061728395</v>
      </c>
      <c r="C21" s="5">
        <v>2.3333333333333335</v>
      </c>
      <c r="D21" s="4">
        <v>0.10833333333333334</v>
      </c>
      <c r="E21" s="5">
        <v>1.3333333333333333</v>
      </c>
      <c r="F21" s="4">
        <v>0.20833333333333334</v>
      </c>
      <c r="G21" s="5">
        <v>2.3333333333333335</v>
      </c>
      <c r="H21" s="4">
        <v>0.1125</v>
      </c>
      <c r="I21" s="5">
        <v>2.3333333333333335</v>
      </c>
    </row>
  </sheetData>
  <conditionalFormatting sqref="B2:B2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2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2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2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2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2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D8F55-F1B7-43D2-A261-0A65A2082840}">
  <dimension ref="A1:H13"/>
  <sheetViews>
    <sheetView workbookViewId="0">
      <selection activeCell="H15" sqref="H15"/>
    </sheetView>
  </sheetViews>
  <sheetFormatPr defaultRowHeight="14.4" x14ac:dyDescent="0.3"/>
  <cols>
    <col min="1" max="1" width="8.88671875" style="1"/>
  </cols>
  <sheetData>
    <row r="1" spans="1:8" x14ac:dyDescent="0.3">
      <c r="A1" s="1" t="s">
        <v>0</v>
      </c>
      <c r="B1" t="s">
        <v>23</v>
      </c>
      <c r="C1" t="s">
        <v>24</v>
      </c>
      <c r="D1" t="s">
        <v>25</v>
      </c>
      <c r="E1" t="s">
        <v>47</v>
      </c>
      <c r="F1" t="s">
        <v>48</v>
      </c>
      <c r="G1" t="s">
        <v>26</v>
      </c>
      <c r="H1" t="s">
        <v>31</v>
      </c>
    </row>
    <row r="2" spans="1:8" x14ac:dyDescent="0.3">
      <c r="A2" s="1">
        <v>1</v>
      </c>
      <c r="B2">
        <v>25</v>
      </c>
      <c r="C2">
        <v>1</v>
      </c>
      <c r="D2">
        <v>7</v>
      </c>
      <c r="E2">
        <v>0</v>
      </c>
      <c r="F2">
        <v>0</v>
      </c>
      <c r="H2">
        <f>VLOOKUP(A2,pilot!A$1:E$496,4,TRUE)</f>
        <v>1</v>
      </c>
    </row>
    <row r="3" spans="1:8" x14ac:dyDescent="0.3">
      <c r="A3" s="1">
        <v>2</v>
      </c>
      <c r="B3">
        <v>25</v>
      </c>
      <c r="C3">
        <v>1</v>
      </c>
      <c r="D3">
        <v>7</v>
      </c>
      <c r="E3">
        <v>0</v>
      </c>
      <c r="F3">
        <v>0</v>
      </c>
      <c r="G3" t="s">
        <v>27</v>
      </c>
      <c r="H3">
        <f>VLOOKUP(A3,pilot!A$1:E$496,4,TRUE)</f>
        <v>2</v>
      </c>
    </row>
    <row r="4" spans="1:8" x14ac:dyDescent="0.3">
      <c r="A4" s="1">
        <v>4</v>
      </c>
      <c r="B4">
        <v>52</v>
      </c>
      <c r="C4">
        <v>1</v>
      </c>
      <c r="D4">
        <v>7</v>
      </c>
      <c r="E4">
        <v>0</v>
      </c>
      <c r="F4">
        <v>0</v>
      </c>
      <c r="G4" t="s">
        <v>28</v>
      </c>
      <c r="H4">
        <f>VLOOKUP(A4,pilot!A$1:E$496,4,TRUE)</f>
        <v>1</v>
      </c>
    </row>
    <row r="5" spans="1:8" x14ac:dyDescent="0.3">
      <c r="A5" s="1">
        <v>7</v>
      </c>
      <c r="B5">
        <v>24</v>
      </c>
      <c r="C5">
        <v>1</v>
      </c>
      <c r="D5">
        <v>7</v>
      </c>
      <c r="E5">
        <v>0</v>
      </c>
      <c r="F5">
        <v>0</v>
      </c>
      <c r="G5" t="s">
        <v>29</v>
      </c>
      <c r="H5">
        <f>VLOOKUP(A5,pilot!A$1:E$496,4,TRUE)</f>
        <v>2</v>
      </c>
    </row>
    <row r="6" spans="1:8" x14ac:dyDescent="0.3">
      <c r="A6" s="1">
        <v>6</v>
      </c>
      <c r="B6">
        <v>29</v>
      </c>
      <c r="C6">
        <v>2</v>
      </c>
      <c r="D6">
        <v>6</v>
      </c>
      <c r="E6">
        <v>0</v>
      </c>
      <c r="F6">
        <v>0</v>
      </c>
      <c r="H6">
        <f>VLOOKUP(A6,pilot!A$1:E$496,4,TRUE)</f>
        <v>3</v>
      </c>
    </row>
    <row r="7" spans="1:8" x14ac:dyDescent="0.3">
      <c r="A7" s="1">
        <v>8</v>
      </c>
      <c r="B7">
        <v>25</v>
      </c>
      <c r="C7">
        <v>2</v>
      </c>
      <c r="D7">
        <v>7</v>
      </c>
      <c r="E7">
        <v>0</v>
      </c>
      <c r="F7">
        <v>0</v>
      </c>
      <c r="H7">
        <f>VLOOKUP(A7,pilot!A$1:E$496,4,TRUE)</f>
        <v>3</v>
      </c>
    </row>
    <row r="8" spans="1:8" x14ac:dyDescent="0.3">
      <c r="A8" s="1">
        <v>10</v>
      </c>
      <c r="B8">
        <v>23</v>
      </c>
      <c r="C8">
        <v>2</v>
      </c>
      <c r="D8">
        <v>7</v>
      </c>
      <c r="E8">
        <v>0</v>
      </c>
      <c r="F8">
        <v>0</v>
      </c>
      <c r="H8">
        <f>VLOOKUP(A8,pilot!A$1:E$496,4,TRUE)</f>
        <v>2</v>
      </c>
    </row>
    <row r="9" spans="1:8" x14ac:dyDescent="0.3">
      <c r="A9" s="1">
        <v>9</v>
      </c>
      <c r="B9">
        <v>24</v>
      </c>
      <c r="C9">
        <v>2</v>
      </c>
      <c r="D9">
        <v>7</v>
      </c>
      <c r="E9">
        <v>0</v>
      </c>
      <c r="F9">
        <v>0</v>
      </c>
      <c r="G9" t="s">
        <v>30</v>
      </c>
      <c r="H9">
        <f>VLOOKUP(A9,pilot!A$1:E$496,4,TRUE)</f>
        <v>1</v>
      </c>
    </row>
    <row r="10" spans="1:8" x14ac:dyDescent="0.3">
      <c r="A10" s="6">
        <v>11</v>
      </c>
      <c r="B10">
        <v>38</v>
      </c>
      <c r="C10">
        <v>0</v>
      </c>
      <c r="D10">
        <v>6</v>
      </c>
      <c r="E10">
        <v>0</v>
      </c>
      <c r="F10">
        <v>0</v>
      </c>
      <c r="H10">
        <f>VLOOKUP(A10,pilot!A$1:E$496,4,TRUE)</f>
        <v>3</v>
      </c>
    </row>
    <row r="11" spans="1:8" x14ac:dyDescent="0.3">
      <c r="A11">
        <v>0</v>
      </c>
      <c r="B11">
        <v>23</v>
      </c>
      <c r="C11">
        <v>0</v>
      </c>
      <c r="D11">
        <v>5</v>
      </c>
      <c r="E11">
        <v>5</v>
      </c>
      <c r="F11">
        <v>5</v>
      </c>
      <c r="G11" t="s">
        <v>49</v>
      </c>
      <c r="H11">
        <v>4</v>
      </c>
    </row>
    <row r="12" spans="1:8" x14ac:dyDescent="0.3">
      <c r="A12">
        <v>2</v>
      </c>
      <c r="B12">
        <v>23</v>
      </c>
      <c r="C12">
        <v>1</v>
      </c>
      <c r="D12">
        <v>1</v>
      </c>
      <c r="E12">
        <v>5</v>
      </c>
      <c r="F12">
        <v>2</v>
      </c>
      <c r="G12" t="s">
        <v>50</v>
      </c>
      <c r="H12">
        <v>4</v>
      </c>
    </row>
    <row r="13" spans="1:8" x14ac:dyDescent="0.3">
      <c r="A13">
        <v>1</v>
      </c>
      <c r="B13">
        <v>22</v>
      </c>
      <c r="C13">
        <v>2</v>
      </c>
      <c r="D13">
        <v>6</v>
      </c>
      <c r="E13">
        <v>4</v>
      </c>
      <c r="F13">
        <v>3</v>
      </c>
      <c r="G13" t="s">
        <v>51</v>
      </c>
      <c r="H13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1"/>
  <sheetViews>
    <sheetView workbookViewId="0">
      <selection activeCell="H15" sqref="H15"/>
    </sheetView>
  </sheetViews>
  <sheetFormatPr defaultRowHeight="14.4" x14ac:dyDescent="0.3"/>
  <cols>
    <col min="2" max="2" width="8.88671875" style="1"/>
  </cols>
  <sheetData>
    <row r="1" spans="1:5" x14ac:dyDescent="0.3">
      <c r="A1" t="s">
        <v>2</v>
      </c>
      <c r="B1" s="1" t="s">
        <v>14</v>
      </c>
      <c r="C1" t="s">
        <v>15</v>
      </c>
      <c r="D1" t="s">
        <v>16</v>
      </c>
      <c r="E1" t="s">
        <v>17</v>
      </c>
    </row>
    <row r="2" spans="1:5" x14ac:dyDescent="0.3">
      <c r="A2">
        <v>0</v>
      </c>
      <c r="B2" s="1">
        <v>1600</v>
      </c>
      <c r="C2">
        <v>773</v>
      </c>
      <c r="D2">
        <f>ABS(C2-B2)</f>
        <v>827</v>
      </c>
      <c r="E2" s="4">
        <f>D2/B2</f>
        <v>0.51687499999999997</v>
      </c>
    </row>
    <row r="3" spans="1:5" x14ac:dyDescent="0.3">
      <c r="A3">
        <v>1</v>
      </c>
      <c r="B3" s="1">
        <v>355</v>
      </c>
      <c r="C3">
        <v>362</v>
      </c>
      <c r="D3">
        <f t="shared" ref="D3:D66" si="0">ABS(C3-B3)</f>
        <v>7</v>
      </c>
      <c r="E3" s="4">
        <f t="shared" ref="E3:E66" si="1">D3/B3</f>
        <v>1.9718309859154931E-2</v>
      </c>
    </row>
    <row r="4" spans="1:5" x14ac:dyDescent="0.3">
      <c r="A4">
        <v>2</v>
      </c>
      <c r="B4" s="1">
        <v>1650</v>
      </c>
      <c r="C4">
        <v>1285</v>
      </c>
      <c r="D4">
        <f t="shared" si="0"/>
        <v>365</v>
      </c>
      <c r="E4" s="4">
        <f t="shared" si="1"/>
        <v>0.22121212121212122</v>
      </c>
    </row>
    <row r="5" spans="1:5" x14ac:dyDescent="0.3">
      <c r="A5">
        <v>3</v>
      </c>
      <c r="B5" s="1">
        <v>640</v>
      </c>
      <c r="C5">
        <v>627</v>
      </c>
      <c r="D5">
        <f t="shared" si="0"/>
        <v>13</v>
      </c>
      <c r="E5" s="4">
        <f t="shared" si="1"/>
        <v>2.0312500000000001E-2</v>
      </c>
    </row>
    <row r="6" spans="1:5" x14ac:dyDescent="0.3">
      <c r="A6">
        <v>4</v>
      </c>
      <c r="B6" s="1">
        <v>950</v>
      </c>
      <c r="C6">
        <v>964</v>
      </c>
      <c r="D6">
        <f t="shared" si="0"/>
        <v>14</v>
      </c>
      <c r="E6" s="4">
        <f t="shared" si="1"/>
        <v>1.4736842105263158E-2</v>
      </c>
    </row>
    <row r="7" spans="1:5" x14ac:dyDescent="0.3">
      <c r="A7">
        <v>5</v>
      </c>
      <c r="B7" s="1">
        <v>791</v>
      </c>
      <c r="C7">
        <v>641</v>
      </c>
      <c r="D7">
        <f t="shared" si="0"/>
        <v>150</v>
      </c>
      <c r="E7" s="4">
        <f t="shared" si="1"/>
        <v>0.18963337547408343</v>
      </c>
    </row>
    <row r="8" spans="1:5" x14ac:dyDescent="0.3">
      <c r="A8">
        <v>6</v>
      </c>
      <c r="B8" s="1">
        <v>450</v>
      </c>
      <c r="C8">
        <v>445</v>
      </c>
      <c r="D8">
        <f t="shared" si="0"/>
        <v>5</v>
      </c>
      <c r="E8" s="4">
        <f t="shared" si="1"/>
        <v>1.1111111111111112E-2</v>
      </c>
    </row>
    <row r="9" spans="1:5" x14ac:dyDescent="0.3">
      <c r="A9">
        <v>7</v>
      </c>
      <c r="B9" s="1">
        <v>440</v>
      </c>
      <c r="C9">
        <v>401</v>
      </c>
      <c r="D9">
        <f t="shared" si="0"/>
        <v>39</v>
      </c>
      <c r="E9" s="4">
        <f t="shared" si="1"/>
        <v>8.8636363636363638E-2</v>
      </c>
    </row>
    <row r="10" spans="1:5" x14ac:dyDescent="0.3">
      <c r="A10">
        <v>8</v>
      </c>
      <c r="B10" s="1">
        <v>720</v>
      </c>
      <c r="C10">
        <v>707</v>
      </c>
      <c r="D10">
        <f t="shared" si="0"/>
        <v>13</v>
      </c>
      <c r="E10" s="4">
        <f t="shared" si="1"/>
        <v>1.8055555555555554E-2</v>
      </c>
    </row>
    <row r="11" spans="1:5" x14ac:dyDescent="0.3">
      <c r="A11">
        <v>9</v>
      </c>
      <c r="B11" s="1">
        <v>315</v>
      </c>
      <c r="C11">
        <v>563</v>
      </c>
      <c r="D11">
        <f t="shared" si="0"/>
        <v>248</v>
      </c>
      <c r="E11" s="4">
        <f t="shared" si="1"/>
        <v>0.78730158730158728</v>
      </c>
    </row>
    <row r="12" spans="1:5" x14ac:dyDescent="0.3">
      <c r="A12">
        <v>10</v>
      </c>
      <c r="B12" s="1">
        <v>700</v>
      </c>
      <c r="C12">
        <v>631</v>
      </c>
      <c r="D12">
        <f t="shared" si="0"/>
        <v>69</v>
      </c>
      <c r="E12" s="4">
        <f t="shared" si="1"/>
        <v>9.8571428571428574E-2</v>
      </c>
    </row>
    <row r="13" spans="1:5" x14ac:dyDescent="0.3">
      <c r="A13">
        <v>11</v>
      </c>
      <c r="B13" s="1">
        <v>2000</v>
      </c>
      <c r="C13">
        <v>1486</v>
      </c>
      <c r="D13">
        <f t="shared" si="0"/>
        <v>514</v>
      </c>
      <c r="E13" s="4">
        <f t="shared" si="1"/>
        <v>0.25700000000000001</v>
      </c>
    </row>
    <row r="14" spans="1:5" x14ac:dyDescent="0.3">
      <c r="A14">
        <v>12</v>
      </c>
      <c r="B14" s="1">
        <v>425</v>
      </c>
      <c r="C14">
        <v>402</v>
      </c>
      <c r="D14">
        <f t="shared" si="0"/>
        <v>23</v>
      </c>
      <c r="E14" s="4">
        <f t="shared" si="1"/>
        <v>5.4117647058823527E-2</v>
      </c>
    </row>
    <row r="15" spans="1:5" x14ac:dyDescent="0.3">
      <c r="A15">
        <v>13</v>
      </c>
      <c r="B15" s="1">
        <v>285</v>
      </c>
      <c r="C15">
        <v>70</v>
      </c>
      <c r="D15">
        <f t="shared" si="0"/>
        <v>215</v>
      </c>
      <c r="E15" s="4">
        <f t="shared" si="1"/>
        <v>0.75438596491228072</v>
      </c>
    </row>
    <row r="16" spans="1:5" x14ac:dyDescent="0.3">
      <c r="A16">
        <v>14</v>
      </c>
      <c r="B16" s="1">
        <v>700</v>
      </c>
      <c r="C16">
        <v>775</v>
      </c>
      <c r="D16">
        <f t="shared" si="0"/>
        <v>75</v>
      </c>
      <c r="E16" s="4">
        <f t="shared" si="1"/>
        <v>0.10714285714285714</v>
      </c>
    </row>
    <row r="17" spans="1:5" x14ac:dyDescent="0.3">
      <c r="A17">
        <v>15</v>
      </c>
      <c r="B17" s="1">
        <v>994</v>
      </c>
      <c r="C17">
        <v>996</v>
      </c>
      <c r="D17">
        <f t="shared" si="0"/>
        <v>2</v>
      </c>
      <c r="E17" s="4">
        <f t="shared" si="1"/>
        <v>2.012072434607646E-3</v>
      </c>
    </row>
    <row r="18" spans="1:5" x14ac:dyDescent="0.3">
      <c r="A18">
        <v>16</v>
      </c>
      <c r="B18" s="1">
        <v>600</v>
      </c>
      <c r="C18">
        <v>761</v>
      </c>
      <c r="D18">
        <f t="shared" si="0"/>
        <v>161</v>
      </c>
      <c r="E18" s="4">
        <f t="shared" si="1"/>
        <v>0.26833333333333331</v>
      </c>
    </row>
    <row r="19" spans="1:5" x14ac:dyDescent="0.3">
      <c r="A19">
        <v>17</v>
      </c>
      <c r="B19" s="1">
        <v>575</v>
      </c>
      <c r="C19">
        <v>458</v>
      </c>
      <c r="D19">
        <f t="shared" si="0"/>
        <v>117</v>
      </c>
      <c r="E19" s="4">
        <f t="shared" si="1"/>
        <v>0.20347826086956522</v>
      </c>
    </row>
    <row r="20" spans="1:5" x14ac:dyDescent="0.3">
      <c r="A20">
        <v>18</v>
      </c>
      <c r="B20" s="1">
        <v>410</v>
      </c>
      <c r="C20">
        <v>107</v>
      </c>
      <c r="D20">
        <f t="shared" si="0"/>
        <v>303</v>
      </c>
      <c r="E20" s="4">
        <f t="shared" si="1"/>
        <v>0.73902439024390243</v>
      </c>
    </row>
    <row r="21" spans="1:5" x14ac:dyDescent="0.3">
      <c r="A21">
        <v>19</v>
      </c>
      <c r="B21" s="1">
        <v>400</v>
      </c>
      <c r="C21">
        <v>441</v>
      </c>
      <c r="D21">
        <f t="shared" si="0"/>
        <v>41</v>
      </c>
      <c r="E21" s="4">
        <f t="shared" si="1"/>
        <v>0.10249999999999999</v>
      </c>
    </row>
    <row r="22" spans="1:5" x14ac:dyDescent="0.3">
      <c r="A22">
        <v>20</v>
      </c>
      <c r="B22" s="1">
        <v>465</v>
      </c>
      <c r="C22">
        <v>453</v>
      </c>
      <c r="D22">
        <f t="shared" si="0"/>
        <v>12</v>
      </c>
      <c r="E22" s="4">
        <f t="shared" si="1"/>
        <v>2.5806451612903226E-2</v>
      </c>
    </row>
    <row r="23" spans="1:5" x14ac:dyDescent="0.3">
      <c r="A23">
        <v>21</v>
      </c>
      <c r="B23" s="1">
        <v>1155</v>
      </c>
      <c r="C23">
        <v>1062</v>
      </c>
      <c r="D23">
        <f t="shared" si="0"/>
        <v>93</v>
      </c>
      <c r="E23" s="4">
        <f t="shared" si="1"/>
        <v>8.0519480519480519E-2</v>
      </c>
    </row>
    <row r="24" spans="1:5" x14ac:dyDescent="0.3">
      <c r="A24">
        <v>22</v>
      </c>
      <c r="B24" s="1">
        <v>758</v>
      </c>
      <c r="C24">
        <v>836</v>
      </c>
      <c r="D24">
        <f t="shared" si="0"/>
        <v>78</v>
      </c>
      <c r="E24" s="4">
        <f t="shared" si="1"/>
        <v>0.10290237467018469</v>
      </c>
    </row>
    <row r="25" spans="1:5" x14ac:dyDescent="0.3">
      <c r="A25">
        <v>23</v>
      </c>
      <c r="B25" s="1">
        <v>350</v>
      </c>
      <c r="C25">
        <v>491</v>
      </c>
      <c r="D25">
        <f t="shared" si="0"/>
        <v>141</v>
      </c>
      <c r="E25" s="4">
        <f t="shared" si="1"/>
        <v>0.40285714285714286</v>
      </c>
    </row>
    <row r="26" spans="1:5" x14ac:dyDescent="0.3">
      <c r="A26">
        <v>24</v>
      </c>
      <c r="B26" s="1">
        <v>1045</v>
      </c>
      <c r="C26">
        <v>848</v>
      </c>
      <c r="D26">
        <f t="shared" si="0"/>
        <v>197</v>
      </c>
      <c r="E26" s="4">
        <f t="shared" si="1"/>
        <v>0.18851674641148325</v>
      </c>
    </row>
    <row r="27" spans="1:5" x14ac:dyDescent="0.3">
      <c r="A27">
        <v>26</v>
      </c>
      <c r="B27" s="1">
        <v>520</v>
      </c>
      <c r="C27">
        <v>414</v>
      </c>
      <c r="D27">
        <f t="shared" si="0"/>
        <v>106</v>
      </c>
      <c r="E27" s="4">
        <f t="shared" si="1"/>
        <v>0.20384615384615384</v>
      </c>
    </row>
    <row r="28" spans="1:5" x14ac:dyDescent="0.3">
      <c r="A28">
        <v>27</v>
      </c>
      <c r="B28" s="1">
        <v>528</v>
      </c>
      <c r="C28">
        <v>412</v>
      </c>
      <c r="D28">
        <f t="shared" si="0"/>
        <v>116</v>
      </c>
      <c r="E28" s="4">
        <f t="shared" si="1"/>
        <v>0.2196969696969697</v>
      </c>
    </row>
    <row r="29" spans="1:5" x14ac:dyDescent="0.3">
      <c r="A29">
        <v>28</v>
      </c>
      <c r="B29" s="1">
        <v>846</v>
      </c>
      <c r="C29">
        <v>905</v>
      </c>
      <c r="D29">
        <f t="shared" si="0"/>
        <v>59</v>
      </c>
      <c r="E29" s="4">
        <f t="shared" si="1"/>
        <v>6.9739952718676126E-2</v>
      </c>
    </row>
    <row r="30" spans="1:5" x14ac:dyDescent="0.3">
      <c r="A30">
        <v>29</v>
      </c>
      <c r="B30" s="1">
        <v>1415</v>
      </c>
      <c r="C30">
        <v>1202</v>
      </c>
      <c r="D30">
        <f t="shared" si="0"/>
        <v>213</v>
      </c>
      <c r="E30" s="4">
        <f t="shared" si="1"/>
        <v>0.15053003533568904</v>
      </c>
    </row>
    <row r="31" spans="1:5" x14ac:dyDescent="0.3">
      <c r="A31">
        <v>30</v>
      </c>
      <c r="B31" s="1">
        <v>450</v>
      </c>
      <c r="C31">
        <v>424</v>
      </c>
      <c r="D31">
        <f t="shared" si="0"/>
        <v>26</v>
      </c>
      <c r="E31" s="4">
        <f t="shared" si="1"/>
        <v>5.7777777777777775E-2</v>
      </c>
    </row>
    <row r="32" spans="1:5" x14ac:dyDescent="0.3">
      <c r="A32">
        <v>31</v>
      </c>
      <c r="B32" s="1">
        <v>550</v>
      </c>
      <c r="C32">
        <v>539</v>
      </c>
      <c r="D32">
        <f t="shared" si="0"/>
        <v>11</v>
      </c>
      <c r="E32" s="4">
        <f t="shared" si="1"/>
        <v>0.02</v>
      </c>
    </row>
    <row r="33" spans="1:5" x14ac:dyDescent="0.3">
      <c r="A33">
        <v>32</v>
      </c>
      <c r="B33" s="1">
        <v>895</v>
      </c>
      <c r="C33">
        <v>888</v>
      </c>
      <c r="D33">
        <f t="shared" si="0"/>
        <v>7</v>
      </c>
      <c r="E33" s="4">
        <f t="shared" si="1"/>
        <v>7.82122905027933E-3</v>
      </c>
    </row>
    <row r="34" spans="1:5" x14ac:dyDescent="0.3">
      <c r="A34">
        <v>33</v>
      </c>
      <c r="B34" s="1">
        <v>980</v>
      </c>
      <c r="C34">
        <v>854</v>
      </c>
      <c r="D34">
        <f t="shared" si="0"/>
        <v>126</v>
      </c>
      <c r="E34" s="4">
        <f t="shared" si="1"/>
        <v>0.12857142857142856</v>
      </c>
    </row>
    <row r="35" spans="1:5" x14ac:dyDescent="0.3">
      <c r="A35">
        <v>34</v>
      </c>
      <c r="B35" s="1">
        <v>457</v>
      </c>
      <c r="C35">
        <v>618</v>
      </c>
      <c r="D35">
        <f t="shared" si="0"/>
        <v>161</v>
      </c>
      <c r="E35" s="4">
        <f t="shared" si="1"/>
        <v>0.35229759299781183</v>
      </c>
    </row>
    <row r="36" spans="1:5" x14ac:dyDescent="0.3">
      <c r="A36">
        <v>35</v>
      </c>
      <c r="B36" s="1">
        <v>560</v>
      </c>
      <c r="C36">
        <v>583</v>
      </c>
      <c r="D36">
        <f t="shared" si="0"/>
        <v>23</v>
      </c>
      <c r="E36" s="4">
        <f t="shared" si="1"/>
        <v>4.1071428571428571E-2</v>
      </c>
    </row>
    <row r="37" spans="1:5" x14ac:dyDescent="0.3">
      <c r="A37">
        <v>36</v>
      </c>
      <c r="B37" s="1">
        <v>790</v>
      </c>
      <c r="C37">
        <v>829</v>
      </c>
      <c r="D37">
        <f t="shared" si="0"/>
        <v>39</v>
      </c>
      <c r="E37" s="4">
        <f t="shared" si="1"/>
        <v>4.9367088607594936E-2</v>
      </c>
    </row>
    <row r="38" spans="1:5" x14ac:dyDescent="0.3">
      <c r="A38">
        <v>37</v>
      </c>
      <c r="B38" s="1">
        <v>750</v>
      </c>
      <c r="C38">
        <v>901</v>
      </c>
      <c r="D38">
        <f t="shared" si="0"/>
        <v>151</v>
      </c>
      <c r="E38" s="4">
        <f t="shared" si="1"/>
        <v>0.20133333333333334</v>
      </c>
    </row>
    <row r="39" spans="1:5" x14ac:dyDescent="0.3">
      <c r="A39">
        <v>38</v>
      </c>
      <c r="B39" s="1">
        <v>960</v>
      </c>
      <c r="C39">
        <v>746</v>
      </c>
      <c r="D39">
        <f t="shared" si="0"/>
        <v>214</v>
      </c>
      <c r="E39" s="4">
        <f t="shared" si="1"/>
        <v>0.22291666666666668</v>
      </c>
    </row>
    <row r="40" spans="1:5" x14ac:dyDescent="0.3">
      <c r="A40">
        <v>39</v>
      </c>
      <c r="B40" s="1">
        <v>519</v>
      </c>
      <c r="C40">
        <v>642</v>
      </c>
      <c r="D40">
        <f t="shared" si="0"/>
        <v>123</v>
      </c>
      <c r="E40" s="4">
        <f t="shared" si="1"/>
        <v>0.23699421965317918</v>
      </c>
    </row>
    <row r="41" spans="1:5" x14ac:dyDescent="0.3">
      <c r="A41">
        <v>40</v>
      </c>
      <c r="B41" s="1">
        <v>1950</v>
      </c>
      <c r="C41">
        <v>1223</v>
      </c>
      <c r="D41">
        <f t="shared" si="0"/>
        <v>727</v>
      </c>
      <c r="E41" s="4">
        <f t="shared" si="1"/>
        <v>0.37282051282051282</v>
      </c>
    </row>
    <row r="42" spans="1:5" x14ac:dyDescent="0.3">
      <c r="A42">
        <v>41</v>
      </c>
      <c r="B42" s="1">
        <v>817</v>
      </c>
      <c r="C42">
        <v>835</v>
      </c>
      <c r="D42">
        <f t="shared" si="0"/>
        <v>18</v>
      </c>
      <c r="E42" s="4">
        <f t="shared" si="1"/>
        <v>2.2031823745410038E-2</v>
      </c>
    </row>
    <row r="43" spans="1:5" x14ac:dyDescent="0.3">
      <c r="A43">
        <v>42</v>
      </c>
      <c r="B43" s="1">
        <v>700</v>
      </c>
      <c r="C43">
        <v>795</v>
      </c>
      <c r="D43">
        <f t="shared" si="0"/>
        <v>95</v>
      </c>
      <c r="E43" s="4">
        <f t="shared" si="1"/>
        <v>0.1357142857142857</v>
      </c>
    </row>
    <row r="44" spans="1:5" x14ac:dyDescent="0.3">
      <c r="A44">
        <v>43</v>
      </c>
      <c r="B44" s="1">
        <v>345</v>
      </c>
      <c r="C44">
        <v>71</v>
      </c>
      <c r="D44">
        <f t="shared" si="0"/>
        <v>274</v>
      </c>
      <c r="E44" s="4">
        <f t="shared" si="1"/>
        <v>0.79420289855072468</v>
      </c>
    </row>
    <row r="45" spans="1:5" x14ac:dyDescent="0.3">
      <c r="A45">
        <v>44</v>
      </c>
      <c r="B45" s="1">
        <v>750</v>
      </c>
      <c r="C45">
        <v>776</v>
      </c>
      <c r="D45">
        <f t="shared" si="0"/>
        <v>26</v>
      </c>
      <c r="E45" s="4">
        <f t="shared" si="1"/>
        <v>3.4666666666666665E-2</v>
      </c>
    </row>
    <row r="46" spans="1:5" x14ac:dyDescent="0.3">
      <c r="A46">
        <v>45</v>
      </c>
      <c r="B46" s="1">
        <v>870</v>
      </c>
      <c r="C46">
        <v>906</v>
      </c>
      <c r="D46">
        <f t="shared" si="0"/>
        <v>36</v>
      </c>
      <c r="E46" s="4">
        <f t="shared" si="1"/>
        <v>4.1379310344827586E-2</v>
      </c>
    </row>
    <row r="47" spans="1:5" x14ac:dyDescent="0.3">
      <c r="A47">
        <v>46</v>
      </c>
      <c r="B47" s="1">
        <v>480</v>
      </c>
      <c r="C47">
        <v>542</v>
      </c>
      <c r="D47">
        <f t="shared" si="0"/>
        <v>62</v>
      </c>
      <c r="E47" s="4">
        <f t="shared" si="1"/>
        <v>0.12916666666666668</v>
      </c>
    </row>
    <row r="48" spans="1:5" x14ac:dyDescent="0.3">
      <c r="A48">
        <v>47</v>
      </c>
      <c r="B48" s="1">
        <v>575</v>
      </c>
      <c r="C48">
        <v>532</v>
      </c>
      <c r="D48">
        <f t="shared" si="0"/>
        <v>43</v>
      </c>
      <c r="E48" s="4">
        <f t="shared" si="1"/>
        <v>7.4782608695652175E-2</v>
      </c>
    </row>
    <row r="49" spans="1:5" x14ac:dyDescent="0.3">
      <c r="A49">
        <v>48</v>
      </c>
      <c r="B49" s="1">
        <v>1149</v>
      </c>
      <c r="C49">
        <v>964</v>
      </c>
      <c r="D49">
        <f t="shared" si="0"/>
        <v>185</v>
      </c>
      <c r="E49" s="4">
        <f t="shared" si="1"/>
        <v>0.16100957354221063</v>
      </c>
    </row>
    <row r="50" spans="1:5" x14ac:dyDescent="0.3">
      <c r="A50">
        <v>49</v>
      </c>
      <c r="B50" s="1">
        <v>900</v>
      </c>
      <c r="C50">
        <v>1034</v>
      </c>
      <c r="D50">
        <f t="shared" si="0"/>
        <v>134</v>
      </c>
      <c r="E50" s="4">
        <f t="shared" si="1"/>
        <v>0.14888888888888888</v>
      </c>
    </row>
    <row r="51" spans="1:5" x14ac:dyDescent="0.3">
      <c r="A51">
        <v>50</v>
      </c>
      <c r="B51" s="1">
        <v>320</v>
      </c>
      <c r="C51">
        <v>178</v>
      </c>
      <c r="D51">
        <f t="shared" si="0"/>
        <v>142</v>
      </c>
      <c r="E51" s="4">
        <f t="shared" si="1"/>
        <v>0.44374999999999998</v>
      </c>
    </row>
    <row r="52" spans="1:5" x14ac:dyDescent="0.3">
      <c r="A52">
        <v>51</v>
      </c>
      <c r="B52" s="1">
        <v>435</v>
      </c>
      <c r="C52">
        <v>666</v>
      </c>
      <c r="D52">
        <f t="shared" si="0"/>
        <v>231</v>
      </c>
      <c r="E52" s="4">
        <f t="shared" si="1"/>
        <v>0.53103448275862064</v>
      </c>
    </row>
    <row r="53" spans="1:5" x14ac:dyDescent="0.3">
      <c r="A53">
        <v>52</v>
      </c>
      <c r="B53" s="1">
        <v>700</v>
      </c>
      <c r="C53">
        <v>674</v>
      </c>
      <c r="D53">
        <f t="shared" si="0"/>
        <v>26</v>
      </c>
      <c r="E53" s="4">
        <f t="shared" si="1"/>
        <v>3.7142857142857144E-2</v>
      </c>
    </row>
    <row r="54" spans="1:5" x14ac:dyDescent="0.3">
      <c r="A54">
        <v>53</v>
      </c>
      <c r="B54" s="1">
        <v>350</v>
      </c>
      <c r="C54">
        <v>483</v>
      </c>
      <c r="D54">
        <f t="shared" si="0"/>
        <v>133</v>
      </c>
      <c r="E54" s="4">
        <f t="shared" si="1"/>
        <v>0.38</v>
      </c>
    </row>
    <row r="55" spans="1:5" x14ac:dyDescent="0.3">
      <c r="A55">
        <v>54</v>
      </c>
      <c r="B55" s="1">
        <v>901</v>
      </c>
      <c r="C55">
        <v>1167</v>
      </c>
      <c r="D55">
        <f t="shared" si="0"/>
        <v>266</v>
      </c>
      <c r="E55" s="4">
        <f t="shared" si="1"/>
        <v>0.29522752497225307</v>
      </c>
    </row>
    <row r="56" spans="1:5" x14ac:dyDescent="0.3">
      <c r="A56">
        <v>55</v>
      </c>
      <c r="B56" s="1">
        <v>1340</v>
      </c>
      <c r="C56">
        <v>1150</v>
      </c>
      <c r="D56">
        <f t="shared" si="0"/>
        <v>190</v>
      </c>
      <c r="E56" s="4">
        <f t="shared" si="1"/>
        <v>0.1417910447761194</v>
      </c>
    </row>
    <row r="57" spans="1:5" x14ac:dyDescent="0.3">
      <c r="A57">
        <v>56</v>
      </c>
      <c r="B57" s="1">
        <v>405</v>
      </c>
      <c r="C57">
        <v>469</v>
      </c>
      <c r="D57">
        <f t="shared" si="0"/>
        <v>64</v>
      </c>
      <c r="E57" s="4">
        <f t="shared" si="1"/>
        <v>0.15802469135802469</v>
      </c>
    </row>
    <row r="58" spans="1:5" x14ac:dyDescent="0.3">
      <c r="A58">
        <v>57</v>
      </c>
      <c r="B58" s="1">
        <v>600</v>
      </c>
      <c r="C58">
        <v>575</v>
      </c>
      <c r="D58">
        <f t="shared" si="0"/>
        <v>25</v>
      </c>
      <c r="E58" s="4">
        <f t="shared" si="1"/>
        <v>4.1666666666666664E-2</v>
      </c>
    </row>
    <row r="59" spans="1:5" x14ac:dyDescent="0.3">
      <c r="A59">
        <v>58</v>
      </c>
      <c r="B59" s="1">
        <v>490</v>
      </c>
      <c r="C59">
        <v>501</v>
      </c>
      <c r="D59">
        <f t="shared" si="0"/>
        <v>11</v>
      </c>
      <c r="E59" s="4">
        <f t="shared" si="1"/>
        <v>2.2448979591836733E-2</v>
      </c>
    </row>
    <row r="60" spans="1:5" x14ac:dyDescent="0.3">
      <c r="A60">
        <v>59</v>
      </c>
      <c r="B60" s="1">
        <v>329</v>
      </c>
      <c r="C60">
        <v>401</v>
      </c>
      <c r="D60">
        <f t="shared" si="0"/>
        <v>72</v>
      </c>
      <c r="E60" s="4">
        <f t="shared" si="1"/>
        <v>0.21884498480243161</v>
      </c>
    </row>
    <row r="61" spans="1:5" x14ac:dyDescent="0.3">
      <c r="A61">
        <v>60</v>
      </c>
      <c r="B61" s="1">
        <v>870</v>
      </c>
      <c r="C61">
        <v>964</v>
      </c>
      <c r="D61">
        <f t="shared" si="0"/>
        <v>94</v>
      </c>
      <c r="E61" s="4">
        <f t="shared" si="1"/>
        <v>0.10804597701149425</v>
      </c>
    </row>
    <row r="62" spans="1:5" x14ac:dyDescent="0.3">
      <c r="A62">
        <v>61</v>
      </c>
      <c r="B62" s="1">
        <v>565</v>
      </c>
      <c r="C62">
        <v>650</v>
      </c>
      <c r="D62">
        <f t="shared" si="0"/>
        <v>85</v>
      </c>
      <c r="E62" s="4">
        <f t="shared" si="1"/>
        <v>0.15044247787610621</v>
      </c>
    </row>
    <row r="63" spans="1:5" x14ac:dyDescent="0.3">
      <c r="A63">
        <v>62</v>
      </c>
      <c r="B63" s="1">
        <v>474</v>
      </c>
      <c r="C63">
        <v>555</v>
      </c>
      <c r="D63">
        <f t="shared" si="0"/>
        <v>81</v>
      </c>
      <c r="E63" s="4">
        <f t="shared" si="1"/>
        <v>0.17088607594936708</v>
      </c>
    </row>
    <row r="64" spans="1:5" x14ac:dyDescent="0.3">
      <c r="A64">
        <v>63</v>
      </c>
      <c r="B64" s="1">
        <v>1300</v>
      </c>
      <c r="C64">
        <v>1147</v>
      </c>
      <c r="D64">
        <f t="shared" si="0"/>
        <v>153</v>
      </c>
      <c r="E64" s="4">
        <f t="shared" si="1"/>
        <v>0.11769230769230769</v>
      </c>
    </row>
    <row r="65" spans="1:5" x14ac:dyDescent="0.3">
      <c r="A65">
        <v>64</v>
      </c>
      <c r="B65" s="1">
        <v>930</v>
      </c>
      <c r="C65">
        <v>1076</v>
      </c>
      <c r="D65">
        <f t="shared" si="0"/>
        <v>146</v>
      </c>
      <c r="E65" s="4">
        <f t="shared" si="1"/>
        <v>0.15698924731182795</v>
      </c>
    </row>
    <row r="66" spans="1:5" x14ac:dyDescent="0.3">
      <c r="A66">
        <v>65</v>
      </c>
      <c r="B66" s="1">
        <v>450</v>
      </c>
      <c r="C66">
        <v>454</v>
      </c>
      <c r="D66">
        <f t="shared" si="0"/>
        <v>4</v>
      </c>
      <c r="E66" s="4">
        <f t="shared" si="1"/>
        <v>8.8888888888888889E-3</v>
      </c>
    </row>
    <row r="67" spans="1:5" x14ac:dyDescent="0.3">
      <c r="A67">
        <v>66</v>
      </c>
      <c r="B67" s="1">
        <v>590</v>
      </c>
      <c r="C67">
        <v>587</v>
      </c>
      <c r="D67">
        <f t="shared" ref="D67:D130" si="2">ABS(C67-B67)</f>
        <v>3</v>
      </c>
      <c r="E67" s="4">
        <f t="shared" ref="E67:E130" si="3">D67/B67</f>
        <v>5.084745762711864E-3</v>
      </c>
    </row>
    <row r="68" spans="1:5" x14ac:dyDescent="0.3">
      <c r="A68">
        <v>67</v>
      </c>
      <c r="B68" s="1">
        <v>570</v>
      </c>
      <c r="C68">
        <v>671</v>
      </c>
      <c r="D68">
        <f t="shared" si="2"/>
        <v>101</v>
      </c>
      <c r="E68" s="4">
        <f t="shared" si="3"/>
        <v>0.17719298245614035</v>
      </c>
    </row>
    <row r="69" spans="1:5" x14ac:dyDescent="0.3">
      <c r="A69">
        <v>68</v>
      </c>
      <c r="B69" s="1">
        <v>794</v>
      </c>
      <c r="C69">
        <v>1003</v>
      </c>
      <c r="D69">
        <f t="shared" si="2"/>
        <v>209</v>
      </c>
      <c r="E69" s="4">
        <f t="shared" si="3"/>
        <v>0.26322418136020154</v>
      </c>
    </row>
    <row r="70" spans="1:5" x14ac:dyDescent="0.3">
      <c r="A70">
        <v>69</v>
      </c>
      <c r="B70" s="1">
        <v>415</v>
      </c>
      <c r="C70">
        <v>704</v>
      </c>
      <c r="D70">
        <f t="shared" si="2"/>
        <v>289</v>
      </c>
      <c r="E70" s="4">
        <f t="shared" si="3"/>
        <v>0.69638554216867465</v>
      </c>
    </row>
    <row r="71" spans="1:5" x14ac:dyDescent="0.3">
      <c r="A71">
        <v>70</v>
      </c>
      <c r="B71" s="1">
        <v>660</v>
      </c>
      <c r="C71">
        <v>660</v>
      </c>
      <c r="D71">
        <f t="shared" si="2"/>
        <v>0</v>
      </c>
      <c r="E71" s="4">
        <f t="shared" si="3"/>
        <v>0</v>
      </c>
    </row>
    <row r="72" spans="1:5" x14ac:dyDescent="0.3">
      <c r="A72">
        <v>71</v>
      </c>
      <c r="B72" s="1">
        <v>1045</v>
      </c>
      <c r="C72">
        <v>867</v>
      </c>
      <c r="D72">
        <f t="shared" si="2"/>
        <v>178</v>
      </c>
      <c r="E72" s="4">
        <f t="shared" si="3"/>
        <v>0.17033492822966506</v>
      </c>
    </row>
    <row r="73" spans="1:5" x14ac:dyDescent="0.3">
      <c r="A73">
        <v>72</v>
      </c>
      <c r="B73" s="1">
        <v>806</v>
      </c>
      <c r="C73">
        <v>887</v>
      </c>
      <c r="D73">
        <f t="shared" si="2"/>
        <v>81</v>
      </c>
      <c r="E73" s="4">
        <f t="shared" si="3"/>
        <v>0.10049627791563276</v>
      </c>
    </row>
    <row r="74" spans="1:5" x14ac:dyDescent="0.3">
      <c r="A74">
        <v>73</v>
      </c>
      <c r="B74" s="1">
        <v>630</v>
      </c>
      <c r="C74">
        <v>871</v>
      </c>
      <c r="D74">
        <f t="shared" si="2"/>
        <v>241</v>
      </c>
      <c r="E74" s="4">
        <f t="shared" si="3"/>
        <v>0.38253968253968251</v>
      </c>
    </row>
    <row r="75" spans="1:5" x14ac:dyDescent="0.3">
      <c r="A75">
        <v>74</v>
      </c>
      <c r="B75" s="1">
        <v>490</v>
      </c>
      <c r="C75">
        <v>92</v>
      </c>
      <c r="D75">
        <f t="shared" si="2"/>
        <v>398</v>
      </c>
      <c r="E75" s="4">
        <f t="shared" si="3"/>
        <v>0.81224489795918364</v>
      </c>
    </row>
    <row r="76" spans="1:5" x14ac:dyDescent="0.3">
      <c r="A76">
        <v>75</v>
      </c>
      <c r="B76" s="1">
        <v>994</v>
      </c>
      <c r="C76">
        <v>1015</v>
      </c>
      <c r="D76">
        <f t="shared" si="2"/>
        <v>21</v>
      </c>
      <c r="E76" s="4">
        <f t="shared" si="3"/>
        <v>2.1126760563380281E-2</v>
      </c>
    </row>
    <row r="77" spans="1:5" x14ac:dyDescent="0.3">
      <c r="A77">
        <v>76</v>
      </c>
      <c r="B77" s="1">
        <v>495</v>
      </c>
      <c r="C77">
        <v>596</v>
      </c>
      <c r="D77">
        <f t="shared" si="2"/>
        <v>101</v>
      </c>
      <c r="E77" s="4">
        <f t="shared" si="3"/>
        <v>0.20404040404040405</v>
      </c>
    </row>
    <row r="78" spans="1:5" x14ac:dyDescent="0.3">
      <c r="A78">
        <v>77</v>
      </c>
      <c r="B78" s="1">
        <v>560</v>
      </c>
      <c r="C78">
        <v>700</v>
      </c>
      <c r="D78">
        <f t="shared" si="2"/>
        <v>140</v>
      </c>
      <c r="E78" s="4">
        <f t="shared" si="3"/>
        <v>0.25</v>
      </c>
    </row>
    <row r="79" spans="1:5" x14ac:dyDescent="0.3">
      <c r="A79">
        <v>78</v>
      </c>
      <c r="B79" s="1">
        <v>795</v>
      </c>
      <c r="C79">
        <v>665</v>
      </c>
      <c r="D79">
        <f t="shared" si="2"/>
        <v>130</v>
      </c>
      <c r="E79" s="4">
        <f t="shared" si="3"/>
        <v>0.16352201257861634</v>
      </c>
    </row>
    <row r="80" spans="1:5" x14ac:dyDescent="0.3">
      <c r="A80">
        <v>79</v>
      </c>
      <c r="B80" s="1">
        <v>480</v>
      </c>
      <c r="C80">
        <v>389</v>
      </c>
      <c r="D80">
        <f t="shared" si="2"/>
        <v>91</v>
      </c>
      <c r="E80" s="4">
        <f t="shared" si="3"/>
        <v>0.18958333333333333</v>
      </c>
    </row>
    <row r="81" spans="1:5" x14ac:dyDescent="0.3">
      <c r="A81">
        <v>80</v>
      </c>
      <c r="B81" s="1">
        <v>340</v>
      </c>
      <c r="C81">
        <v>497</v>
      </c>
      <c r="D81">
        <f t="shared" si="2"/>
        <v>157</v>
      </c>
      <c r="E81" s="4">
        <f t="shared" si="3"/>
        <v>0.46176470588235297</v>
      </c>
    </row>
    <row r="82" spans="1:5" x14ac:dyDescent="0.3">
      <c r="A82">
        <v>81</v>
      </c>
      <c r="B82" s="1">
        <v>715</v>
      </c>
      <c r="C82">
        <v>787</v>
      </c>
      <c r="D82">
        <f t="shared" si="2"/>
        <v>72</v>
      </c>
      <c r="E82" s="4">
        <f t="shared" si="3"/>
        <v>0.10069930069930071</v>
      </c>
    </row>
    <row r="83" spans="1:5" x14ac:dyDescent="0.3">
      <c r="A83">
        <v>82</v>
      </c>
      <c r="B83" s="1">
        <v>425</v>
      </c>
      <c r="C83">
        <v>190</v>
      </c>
      <c r="D83">
        <f t="shared" si="2"/>
        <v>235</v>
      </c>
      <c r="E83" s="4">
        <f t="shared" si="3"/>
        <v>0.55294117647058827</v>
      </c>
    </row>
    <row r="84" spans="1:5" x14ac:dyDescent="0.3">
      <c r="A84">
        <v>83</v>
      </c>
      <c r="B84" s="1">
        <v>540</v>
      </c>
      <c r="C84">
        <v>540</v>
      </c>
      <c r="D84">
        <f t="shared" si="2"/>
        <v>0</v>
      </c>
      <c r="E84" s="4">
        <f t="shared" si="3"/>
        <v>0</v>
      </c>
    </row>
    <row r="85" spans="1:5" x14ac:dyDescent="0.3">
      <c r="A85">
        <v>84</v>
      </c>
      <c r="B85" s="1">
        <v>1385</v>
      </c>
      <c r="C85">
        <v>1031</v>
      </c>
      <c r="D85">
        <f t="shared" si="2"/>
        <v>354</v>
      </c>
      <c r="E85" s="4">
        <f t="shared" si="3"/>
        <v>0.25559566787003613</v>
      </c>
    </row>
    <row r="86" spans="1:5" x14ac:dyDescent="0.3">
      <c r="A86">
        <v>85</v>
      </c>
      <c r="B86" s="1">
        <v>380</v>
      </c>
      <c r="C86">
        <v>137</v>
      </c>
      <c r="D86">
        <f t="shared" si="2"/>
        <v>243</v>
      </c>
      <c r="E86" s="4">
        <f t="shared" si="3"/>
        <v>0.63947368421052631</v>
      </c>
    </row>
    <row r="87" spans="1:5" x14ac:dyDescent="0.3">
      <c r="A87">
        <v>86</v>
      </c>
      <c r="B87" s="1">
        <v>850</v>
      </c>
      <c r="C87">
        <v>936</v>
      </c>
      <c r="D87">
        <f t="shared" si="2"/>
        <v>86</v>
      </c>
      <c r="E87" s="4">
        <f t="shared" si="3"/>
        <v>0.1011764705882353</v>
      </c>
    </row>
    <row r="88" spans="1:5" x14ac:dyDescent="0.3">
      <c r="A88">
        <v>87</v>
      </c>
      <c r="B88" s="1">
        <v>420</v>
      </c>
      <c r="C88">
        <v>752</v>
      </c>
      <c r="D88">
        <f t="shared" si="2"/>
        <v>332</v>
      </c>
      <c r="E88" s="4">
        <f t="shared" si="3"/>
        <v>0.79047619047619044</v>
      </c>
    </row>
    <row r="89" spans="1:5" x14ac:dyDescent="0.3">
      <c r="A89">
        <v>88</v>
      </c>
      <c r="B89" s="1">
        <v>725</v>
      </c>
      <c r="C89">
        <v>668</v>
      </c>
      <c r="D89">
        <f t="shared" si="2"/>
        <v>57</v>
      </c>
      <c r="E89" s="4">
        <f t="shared" si="3"/>
        <v>7.862068965517241E-2</v>
      </c>
    </row>
    <row r="90" spans="1:5" x14ac:dyDescent="0.3">
      <c r="A90">
        <v>89</v>
      </c>
      <c r="B90" s="1">
        <v>835</v>
      </c>
      <c r="C90">
        <v>752</v>
      </c>
      <c r="D90">
        <f t="shared" si="2"/>
        <v>83</v>
      </c>
      <c r="E90" s="4">
        <f t="shared" si="3"/>
        <v>9.9401197604790423E-2</v>
      </c>
    </row>
    <row r="91" spans="1:5" x14ac:dyDescent="0.3">
      <c r="A91">
        <v>91</v>
      </c>
      <c r="B91" s="1">
        <v>480</v>
      </c>
      <c r="C91">
        <v>642</v>
      </c>
      <c r="D91">
        <f t="shared" si="2"/>
        <v>162</v>
      </c>
      <c r="E91" s="4">
        <f t="shared" si="3"/>
        <v>0.33750000000000002</v>
      </c>
    </row>
    <row r="92" spans="1:5" x14ac:dyDescent="0.3">
      <c r="A92">
        <v>92</v>
      </c>
      <c r="B92" s="1">
        <v>630</v>
      </c>
      <c r="C92">
        <v>660</v>
      </c>
      <c r="D92">
        <f t="shared" si="2"/>
        <v>30</v>
      </c>
      <c r="E92" s="4">
        <f t="shared" si="3"/>
        <v>4.7619047619047616E-2</v>
      </c>
    </row>
    <row r="93" spans="1:5" x14ac:dyDescent="0.3">
      <c r="A93">
        <v>93</v>
      </c>
      <c r="B93" s="1">
        <v>850</v>
      </c>
      <c r="C93">
        <v>725</v>
      </c>
      <c r="D93">
        <f t="shared" si="2"/>
        <v>125</v>
      </c>
      <c r="E93" s="4">
        <f t="shared" si="3"/>
        <v>0.14705882352941177</v>
      </c>
    </row>
    <row r="94" spans="1:5" x14ac:dyDescent="0.3">
      <c r="A94">
        <v>94</v>
      </c>
      <c r="B94" s="1">
        <v>500</v>
      </c>
      <c r="C94">
        <v>582</v>
      </c>
      <c r="D94">
        <f t="shared" si="2"/>
        <v>82</v>
      </c>
      <c r="E94" s="4">
        <f t="shared" si="3"/>
        <v>0.16400000000000001</v>
      </c>
    </row>
    <row r="95" spans="1:5" x14ac:dyDescent="0.3">
      <c r="A95">
        <v>95</v>
      </c>
      <c r="B95" s="1">
        <v>400</v>
      </c>
      <c r="C95">
        <v>754</v>
      </c>
      <c r="D95">
        <f t="shared" si="2"/>
        <v>354</v>
      </c>
      <c r="E95" s="4">
        <f t="shared" si="3"/>
        <v>0.88500000000000001</v>
      </c>
    </row>
    <row r="96" spans="1:5" x14ac:dyDescent="0.3">
      <c r="A96">
        <v>96</v>
      </c>
      <c r="B96" s="1">
        <v>725</v>
      </c>
      <c r="C96">
        <v>795</v>
      </c>
      <c r="D96">
        <f t="shared" si="2"/>
        <v>70</v>
      </c>
      <c r="E96" s="4">
        <f t="shared" si="3"/>
        <v>9.6551724137931033E-2</v>
      </c>
    </row>
    <row r="97" spans="1:5" x14ac:dyDescent="0.3">
      <c r="A97">
        <v>97</v>
      </c>
      <c r="B97" s="1">
        <v>400</v>
      </c>
      <c r="C97">
        <v>628</v>
      </c>
      <c r="D97">
        <f t="shared" si="2"/>
        <v>228</v>
      </c>
      <c r="E97" s="4">
        <f t="shared" si="3"/>
        <v>0.56999999999999995</v>
      </c>
    </row>
    <row r="98" spans="1:5" x14ac:dyDescent="0.3">
      <c r="A98">
        <v>98</v>
      </c>
      <c r="B98" s="1">
        <v>790</v>
      </c>
      <c r="C98">
        <v>785</v>
      </c>
      <c r="D98">
        <f t="shared" si="2"/>
        <v>5</v>
      </c>
      <c r="E98" s="4">
        <f t="shared" si="3"/>
        <v>6.3291139240506328E-3</v>
      </c>
    </row>
    <row r="99" spans="1:5" x14ac:dyDescent="0.3">
      <c r="A99">
        <v>99</v>
      </c>
      <c r="B99" s="1">
        <v>715</v>
      </c>
      <c r="C99">
        <v>802</v>
      </c>
      <c r="D99">
        <f t="shared" si="2"/>
        <v>87</v>
      </c>
      <c r="E99" s="4">
        <f t="shared" si="3"/>
        <v>0.12167832167832168</v>
      </c>
    </row>
    <row r="100" spans="1:5" x14ac:dyDescent="0.3">
      <c r="A100">
        <v>100</v>
      </c>
      <c r="B100" s="1">
        <v>895</v>
      </c>
      <c r="C100">
        <v>977</v>
      </c>
      <c r="D100">
        <f t="shared" si="2"/>
        <v>82</v>
      </c>
      <c r="E100" s="4">
        <f t="shared" si="3"/>
        <v>9.1620111731843576E-2</v>
      </c>
    </row>
    <row r="101" spans="1:5" x14ac:dyDescent="0.3">
      <c r="A101">
        <v>101</v>
      </c>
      <c r="B101" s="1">
        <v>560</v>
      </c>
      <c r="C101">
        <v>583</v>
      </c>
      <c r="D101">
        <f t="shared" si="2"/>
        <v>23</v>
      </c>
      <c r="E101" s="4">
        <f t="shared" si="3"/>
        <v>4.1071428571428571E-2</v>
      </c>
    </row>
    <row r="102" spans="1:5" x14ac:dyDescent="0.3">
      <c r="A102">
        <v>102</v>
      </c>
      <c r="B102" s="1">
        <v>435</v>
      </c>
      <c r="C102">
        <v>540</v>
      </c>
      <c r="D102">
        <f t="shared" si="2"/>
        <v>105</v>
      </c>
      <c r="E102" s="4">
        <f t="shared" si="3"/>
        <v>0.2413793103448276</v>
      </c>
    </row>
    <row r="103" spans="1:5" x14ac:dyDescent="0.3">
      <c r="A103">
        <v>103</v>
      </c>
      <c r="B103" s="1">
        <v>415</v>
      </c>
      <c r="C103">
        <v>470</v>
      </c>
      <c r="D103">
        <f t="shared" si="2"/>
        <v>55</v>
      </c>
      <c r="E103" s="4">
        <f t="shared" si="3"/>
        <v>0.13253012048192772</v>
      </c>
    </row>
    <row r="104" spans="1:5" x14ac:dyDescent="0.3">
      <c r="A104">
        <v>104</v>
      </c>
      <c r="B104" s="1">
        <v>670</v>
      </c>
      <c r="C104">
        <v>750</v>
      </c>
      <c r="D104">
        <f t="shared" si="2"/>
        <v>80</v>
      </c>
      <c r="E104" s="4">
        <f t="shared" si="3"/>
        <v>0.11940298507462686</v>
      </c>
    </row>
    <row r="105" spans="1:5" x14ac:dyDescent="0.3">
      <c r="A105">
        <v>105</v>
      </c>
      <c r="B105" s="1">
        <v>716</v>
      </c>
      <c r="C105">
        <v>800</v>
      </c>
      <c r="D105">
        <f t="shared" si="2"/>
        <v>84</v>
      </c>
      <c r="E105" s="4">
        <f t="shared" si="3"/>
        <v>0.11731843575418995</v>
      </c>
    </row>
    <row r="106" spans="1:5" x14ac:dyDescent="0.3">
      <c r="A106">
        <v>106</v>
      </c>
      <c r="B106" s="1">
        <v>457</v>
      </c>
      <c r="C106">
        <v>501</v>
      </c>
      <c r="D106">
        <f t="shared" si="2"/>
        <v>44</v>
      </c>
      <c r="E106" s="4">
        <f t="shared" si="3"/>
        <v>9.6280087527352301E-2</v>
      </c>
    </row>
    <row r="107" spans="1:5" x14ac:dyDescent="0.3">
      <c r="A107">
        <v>107</v>
      </c>
      <c r="B107" s="1">
        <v>790</v>
      </c>
      <c r="C107">
        <v>841</v>
      </c>
      <c r="D107">
        <f t="shared" si="2"/>
        <v>51</v>
      </c>
      <c r="E107" s="4">
        <f t="shared" si="3"/>
        <v>6.4556962025316453E-2</v>
      </c>
    </row>
    <row r="108" spans="1:5" x14ac:dyDescent="0.3">
      <c r="A108">
        <v>108</v>
      </c>
      <c r="B108" s="1">
        <v>480</v>
      </c>
      <c r="C108">
        <v>542</v>
      </c>
      <c r="D108">
        <f t="shared" si="2"/>
        <v>62</v>
      </c>
      <c r="E108" s="4">
        <f t="shared" si="3"/>
        <v>0.12916666666666668</v>
      </c>
    </row>
    <row r="109" spans="1:5" x14ac:dyDescent="0.3">
      <c r="A109">
        <v>109</v>
      </c>
      <c r="B109" s="1">
        <v>700</v>
      </c>
      <c r="C109">
        <v>795</v>
      </c>
      <c r="D109">
        <f t="shared" si="2"/>
        <v>95</v>
      </c>
      <c r="E109" s="4">
        <f t="shared" si="3"/>
        <v>0.1357142857142857</v>
      </c>
    </row>
    <row r="110" spans="1:5" x14ac:dyDescent="0.3">
      <c r="A110">
        <v>110</v>
      </c>
      <c r="B110" s="1">
        <v>758</v>
      </c>
      <c r="C110">
        <v>784</v>
      </c>
      <c r="D110">
        <f t="shared" si="2"/>
        <v>26</v>
      </c>
      <c r="E110" s="4">
        <f t="shared" si="3"/>
        <v>3.430079155672823E-2</v>
      </c>
    </row>
    <row r="111" spans="1:5" x14ac:dyDescent="0.3">
      <c r="A111">
        <v>111</v>
      </c>
      <c r="B111" s="1">
        <v>675</v>
      </c>
      <c r="C111">
        <v>558</v>
      </c>
      <c r="D111">
        <f t="shared" si="2"/>
        <v>117</v>
      </c>
      <c r="E111" s="4">
        <f t="shared" si="3"/>
        <v>0.17333333333333334</v>
      </c>
    </row>
    <row r="112" spans="1:5" x14ac:dyDescent="0.3">
      <c r="A112">
        <v>112</v>
      </c>
      <c r="B112" s="1">
        <v>820</v>
      </c>
      <c r="C112">
        <v>847</v>
      </c>
      <c r="D112">
        <f t="shared" si="2"/>
        <v>27</v>
      </c>
      <c r="E112" s="4">
        <f t="shared" si="3"/>
        <v>3.2926829268292684E-2</v>
      </c>
    </row>
    <row r="113" spans="1:5" x14ac:dyDescent="0.3">
      <c r="A113">
        <v>113</v>
      </c>
      <c r="B113" s="1">
        <v>750</v>
      </c>
      <c r="C113">
        <v>888</v>
      </c>
      <c r="D113">
        <f t="shared" si="2"/>
        <v>138</v>
      </c>
      <c r="E113" s="4">
        <f t="shared" si="3"/>
        <v>0.184</v>
      </c>
    </row>
    <row r="114" spans="1:5" x14ac:dyDescent="0.3">
      <c r="A114">
        <v>114</v>
      </c>
      <c r="B114" s="1">
        <v>1340</v>
      </c>
      <c r="C114">
        <v>1054</v>
      </c>
      <c r="D114">
        <f t="shared" si="2"/>
        <v>286</v>
      </c>
      <c r="E114" s="4">
        <f t="shared" si="3"/>
        <v>0.21343283582089553</v>
      </c>
    </row>
    <row r="115" spans="1:5" x14ac:dyDescent="0.3">
      <c r="A115">
        <v>115</v>
      </c>
      <c r="B115" s="1">
        <v>405</v>
      </c>
      <c r="C115">
        <v>306</v>
      </c>
      <c r="D115">
        <f t="shared" si="2"/>
        <v>99</v>
      </c>
      <c r="E115" s="4">
        <f t="shared" si="3"/>
        <v>0.24444444444444444</v>
      </c>
    </row>
    <row r="116" spans="1:5" x14ac:dyDescent="0.3">
      <c r="A116">
        <v>116</v>
      </c>
      <c r="B116" s="1">
        <v>630</v>
      </c>
      <c r="C116">
        <v>707</v>
      </c>
      <c r="D116">
        <f t="shared" si="2"/>
        <v>77</v>
      </c>
      <c r="E116" s="4">
        <f t="shared" si="3"/>
        <v>0.12222222222222222</v>
      </c>
    </row>
    <row r="117" spans="1:5" x14ac:dyDescent="0.3">
      <c r="A117">
        <v>117</v>
      </c>
      <c r="B117" s="1">
        <v>560</v>
      </c>
      <c r="C117">
        <v>640</v>
      </c>
      <c r="D117">
        <f t="shared" si="2"/>
        <v>80</v>
      </c>
      <c r="E117" s="4">
        <f t="shared" si="3"/>
        <v>0.14285714285714285</v>
      </c>
    </row>
    <row r="118" spans="1:5" x14ac:dyDescent="0.3">
      <c r="A118">
        <v>118</v>
      </c>
      <c r="B118" s="1">
        <v>565</v>
      </c>
      <c r="C118">
        <v>650</v>
      </c>
      <c r="D118">
        <f t="shared" si="2"/>
        <v>85</v>
      </c>
      <c r="E118" s="4">
        <f t="shared" si="3"/>
        <v>0.15044247787610621</v>
      </c>
    </row>
    <row r="119" spans="1:5" x14ac:dyDescent="0.3">
      <c r="A119">
        <v>119</v>
      </c>
      <c r="B119" s="1">
        <v>750</v>
      </c>
      <c r="C119">
        <v>711</v>
      </c>
      <c r="D119">
        <f t="shared" si="2"/>
        <v>39</v>
      </c>
      <c r="E119" s="4">
        <f t="shared" si="3"/>
        <v>5.1999999999999998E-2</v>
      </c>
    </row>
    <row r="120" spans="1:5" x14ac:dyDescent="0.3">
      <c r="A120">
        <v>120</v>
      </c>
      <c r="B120" s="1">
        <v>522</v>
      </c>
      <c r="C120">
        <v>553</v>
      </c>
      <c r="D120">
        <f t="shared" si="2"/>
        <v>31</v>
      </c>
      <c r="E120" s="4">
        <f t="shared" si="3"/>
        <v>5.938697318007663E-2</v>
      </c>
    </row>
    <row r="121" spans="1:5" x14ac:dyDescent="0.3">
      <c r="A121">
        <v>121</v>
      </c>
      <c r="B121" s="1">
        <v>565</v>
      </c>
      <c r="C121">
        <v>626</v>
      </c>
      <c r="D121">
        <f t="shared" si="2"/>
        <v>61</v>
      </c>
      <c r="E121" s="4">
        <f t="shared" si="3"/>
        <v>0.1079646017699115</v>
      </c>
    </row>
    <row r="122" spans="1:5" x14ac:dyDescent="0.3">
      <c r="A122">
        <v>122</v>
      </c>
      <c r="B122" s="1">
        <v>725</v>
      </c>
      <c r="C122">
        <v>674</v>
      </c>
      <c r="D122">
        <f t="shared" si="2"/>
        <v>51</v>
      </c>
      <c r="E122" s="4">
        <f t="shared" si="3"/>
        <v>7.0344827586206901E-2</v>
      </c>
    </row>
    <row r="123" spans="1:5" x14ac:dyDescent="0.3">
      <c r="A123">
        <v>123</v>
      </c>
      <c r="B123" s="1">
        <v>661</v>
      </c>
      <c r="C123">
        <v>675</v>
      </c>
      <c r="D123">
        <f t="shared" si="2"/>
        <v>14</v>
      </c>
      <c r="E123" s="4">
        <f t="shared" si="3"/>
        <v>2.118003025718608E-2</v>
      </c>
    </row>
    <row r="124" spans="1:5" x14ac:dyDescent="0.3">
      <c r="A124">
        <v>124</v>
      </c>
      <c r="B124" s="1">
        <v>430</v>
      </c>
      <c r="C124">
        <v>427</v>
      </c>
      <c r="D124">
        <f t="shared" si="2"/>
        <v>3</v>
      </c>
      <c r="E124" s="4">
        <f t="shared" si="3"/>
        <v>6.9767441860465115E-3</v>
      </c>
    </row>
    <row r="125" spans="1:5" x14ac:dyDescent="0.3">
      <c r="A125">
        <v>125</v>
      </c>
      <c r="B125" s="1">
        <v>820</v>
      </c>
      <c r="C125">
        <v>812</v>
      </c>
      <c r="D125">
        <f t="shared" si="2"/>
        <v>8</v>
      </c>
      <c r="E125" s="4">
        <f t="shared" si="3"/>
        <v>9.7560975609756097E-3</v>
      </c>
    </row>
    <row r="126" spans="1:5" x14ac:dyDescent="0.3">
      <c r="A126">
        <v>126</v>
      </c>
      <c r="B126" s="1">
        <v>405</v>
      </c>
      <c r="C126">
        <v>370</v>
      </c>
      <c r="D126">
        <f t="shared" si="2"/>
        <v>35</v>
      </c>
      <c r="E126" s="4">
        <f t="shared" si="3"/>
        <v>8.6419753086419748E-2</v>
      </c>
    </row>
    <row r="127" spans="1:5" x14ac:dyDescent="0.3">
      <c r="A127">
        <v>127</v>
      </c>
      <c r="B127" s="1">
        <v>675</v>
      </c>
      <c r="C127">
        <v>558</v>
      </c>
      <c r="D127">
        <f t="shared" si="2"/>
        <v>117</v>
      </c>
      <c r="E127" s="4">
        <f t="shared" si="3"/>
        <v>0.17333333333333334</v>
      </c>
    </row>
    <row r="128" spans="1:5" x14ac:dyDescent="0.3">
      <c r="A128">
        <v>128</v>
      </c>
      <c r="B128" s="1">
        <v>490</v>
      </c>
      <c r="C128">
        <v>457</v>
      </c>
      <c r="D128">
        <f t="shared" si="2"/>
        <v>33</v>
      </c>
      <c r="E128" s="4">
        <f t="shared" si="3"/>
        <v>6.7346938775510207E-2</v>
      </c>
    </row>
    <row r="129" spans="1:5" x14ac:dyDescent="0.3">
      <c r="A129">
        <v>129</v>
      </c>
      <c r="B129" s="1">
        <v>605</v>
      </c>
      <c r="C129">
        <v>685</v>
      </c>
      <c r="D129">
        <f t="shared" si="2"/>
        <v>80</v>
      </c>
      <c r="E129" s="4">
        <f t="shared" si="3"/>
        <v>0.13223140495867769</v>
      </c>
    </row>
    <row r="130" spans="1:5" x14ac:dyDescent="0.3">
      <c r="A130">
        <v>130</v>
      </c>
      <c r="B130" s="1">
        <v>875</v>
      </c>
      <c r="C130">
        <v>1087</v>
      </c>
      <c r="D130">
        <f t="shared" si="2"/>
        <v>212</v>
      </c>
      <c r="E130" s="4">
        <f t="shared" si="3"/>
        <v>0.2422857142857143</v>
      </c>
    </row>
    <row r="131" spans="1:5" x14ac:dyDescent="0.3">
      <c r="A131">
        <v>131</v>
      </c>
      <c r="B131" s="1">
        <v>470</v>
      </c>
      <c r="C131">
        <v>499</v>
      </c>
      <c r="D131">
        <f t="shared" ref="D131:D194" si="4">ABS(C131-B131)</f>
        <v>29</v>
      </c>
      <c r="E131" s="4">
        <f t="shared" ref="E131:E194" si="5">D131/B131</f>
        <v>6.1702127659574467E-2</v>
      </c>
    </row>
    <row r="132" spans="1:5" x14ac:dyDescent="0.3">
      <c r="A132">
        <v>132</v>
      </c>
      <c r="B132" s="1">
        <v>880</v>
      </c>
      <c r="C132">
        <v>1172</v>
      </c>
      <c r="D132">
        <f t="shared" si="4"/>
        <v>292</v>
      </c>
      <c r="E132" s="4">
        <f t="shared" si="5"/>
        <v>0.33181818181818185</v>
      </c>
    </row>
    <row r="133" spans="1:5" x14ac:dyDescent="0.3">
      <c r="A133">
        <v>133</v>
      </c>
      <c r="B133" s="1">
        <v>470</v>
      </c>
      <c r="C133">
        <v>703</v>
      </c>
      <c r="D133">
        <f t="shared" si="4"/>
        <v>233</v>
      </c>
      <c r="E133" s="4">
        <f t="shared" si="5"/>
        <v>0.49574468085106382</v>
      </c>
    </row>
    <row r="134" spans="1:5" x14ac:dyDescent="0.3">
      <c r="A134">
        <v>134</v>
      </c>
      <c r="B134" s="1">
        <v>550</v>
      </c>
      <c r="C134">
        <v>585</v>
      </c>
      <c r="D134">
        <f t="shared" si="4"/>
        <v>35</v>
      </c>
      <c r="E134" s="4">
        <f t="shared" si="5"/>
        <v>6.363636363636363E-2</v>
      </c>
    </row>
    <row r="135" spans="1:5" x14ac:dyDescent="0.3">
      <c r="A135">
        <v>135</v>
      </c>
      <c r="B135" s="1">
        <v>1085</v>
      </c>
      <c r="C135">
        <v>995</v>
      </c>
      <c r="D135">
        <f t="shared" si="4"/>
        <v>90</v>
      </c>
      <c r="E135" s="4">
        <f t="shared" si="5"/>
        <v>8.294930875576037E-2</v>
      </c>
    </row>
    <row r="136" spans="1:5" x14ac:dyDescent="0.3">
      <c r="A136">
        <v>136</v>
      </c>
      <c r="B136" s="1">
        <v>690</v>
      </c>
      <c r="C136">
        <v>798</v>
      </c>
      <c r="D136">
        <f t="shared" si="4"/>
        <v>108</v>
      </c>
      <c r="E136" s="4">
        <f t="shared" si="5"/>
        <v>0.15652173913043479</v>
      </c>
    </row>
    <row r="137" spans="1:5" x14ac:dyDescent="0.3">
      <c r="A137">
        <v>137</v>
      </c>
      <c r="B137" s="1">
        <v>659</v>
      </c>
      <c r="C137">
        <v>634</v>
      </c>
      <c r="D137">
        <f t="shared" si="4"/>
        <v>25</v>
      </c>
      <c r="E137" s="4">
        <f t="shared" si="5"/>
        <v>3.7936267071320182E-2</v>
      </c>
    </row>
    <row r="138" spans="1:5" x14ac:dyDescent="0.3">
      <c r="A138">
        <v>138</v>
      </c>
      <c r="B138" s="1">
        <v>727</v>
      </c>
      <c r="C138">
        <v>874</v>
      </c>
      <c r="D138">
        <f t="shared" si="4"/>
        <v>147</v>
      </c>
      <c r="E138" s="4">
        <f t="shared" si="5"/>
        <v>0.20220082530949107</v>
      </c>
    </row>
    <row r="139" spans="1:5" x14ac:dyDescent="0.3">
      <c r="A139">
        <v>139</v>
      </c>
      <c r="B139" s="1">
        <v>490</v>
      </c>
      <c r="C139">
        <v>535</v>
      </c>
      <c r="D139">
        <f t="shared" si="4"/>
        <v>45</v>
      </c>
      <c r="E139" s="4">
        <f t="shared" si="5"/>
        <v>9.1836734693877556E-2</v>
      </c>
    </row>
    <row r="140" spans="1:5" x14ac:dyDescent="0.3">
      <c r="A140">
        <v>140</v>
      </c>
      <c r="B140" s="1">
        <v>550</v>
      </c>
      <c r="C140">
        <v>540</v>
      </c>
      <c r="D140">
        <f t="shared" si="4"/>
        <v>10</v>
      </c>
      <c r="E140" s="4">
        <f t="shared" si="5"/>
        <v>1.8181818181818181E-2</v>
      </c>
    </row>
    <row r="141" spans="1:5" x14ac:dyDescent="0.3">
      <c r="A141">
        <v>141</v>
      </c>
      <c r="B141" s="1">
        <v>565</v>
      </c>
      <c r="C141">
        <v>543</v>
      </c>
      <c r="D141">
        <f t="shared" si="4"/>
        <v>22</v>
      </c>
      <c r="E141" s="4">
        <f t="shared" si="5"/>
        <v>3.8938053097345132E-2</v>
      </c>
    </row>
    <row r="142" spans="1:5" x14ac:dyDescent="0.3">
      <c r="A142">
        <v>142</v>
      </c>
      <c r="B142" s="1">
        <v>735</v>
      </c>
      <c r="C142">
        <v>924</v>
      </c>
      <c r="D142">
        <f t="shared" si="4"/>
        <v>189</v>
      </c>
      <c r="E142" s="4">
        <f t="shared" si="5"/>
        <v>0.25714285714285712</v>
      </c>
    </row>
    <row r="143" spans="1:5" x14ac:dyDescent="0.3">
      <c r="A143">
        <v>143</v>
      </c>
      <c r="B143" s="1">
        <v>440</v>
      </c>
      <c r="C143">
        <v>348</v>
      </c>
      <c r="D143">
        <f t="shared" si="4"/>
        <v>92</v>
      </c>
      <c r="E143" s="4">
        <f t="shared" si="5"/>
        <v>0.20909090909090908</v>
      </c>
    </row>
    <row r="144" spans="1:5" x14ac:dyDescent="0.3">
      <c r="A144">
        <v>144</v>
      </c>
      <c r="B144" s="1">
        <v>329</v>
      </c>
      <c r="C144">
        <v>510</v>
      </c>
      <c r="D144">
        <f t="shared" si="4"/>
        <v>181</v>
      </c>
      <c r="E144" s="4">
        <f t="shared" si="5"/>
        <v>0.55015197568389063</v>
      </c>
    </row>
    <row r="145" spans="1:5" x14ac:dyDescent="0.3">
      <c r="A145">
        <v>145</v>
      </c>
      <c r="B145" s="1">
        <v>895</v>
      </c>
      <c r="C145">
        <v>881</v>
      </c>
      <c r="D145">
        <f t="shared" si="4"/>
        <v>14</v>
      </c>
      <c r="E145" s="4">
        <f t="shared" si="5"/>
        <v>1.564245810055866E-2</v>
      </c>
    </row>
    <row r="146" spans="1:5" x14ac:dyDescent="0.3">
      <c r="A146">
        <v>146</v>
      </c>
      <c r="B146" s="1">
        <v>1300</v>
      </c>
      <c r="C146">
        <v>1126</v>
      </c>
      <c r="D146">
        <f t="shared" si="4"/>
        <v>174</v>
      </c>
      <c r="E146" s="4">
        <f t="shared" si="5"/>
        <v>0.13384615384615384</v>
      </c>
    </row>
    <row r="147" spans="1:5" x14ac:dyDescent="0.3">
      <c r="A147">
        <v>147</v>
      </c>
      <c r="B147" s="1">
        <v>420</v>
      </c>
      <c r="C147">
        <v>454</v>
      </c>
      <c r="D147">
        <f t="shared" si="4"/>
        <v>34</v>
      </c>
      <c r="E147" s="4">
        <f t="shared" si="5"/>
        <v>8.0952380952380956E-2</v>
      </c>
    </row>
    <row r="148" spans="1:5" x14ac:dyDescent="0.3">
      <c r="A148">
        <v>148</v>
      </c>
      <c r="B148" s="1">
        <v>690</v>
      </c>
      <c r="C148">
        <v>727</v>
      </c>
      <c r="D148">
        <f t="shared" si="4"/>
        <v>37</v>
      </c>
      <c r="E148" s="4">
        <f t="shared" si="5"/>
        <v>5.3623188405797099E-2</v>
      </c>
    </row>
    <row r="149" spans="1:5" x14ac:dyDescent="0.3">
      <c r="A149">
        <v>149</v>
      </c>
      <c r="B149" s="1">
        <v>430</v>
      </c>
      <c r="C149">
        <v>362</v>
      </c>
      <c r="D149">
        <f t="shared" si="4"/>
        <v>68</v>
      </c>
      <c r="E149" s="4">
        <f t="shared" si="5"/>
        <v>0.15813953488372093</v>
      </c>
    </row>
    <row r="150" spans="1:5" x14ac:dyDescent="0.3">
      <c r="A150">
        <v>150</v>
      </c>
      <c r="B150" s="1">
        <v>1510</v>
      </c>
      <c r="C150">
        <v>1041</v>
      </c>
      <c r="D150">
        <f t="shared" si="4"/>
        <v>469</v>
      </c>
      <c r="E150" s="4">
        <f t="shared" si="5"/>
        <v>0.31059602649006623</v>
      </c>
    </row>
    <row r="151" spans="1:5" x14ac:dyDescent="0.3">
      <c r="A151">
        <v>151</v>
      </c>
      <c r="B151" s="1">
        <v>405</v>
      </c>
      <c r="C151">
        <v>131</v>
      </c>
      <c r="D151">
        <f t="shared" si="4"/>
        <v>274</v>
      </c>
      <c r="E151" s="4">
        <f t="shared" si="5"/>
        <v>0.67654320987654326</v>
      </c>
    </row>
    <row r="152" spans="1:5" x14ac:dyDescent="0.3">
      <c r="A152">
        <v>152</v>
      </c>
      <c r="B152" s="1">
        <v>515</v>
      </c>
      <c r="C152">
        <v>553</v>
      </c>
      <c r="D152">
        <f t="shared" si="4"/>
        <v>38</v>
      </c>
      <c r="E152" s="4">
        <f t="shared" si="5"/>
        <v>7.3786407766990289E-2</v>
      </c>
    </row>
    <row r="153" spans="1:5" x14ac:dyDescent="0.3">
      <c r="A153">
        <v>153</v>
      </c>
      <c r="B153" s="1">
        <v>570</v>
      </c>
      <c r="C153">
        <v>607</v>
      </c>
      <c r="D153">
        <f t="shared" si="4"/>
        <v>37</v>
      </c>
      <c r="E153" s="4">
        <f t="shared" si="5"/>
        <v>6.491228070175438E-2</v>
      </c>
    </row>
    <row r="154" spans="1:5" x14ac:dyDescent="0.3">
      <c r="A154">
        <v>154</v>
      </c>
      <c r="B154" s="1">
        <v>730</v>
      </c>
      <c r="C154">
        <v>663</v>
      </c>
      <c r="D154">
        <f t="shared" si="4"/>
        <v>67</v>
      </c>
      <c r="E154" s="4">
        <f t="shared" si="5"/>
        <v>9.1780821917808217E-2</v>
      </c>
    </row>
    <row r="155" spans="1:5" x14ac:dyDescent="0.3">
      <c r="A155">
        <v>155</v>
      </c>
      <c r="B155" s="1">
        <v>450</v>
      </c>
      <c r="C155">
        <v>471</v>
      </c>
      <c r="D155">
        <f t="shared" si="4"/>
        <v>21</v>
      </c>
      <c r="E155" s="4">
        <f t="shared" si="5"/>
        <v>4.6666666666666669E-2</v>
      </c>
    </row>
    <row r="156" spans="1:5" x14ac:dyDescent="0.3">
      <c r="A156">
        <v>156</v>
      </c>
      <c r="B156" s="1">
        <v>430</v>
      </c>
      <c r="C156">
        <v>654</v>
      </c>
      <c r="D156">
        <f t="shared" si="4"/>
        <v>224</v>
      </c>
      <c r="E156" s="4">
        <f t="shared" si="5"/>
        <v>0.52093023255813953</v>
      </c>
    </row>
    <row r="157" spans="1:5" x14ac:dyDescent="0.3">
      <c r="A157">
        <v>157</v>
      </c>
      <c r="B157" s="1">
        <v>585</v>
      </c>
      <c r="C157">
        <v>590</v>
      </c>
      <c r="D157">
        <f t="shared" si="4"/>
        <v>5</v>
      </c>
      <c r="E157" s="4">
        <f t="shared" si="5"/>
        <v>8.5470085470085479E-3</v>
      </c>
    </row>
    <row r="158" spans="1:5" x14ac:dyDescent="0.3">
      <c r="A158">
        <v>158</v>
      </c>
      <c r="B158" s="1">
        <v>985</v>
      </c>
      <c r="C158">
        <v>917</v>
      </c>
      <c r="D158">
        <f t="shared" si="4"/>
        <v>68</v>
      </c>
      <c r="E158" s="4">
        <f t="shared" si="5"/>
        <v>6.9035532994923862E-2</v>
      </c>
    </row>
    <row r="159" spans="1:5" x14ac:dyDescent="0.3">
      <c r="A159">
        <v>159</v>
      </c>
      <c r="B159" s="1">
        <v>775</v>
      </c>
      <c r="C159">
        <v>845</v>
      </c>
      <c r="D159">
        <f t="shared" si="4"/>
        <v>70</v>
      </c>
      <c r="E159" s="4">
        <f t="shared" si="5"/>
        <v>9.0322580645161285E-2</v>
      </c>
    </row>
    <row r="160" spans="1:5" x14ac:dyDescent="0.3">
      <c r="A160">
        <v>160</v>
      </c>
      <c r="B160" s="1">
        <v>520</v>
      </c>
      <c r="C160">
        <v>444</v>
      </c>
      <c r="D160">
        <f t="shared" si="4"/>
        <v>76</v>
      </c>
      <c r="E160" s="4">
        <f t="shared" si="5"/>
        <v>0.14615384615384616</v>
      </c>
    </row>
    <row r="161" spans="1:5" x14ac:dyDescent="0.3">
      <c r="A161">
        <v>161</v>
      </c>
      <c r="B161" s="1">
        <v>422</v>
      </c>
      <c r="C161">
        <v>756</v>
      </c>
      <c r="D161">
        <f t="shared" si="4"/>
        <v>334</v>
      </c>
      <c r="E161" s="4">
        <f t="shared" si="5"/>
        <v>0.79146919431279616</v>
      </c>
    </row>
    <row r="162" spans="1:5" x14ac:dyDescent="0.3">
      <c r="A162">
        <v>162</v>
      </c>
      <c r="B162" s="1">
        <v>360</v>
      </c>
      <c r="C162">
        <v>175</v>
      </c>
      <c r="D162">
        <f t="shared" si="4"/>
        <v>185</v>
      </c>
      <c r="E162" s="4">
        <f t="shared" si="5"/>
        <v>0.51388888888888884</v>
      </c>
    </row>
    <row r="163" spans="1:5" x14ac:dyDescent="0.3">
      <c r="A163">
        <v>163</v>
      </c>
      <c r="B163" s="1">
        <v>450</v>
      </c>
      <c r="C163">
        <v>494</v>
      </c>
      <c r="D163">
        <f t="shared" si="4"/>
        <v>44</v>
      </c>
      <c r="E163" s="4">
        <f t="shared" si="5"/>
        <v>9.7777777777777783E-2</v>
      </c>
    </row>
    <row r="164" spans="1:5" x14ac:dyDescent="0.3">
      <c r="A164">
        <v>164</v>
      </c>
      <c r="B164" s="1">
        <v>1150</v>
      </c>
      <c r="C164">
        <v>1414</v>
      </c>
      <c r="D164">
        <f t="shared" si="4"/>
        <v>264</v>
      </c>
      <c r="E164" s="4">
        <f t="shared" si="5"/>
        <v>0.22956521739130434</v>
      </c>
    </row>
    <row r="165" spans="1:5" x14ac:dyDescent="0.3">
      <c r="A165">
        <v>165</v>
      </c>
      <c r="B165" s="1">
        <v>605</v>
      </c>
      <c r="C165">
        <v>544</v>
      </c>
      <c r="D165">
        <f t="shared" si="4"/>
        <v>61</v>
      </c>
      <c r="E165" s="4">
        <f t="shared" si="5"/>
        <v>0.10082644628099173</v>
      </c>
    </row>
    <row r="166" spans="1:5" x14ac:dyDescent="0.3">
      <c r="A166">
        <v>166</v>
      </c>
      <c r="B166" s="1">
        <v>395</v>
      </c>
      <c r="C166">
        <v>501</v>
      </c>
      <c r="D166">
        <f t="shared" si="4"/>
        <v>106</v>
      </c>
      <c r="E166" s="4">
        <f t="shared" si="5"/>
        <v>0.26835443037974682</v>
      </c>
    </row>
    <row r="167" spans="1:5" x14ac:dyDescent="0.3">
      <c r="A167">
        <v>167</v>
      </c>
      <c r="B167" s="1">
        <v>580</v>
      </c>
      <c r="C167">
        <v>585</v>
      </c>
      <c r="D167">
        <f t="shared" si="4"/>
        <v>5</v>
      </c>
      <c r="E167" s="4">
        <f t="shared" si="5"/>
        <v>8.6206896551724137E-3</v>
      </c>
    </row>
    <row r="168" spans="1:5" x14ac:dyDescent="0.3">
      <c r="A168">
        <v>168</v>
      </c>
      <c r="B168" s="1">
        <v>756</v>
      </c>
      <c r="C168">
        <v>640</v>
      </c>
      <c r="D168">
        <f t="shared" si="4"/>
        <v>116</v>
      </c>
      <c r="E168" s="4">
        <f t="shared" si="5"/>
        <v>0.15343915343915343</v>
      </c>
    </row>
    <row r="169" spans="1:5" x14ac:dyDescent="0.3">
      <c r="A169">
        <v>169</v>
      </c>
      <c r="B169" s="1">
        <v>675</v>
      </c>
      <c r="C169">
        <v>592</v>
      </c>
      <c r="D169">
        <f t="shared" si="4"/>
        <v>83</v>
      </c>
      <c r="E169" s="4">
        <f t="shared" si="5"/>
        <v>0.12296296296296297</v>
      </c>
    </row>
    <row r="170" spans="1:5" x14ac:dyDescent="0.3">
      <c r="A170">
        <v>170</v>
      </c>
      <c r="B170" s="1">
        <v>460</v>
      </c>
      <c r="C170">
        <v>439</v>
      </c>
      <c r="D170">
        <f t="shared" si="4"/>
        <v>21</v>
      </c>
      <c r="E170" s="4">
        <f t="shared" si="5"/>
        <v>4.5652173913043478E-2</v>
      </c>
    </row>
    <row r="171" spans="1:5" x14ac:dyDescent="0.3">
      <c r="A171">
        <v>171</v>
      </c>
      <c r="B171" s="1">
        <v>430</v>
      </c>
      <c r="C171">
        <v>459</v>
      </c>
      <c r="D171">
        <f t="shared" si="4"/>
        <v>29</v>
      </c>
      <c r="E171" s="4">
        <f t="shared" si="5"/>
        <v>6.7441860465116285E-2</v>
      </c>
    </row>
    <row r="172" spans="1:5" x14ac:dyDescent="0.3">
      <c r="A172">
        <v>172</v>
      </c>
      <c r="B172" s="1">
        <v>550</v>
      </c>
      <c r="C172">
        <v>642</v>
      </c>
      <c r="D172">
        <f t="shared" si="4"/>
        <v>92</v>
      </c>
      <c r="E172" s="4">
        <f t="shared" si="5"/>
        <v>0.16727272727272727</v>
      </c>
    </row>
    <row r="173" spans="1:5" x14ac:dyDescent="0.3">
      <c r="A173">
        <v>173</v>
      </c>
      <c r="B173" s="1">
        <v>1300</v>
      </c>
      <c r="C173">
        <v>1240</v>
      </c>
      <c r="D173">
        <f t="shared" si="4"/>
        <v>60</v>
      </c>
      <c r="E173" s="4">
        <f t="shared" si="5"/>
        <v>4.6153846153846156E-2</v>
      </c>
    </row>
    <row r="174" spans="1:5" x14ac:dyDescent="0.3">
      <c r="A174">
        <v>174</v>
      </c>
      <c r="B174" s="1">
        <v>600</v>
      </c>
      <c r="C174">
        <v>550</v>
      </c>
      <c r="D174">
        <f t="shared" si="4"/>
        <v>50</v>
      </c>
      <c r="E174" s="4">
        <f t="shared" si="5"/>
        <v>8.3333333333333329E-2</v>
      </c>
    </row>
    <row r="175" spans="1:5" x14ac:dyDescent="0.3">
      <c r="A175">
        <v>175</v>
      </c>
      <c r="B175" s="1">
        <v>500</v>
      </c>
      <c r="C175">
        <v>531</v>
      </c>
      <c r="D175">
        <f t="shared" si="4"/>
        <v>31</v>
      </c>
      <c r="E175" s="4">
        <f t="shared" si="5"/>
        <v>6.2E-2</v>
      </c>
    </row>
    <row r="176" spans="1:5" x14ac:dyDescent="0.3">
      <c r="A176">
        <v>176</v>
      </c>
      <c r="B176" s="1">
        <v>390</v>
      </c>
      <c r="C176">
        <v>470</v>
      </c>
      <c r="D176">
        <f t="shared" si="4"/>
        <v>80</v>
      </c>
      <c r="E176" s="4">
        <f t="shared" si="5"/>
        <v>0.20512820512820512</v>
      </c>
    </row>
    <row r="177" spans="1:5" x14ac:dyDescent="0.3">
      <c r="A177">
        <v>177</v>
      </c>
      <c r="B177" s="1">
        <v>405</v>
      </c>
      <c r="C177">
        <v>415</v>
      </c>
      <c r="D177">
        <f t="shared" si="4"/>
        <v>10</v>
      </c>
      <c r="E177" s="4">
        <f t="shared" si="5"/>
        <v>2.4691358024691357E-2</v>
      </c>
    </row>
    <row r="178" spans="1:5" x14ac:dyDescent="0.3">
      <c r="A178">
        <v>178</v>
      </c>
      <c r="B178" s="1">
        <v>450</v>
      </c>
      <c r="C178">
        <v>401</v>
      </c>
      <c r="D178">
        <f t="shared" si="4"/>
        <v>49</v>
      </c>
      <c r="E178" s="4">
        <f t="shared" si="5"/>
        <v>0.10888888888888888</v>
      </c>
    </row>
    <row r="179" spans="1:5" x14ac:dyDescent="0.3">
      <c r="A179">
        <v>179</v>
      </c>
      <c r="B179" s="1">
        <v>417</v>
      </c>
      <c r="C179">
        <v>571</v>
      </c>
      <c r="D179">
        <f t="shared" si="4"/>
        <v>154</v>
      </c>
      <c r="E179" s="4">
        <f t="shared" si="5"/>
        <v>0.36930455635491605</v>
      </c>
    </row>
    <row r="180" spans="1:5" x14ac:dyDescent="0.3">
      <c r="A180">
        <v>180</v>
      </c>
      <c r="B180" s="1">
        <v>900</v>
      </c>
      <c r="C180">
        <v>854</v>
      </c>
      <c r="D180">
        <f t="shared" si="4"/>
        <v>46</v>
      </c>
      <c r="E180" s="4">
        <f t="shared" si="5"/>
        <v>5.1111111111111114E-2</v>
      </c>
    </row>
    <row r="181" spans="1:5" x14ac:dyDescent="0.3">
      <c r="A181">
        <v>181</v>
      </c>
      <c r="B181" s="1">
        <v>789</v>
      </c>
      <c r="C181">
        <v>832</v>
      </c>
      <c r="D181">
        <f t="shared" si="4"/>
        <v>43</v>
      </c>
      <c r="E181" s="4">
        <f t="shared" si="5"/>
        <v>5.4499366286438533E-2</v>
      </c>
    </row>
    <row r="182" spans="1:5" x14ac:dyDescent="0.3">
      <c r="A182">
        <v>182</v>
      </c>
      <c r="B182" s="1">
        <v>545</v>
      </c>
      <c r="C182">
        <v>645</v>
      </c>
      <c r="D182">
        <f t="shared" si="4"/>
        <v>100</v>
      </c>
      <c r="E182" s="4">
        <f t="shared" si="5"/>
        <v>0.1834862385321101</v>
      </c>
    </row>
    <row r="183" spans="1:5" x14ac:dyDescent="0.3">
      <c r="A183">
        <v>183</v>
      </c>
      <c r="B183" s="1">
        <v>560</v>
      </c>
      <c r="C183">
        <v>661</v>
      </c>
      <c r="D183">
        <f t="shared" si="4"/>
        <v>101</v>
      </c>
      <c r="E183" s="4">
        <f t="shared" si="5"/>
        <v>0.18035714285714285</v>
      </c>
    </row>
    <row r="184" spans="1:5" x14ac:dyDescent="0.3">
      <c r="A184">
        <v>184</v>
      </c>
      <c r="B184" s="1">
        <v>580</v>
      </c>
      <c r="C184">
        <v>515</v>
      </c>
      <c r="D184">
        <f t="shared" si="4"/>
        <v>65</v>
      </c>
      <c r="E184" s="4">
        <f t="shared" si="5"/>
        <v>0.11206896551724138</v>
      </c>
    </row>
    <row r="185" spans="1:5" x14ac:dyDescent="0.3">
      <c r="A185">
        <v>185</v>
      </c>
      <c r="B185" s="1">
        <v>1200</v>
      </c>
      <c r="C185">
        <v>948</v>
      </c>
      <c r="D185">
        <f t="shared" si="4"/>
        <v>252</v>
      </c>
      <c r="E185" s="4">
        <f t="shared" si="5"/>
        <v>0.21</v>
      </c>
    </row>
    <row r="186" spans="1:5" x14ac:dyDescent="0.3">
      <c r="A186">
        <v>186</v>
      </c>
      <c r="B186" s="1">
        <v>540</v>
      </c>
      <c r="C186">
        <v>644</v>
      </c>
      <c r="D186">
        <f t="shared" si="4"/>
        <v>104</v>
      </c>
      <c r="E186" s="4">
        <f t="shared" si="5"/>
        <v>0.19259259259259259</v>
      </c>
    </row>
    <row r="187" spans="1:5" x14ac:dyDescent="0.3">
      <c r="A187">
        <v>187</v>
      </c>
      <c r="B187" s="1">
        <v>1550</v>
      </c>
      <c r="C187">
        <v>1304</v>
      </c>
      <c r="D187">
        <f t="shared" si="4"/>
        <v>246</v>
      </c>
      <c r="E187" s="4">
        <f t="shared" si="5"/>
        <v>0.15870967741935485</v>
      </c>
    </row>
    <row r="188" spans="1:5" x14ac:dyDescent="0.3">
      <c r="A188">
        <v>188</v>
      </c>
      <c r="B188" s="1">
        <v>810</v>
      </c>
      <c r="C188">
        <v>800</v>
      </c>
      <c r="D188">
        <f t="shared" si="4"/>
        <v>10</v>
      </c>
      <c r="E188" s="4">
        <f t="shared" si="5"/>
        <v>1.2345679012345678E-2</v>
      </c>
    </row>
    <row r="189" spans="1:5" x14ac:dyDescent="0.3">
      <c r="A189">
        <v>189</v>
      </c>
      <c r="B189" s="1">
        <v>420</v>
      </c>
      <c r="C189">
        <v>419</v>
      </c>
      <c r="D189">
        <f t="shared" si="4"/>
        <v>1</v>
      </c>
      <c r="E189" s="4">
        <f t="shared" si="5"/>
        <v>2.3809523809523812E-3</v>
      </c>
    </row>
    <row r="190" spans="1:5" x14ac:dyDescent="0.3">
      <c r="A190">
        <v>190</v>
      </c>
      <c r="B190" s="1">
        <v>750</v>
      </c>
      <c r="C190">
        <v>871</v>
      </c>
      <c r="D190">
        <f t="shared" si="4"/>
        <v>121</v>
      </c>
      <c r="E190" s="4">
        <f t="shared" si="5"/>
        <v>0.16133333333333333</v>
      </c>
    </row>
    <row r="191" spans="1:5" x14ac:dyDescent="0.3">
      <c r="A191">
        <v>191</v>
      </c>
      <c r="B191" s="1">
        <v>500</v>
      </c>
      <c r="C191">
        <v>589</v>
      </c>
      <c r="D191">
        <f t="shared" si="4"/>
        <v>89</v>
      </c>
      <c r="E191" s="4">
        <f t="shared" si="5"/>
        <v>0.17799999999999999</v>
      </c>
    </row>
    <row r="192" spans="1:5" x14ac:dyDescent="0.3">
      <c r="A192">
        <v>192</v>
      </c>
      <c r="B192" s="1">
        <v>950</v>
      </c>
      <c r="C192">
        <v>977</v>
      </c>
      <c r="D192">
        <f t="shared" si="4"/>
        <v>27</v>
      </c>
      <c r="E192" s="4">
        <f t="shared" si="5"/>
        <v>2.8421052631578948E-2</v>
      </c>
    </row>
    <row r="193" spans="1:5" x14ac:dyDescent="0.3">
      <c r="A193">
        <v>193</v>
      </c>
      <c r="B193" s="1">
        <v>399</v>
      </c>
      <c r="C193">
        <v>109</v>
      </c>
      <c r="D193">
        <f t="shared" si="4"/>
        <v>290</v>
      </c>
      <c r="E193" s="4">
        <f t="shared" si="5"/>
        <v>0.72681704260651625</v>
      </c>
    </row>
    <row r="194" spans="1:5" x14ac:dyDescent="0.3">
      <c r="A194">
        <v>194</v>
      </c>
      <c r="B194" s="1">
        <v>430</v>
      </c>
      <c r="C194">
        <v>658</v>
      </c>
      <c r="D194">
        <f t="shared" si="4"/>
        <v>228</v>
      </c>
      <c r="E194" s="4">
        <f t="shared" si="5"/>
        <v>0.53023255813953485</v>
      </c>
    </row>
    <row r="195" spans="1:5" x14ac:dyDescent="0.3">
      <c r="A195">
        <v>195</v>
      </c>
      <c r="B195" s="1">
        <v>1815</v>
      </c>
      <c r="C195">
        <v>1438</v>
      </c>
      <c r="D195">
        <f t="shared" ref="D195:D201" si="6">ABS(C195-B195)</f>
        <v>377</v>
      </c>
      <c r="E195" s="4">
        <f t="shared" ref="E195:E201" si="7">D195/B195</f>
        <v>0.20771349862258953</v>
      </c>
    </row>
    <row r="196" spans="1:5" x14ac:dyDescent="0.3">
      <c r="A196">
        <v>196</v>
      </c>
      <c r="B196" s="1">
        <v>650</v>
      </c>
      <c r="C196">
        <v>700</v>
      </c>
      <c r="D196">
        <f t="shared" si="6"/>
        <v>50</v>
      </c>
      <c r="E196" s="4">
        <f t="shared" si="7"/>
        <v>7.6923076923076927E-2</v>
      </c>
    </row>
    <row r="197" spans="1:5" x14ac:dyDescent="0.3">
      <c r="A197">
        <v>197</v>
      </c>
      <c r="B197" s="1">
        <v>635</v>
      </c>
      <c r="C197">
        <v>621</v>
      </c>
      <c r="D197">
        <f t="shared" si="6"/>
        <v>14</v>
      </c>
      <c r="E197" s="4">
        <f t="shared" si="7"/>
        <v>2.2047244094488189E-2</v>
      </c>
    </row>
    <row r="198" spans="1:5" x14ac:dyDescent="0.3">
      <c r="A198">
        <v>198</v>
      </c>
      <c r="B198" s="1">
        <v>1159</v>
      </c>
      <c r="C198">
        <v>1272</v>
      </c>
      <c r="D198">
        <f t="shared" si="6"/>
        <v>113</v>
      </c>
      <c r="E198" s="4">
        <f t="shared" si="7"/>
        <v>9.7497842968075926E-2</v>
      </c>
    </row>
    <row r="199" spans="1:5" x14ac:dyDescent="0.3">
      <c r="A199">
        <v>199</v>
      </c>
      <c r="B199" s="1">
        <v>610</v>
      </c>
      <c r="C199">
        <v>639</v>
      </c>
      <c r="D199">
        <f t="shared" si="6"/>
        <v>29</v>
      </c>
      <c r="E199" s="4">
        <f t="shared" si="7"/>
        <v>4.7540983606557376E-2</v>
      </c>
    </row>
    <row r="200" spans="1:5" x14ac:dyDescent="0.3">
      <c r="A200">
        <v>200</v>
      </c>
      <c r="B200" s="1">
        <v>480</v>
      </c>
      <c r="C200">
        <v>464</v>
      </c>
      <c r="D200">
        <f t="shared" si="6"/>
        <v>16</v>
      </c>
      <c r="E200" s="4">
        <f t="shared" si="7"/>
        <v>3.3333333333333333E-2</v>
      </c>
    </row>
    <row r="201" spans="1:5" x14ac:dyDescent="0.3">
      <c r="A201">
        <v>201</v>
      </c>
      <c r="B201" s="1">
        <v>1770</v>
      </c>
      <c r="C201">
        <v>1236</v>
      </c>
      <c r="D201">
        <f t="shared" si="6"/>
        <v>534</v>
      </c>
      <c r="E201" s="4">
        <f t="shared" si="7"/>
        <v>0.30169491525423731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B42A-5970-4822-97B7-547AC88F6A46}">
  <dimension ref="A1:AA181"/>
  <sheetViews>
    <sheetView topLeftCell="Q1" workbookViewId="0">
      <selection activeCell="AE17" sqref="AE17"/>
    </sheetView>
  </sheetViews>
  <sheetFormatPr defaultRowHeight="14.4" x14ac:dyDescent="0.3"/>
  <cols>
    <col min="8" max="8" width="18.109375" style="1" customWidth="1"/>
    <col min="9" max="9" width="15.77734375" style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7</v>
      </c>
      <c r="L1" t="s">
        <v>10</v>
      </c>
      <c r="M1" t="s">
        <v>12</v>
      </c>
      <c r="N1" t="s">
        <v>8</v>
      </c>
      <c r="O1" t="s">
        <v>13</v>
      </c>
      <c r="P1" t="s">
        <v>11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32</v>
      </c>
      <c r="Y1" t="s">
        <v>33</v>
      </c>
      <c r="Z1" t="s">
        <v>34</v>
      </c>
      <c r="AA1" t="s">
        <v>35</v>
      </c>
    </row>
    <row r="2" spans="1:27" x14ac:dyDescent="0.3">
      <c r="A2">
        <v>1</v>
      </c>
      <c r="B2">
        <v>0</v>
      </c>
      <c r="C2">
        <v>94</v>
      </c>
      <c r="D2">
        <v>1</v>
      </c>
      <c r="E2">
        <v>3</v>
      </c>
      <c r="F2">
        <v>500</v>
      </c>
      <c r="G2">
        <v>420</v>
      </c>
      <c r="H2" s="1">
        <v>1651835329431</v>
      </c>
      <c r="I2" s="1">
        <v>1651835363106</v>
      </c>
      <c r="J2">
        <v>7</v>
      </c>
      <c r="K2">
        <v>1651835329.431</v>
      </c>
      <c r="L2">
        <v>44687.464461006944</v>
      </c>
      <c r="M2">
        <v>44687.464461006944</v>
      </c>
      <c r="N2">
        <v>1651835363.1059999</v>
      </c>
      <c r="O2">
        <v>44687.464850763892</v>
      </c>
      <c r="P2">
        <v>33.674999952316284</v>
      </c>
      <c r="Q2">
        <v>500</v>
      </c>
      <c r="R2">
        <v>582</v>
      </c>
      <c r="S2">
        <v>82</v>
      </c>
      <c r="T2">
        <v>0.16400000000000001</v>
      </c>
      <c r="U2" t="s">
        <v>36</v>
      </c>
      <c r="V2">
        <v>-80</v>
      </c>
      <c r="W2">
        <v>-0.16</v>
      </c>
      <c r="X2">
        <v>80</v>
      </c>
      <c r="Y2">
        <v>0.16</v>
      </c>
      <c r="Z2">
        <v>1</v>
      </c>
      <c r="AA2">
        <v>3</v>
      </c>
    </row>
    <row r="3" spans="1:27" x14ac:dyDescent="0.3">
      <c r="A3">
        <v>1</v>
      </c>
      <c r="B3">
        <v>1</v>
      </c>
      <c r="C3">
        <v>13</v>
      </c>
      <c r="D3">
        <v>1</v>
      </c>
      <c r="E3">
        <v>3</v>
      </c>
      <c r="F3">
        <v>285</v>
      </c>
      <c r="G3">
        <v>300</v>
      </c>
      <c r="H3" s="1">
        <v>1651835363316</v>
      </c>
      <c r="I3" s="1">
        <v>1651835374832</v>
      </c>
      <c r="J3">
        <v>7</v>
      </c>
      <c r="K3">
        <v>1651835363.316</v>
      </c>
      <c r="L3">
        <v>44687.46485319444</v>
      </c>
      <c r="M3">
        <v>44687.46485319444</v>
      </c>
      <c r="N3">
        <v>1651835374.832</v>
      </c>
      <c r="O3">
        <v>44687.464986481486</v>
      </c>
      <c r="P3">
        <v>11.516000032424927</v>
      </c>
      <c r="Q3">
        <v>285</v>
      </c>
      <c r="R3">
        <v>70</v>
      </c>
      <c r="S3">
        <v>215</v>
      </c>
      <c r="T3">
        <v>0.75438596491228072</v>
      </c>
      <c r="U3" t="s">
        <v>37</v>
      </c>
      <c r="V3">
        <v>15</v>
      </c>
      <c r="W3">
        <v>5.2631578947368418E-2</v>
      </c>
      <c r="X3">
        <v>15</v>
      </c>
      <c r="Y3">
        <v>5.2631578947368418E-2</v>
      </c>
      <c r="Z3">
        <v>1</v>
      </c>
      <c r="AA3">
        <v>3</v>
      </c>
    </row>
    <row r="4" spans="1:27" x14ac:dyDescent="0.3">
      <c r="A4">
        <v>1</v>
      </c>
      <c r="B4">
        <v>2</v>
      </c>
      <c r="C4">
        <v>76</v>
      </c>
      <c r="D4">
        <v>1</v>
      </c>
      <c r="E4">
        <v>3</v>
      </c>
      <c r="F4">
        <v>495</v>
      </c>
      <c r="G4">
        <v>460</v>
      </c>
      <c r="H4" s="1">
        <v>1651835375040</v>
      </c>
      <c r="I4" s="1">
        <v>1651835399263</v>
      </c>
      <c r="J4">
        <v>6</v>
      </c>
      <c r="K4">
        <v>1651835375.04</v>
      </c>
      <c r="L4">
        <v>44687.464988888889</v>
      </c>
      <c r="M4">
        <v>44687.464988888889</v>
      </c>
      <c r="N4">
        <v>1651835399.263</v>
      </c>
      <c r="O4">
        <v>44687.465269247681</v>
      </c>
      <c r="P4">
        <v>24.223000049591064</v>
      </c>
      <c r="Q4">
        <v>495</v>
      </c>
      <c r="R4">
        <v>596</v>
      </c>
      <c r="S4">
        <v>101</v>
      </c>
      <c r="T4">
        <v>0.20404040404040405</v>
      </c>
      <c r="U4" t="s">
        <v>36</v>
      </c>
      <c r="V4">
        <v>-35</v>
      </c>
      <c r="W4">
        <v>-7.0707070707070704E-2</v>
      </c>
      <c r="X4">
        <v>35</v>
      </c>
      <c r="Y4">
        <v>7.0707070707070704E-2</v>
      </c>
      <c r="Z4">
        <v>2</v>
      </c>
      <c r="AA4">
        <v>9</v>
      </c>
    </row>
    <row r="5" spans="1:27" x14ac:dyDescent="0.3">
      <c r="A5">
        <v>1</v>
      </c>
      <c r="B5">
        <v>3</v>
      </c>
      <c r="C5">
        <v>169</v>
      </c>
      <c r="D5">
        <v>1</v>
      </c>
      <c r="E5">
        <v>3</v>
      </c>
      <c r="F5">
        <v>675</v>
      </c>
      <c r="G5">
        <v>520</v>
      </c>
      <c r="H5" s="1">
        <v>1651835399473</v>
      </c>
      <c r="I5" s="1">
        <v>1651835417262</v>
      </c>
      <c r="J5">
        <v>5</v>
      </c>
      <c r="K5">
        <v>1651835399.473</v>
      </c>
      <c r="L5">
        <v>44687.465271678244</v>
      </c>
      <c r="M5">
        <v>44687.465271678244</v>
      </c>
      <c r="N5">
        <v>1651835417.2620001</v>
      </c>
      <c r="O5">
        <v>44687.465477569451</v>
      </c>
      <c r="P5">
        <v>17.789000034332275</v>
      </c>
      <c r="Q5">
        <v>675</v>
      </c>
      <c r="R5">
        <v>592</v>
      </c>
      <c r="S5">
        <v>83</v>
      </c>
      <c r="T5">
        <v>0.12296296296296297</v>
      </c>
      <c r="U5" t="s">
        <v>37</v>
      </c>
      <c r="V5">
        <v>-155</v>
      </c>
      <c r="W5">
        <v>-0.22962962962962963</v>
      </c>
      <c r="X5">
        <v>155</v>
      </c>
      <c r="Y5">
        <v>0.22962962962962963</v>
      </c>
      <c r="Z5">
        <v>3</v>
      </c>
      <c r="AA5">
        <v>27</v>
      </c>
    </row>
    <row r="6" spans="1:27" x14ac:dyDescent="0.3">
      <c r="A6">
        <v>1</v>
      </c>
      <c r="B6">
        <v>4</v>
      </c>
      <c r="C6">
        <v>172</v>
      </c>
      <c r="D6">
        <v>1</v>
      </c>
      <c r="E6">
        <v>3</v>
      </c>
      <c r="F6">
        <v>550</v>
      </c>
      <c r="G6">
        <v>485</v>
      </c>
      <c r="H6" s="1">
        <v>1651835417470</v>
      </c>
      <c r="I6" s="1">
        <v>1651835432914</v>
      </c>
      <c r="J6">
        <v>6</v>
      </c>
      <c r="K6">
        <v>1651835417.47</v>
      </c>
      <c r="L6">
        <v>44687.465479976847</v>
      </c>
      <c r="M6">
        <v>44687.465479976847</v>
      </c>
      <c r="N6">
        <v>1651835432.914</v>
      </c>
      <c r="O6">
        <v>44687.465658726855</v>
      </c>
      <c r="P6">
        <v>15.444000005722046</v>
      </c>
      <c r="Q6">
        <v>550</v>
      </c>
      <c r="R6">
        <v>642</v>
      </c>
      <c r="S6">
        <v>92</v>
      </c>
      <c r="T6">
        <v>0.16727272727272727</v>
      </c>
      <c r="U6" t="s">
        <v>36</v>
      </c>
      <c r="V6">
        <v>-65</v>
      </c>
      <c r="W6">
        <v>-0.11818181818181818</v>
      </c>
      <c r="X6">
        <v>65</v>
      </c>
      <c r="Y6">
        <v>0.11818181818181818</v>
      </c>
      <c r="Z6">
        <v>2</v>
      </c>
      <c r="AA6">
        <v>9</v>
      </c>
    </row>
    <row r="7" spans="1:27" x14ac:dyDescent="0.3">
      <c r="A7">
        <v>1</v>
      </c>
      <c r="B7">
        <v>5</v>
      </c>
      <c r="C7">
        <v>177</v>
      </c>
      <c r="D7">
        <v>1</v>
      </c>
      <c r="E7">
        <v>3</v>
      </c>
      <c r="F7">
        <v>405</v>
      </c>
      <c r="G7">
        <v>230</v>
      </c>
      <c r="H7" s="1">
        <v>1651835433121</v>
      </c>
      <c r="I7" s="1">
        <v>1651835454441</v>
      </c>
      <c r="J7">
        <v>3</v>
      </c>
      <c r="K7">
        <v>1651835433.1210001</v>
      </c>
      <c r="L7">
        <v>44687.465661122682</v>
      </c>
      <c r="M7">
        <v>44687.465661122682</v>
      </c>
      <c r="N7">
        <v>1651835454.441</v>
      </c>
      <c r="O7">
        <v>44687.465907881939</v>
      </c>
      <c r="P7">
        <v>21.319999933242798</v>
      </c>
      <c r="Q7">
        <v>405</v>
      </c>
      <c r="R7">
        <v>415</v>
      </c>
      <c r="S7">
        <v>10</v>
      </c>
      <c r="T7">
        <v>2.4691358024691357E-2</v>
      </c>
      <c r="U7" t="s">
        <v>36</v>
      </c>
      <c r="V7">
        <v>-175</v>
      </c>
      <c r="W7">
        <v>-0.43209876543209874</v>
      </c>
      <c r="X7">
        <v>175</v>
      </c>
      <c r="Y7">
        <v>0.43209876543209874</v>
      </c>
      <c r="Z7">
        <v>5</v>
      </c>
      <c r="AA7">
        <v>243</v>
      </c>
    </row>
    <row r="8" spans="1:27" x14ac:dyDescent="0.3">
      <c r="A8">
        <v>1</v>
      </c>
      <c r="B8">
        <v>6</v>
      </c>
      <c r="C8">
        <v>44</v>
      </c>
      <c r="D8">
        <v>1</v>
      </c>
      <c r="E8">
        <v>3</v>
      </c>
      <c r="F8">
        <v>750</v>
      </c>
      <c r="G8">
        <v>520</v>
      </c>
      <c r="H8" s="1">
        <v>1651835454651</v>
      </c>
      <c r="I8" s="1">
        <v>1651835469438</v>
      </c>
      <c r="J8">
        <v>5</v>
      </c>
      <c r="K8">
        <v>1651835454.651</v>
      </c>
      <c r="L8">
        <v>44687.465910312501</v>
      </c>
      <c r="M8">
        <v>44687.465910312501</v>
      </c>
      <c r="N8">
        <v>1651835469.438</v>
      </c>
      <c r="O8">
        <v>44687.466081458333</v>
      </c>
      <c r="P8">
        <v>14.786999940872192</v>
      </c>
      <c r="Q8">
        <v>750</v>
      </c>
      <c r="R8">
        <v>776</v>
      </c>
      <c r="S8">
        <v>26</v>
      </c>
      <c r="T8">
        <v>3.4666666666666665E-2</v>
      </c>
      <c r="U8" t="s">
        <v>36</v>
      </c>
      <c r="V8">
        <v>-230</v>
      </c>
      <c r="W8">
        <v>-0.30666666666666664</v>
      </c>
      <c r="X8">
        <v>230</v>
      </c>
      <c r="Y8">
        <v>0.30666666666666664</v>
      </c>
      <c r="Z8">
        <v>3</v>
      </c>
      <c r="AA8">
        <v>27</v>
      </c>
    </row>
    <row r="9" spans="1:27" x14ac:dyDescent="0.3">
      <c r="A9">
        <v>1</v>
      </c>
      <c r="B9">
        <v>7</v>
      </c>
      <c r="C9">
        <v>10</v>
      </c>
      <c r="D9">
        <v>1</v>
      </c>
      <c r="E9">
        <v>3</v>
      </c>
      <c r="F9">
        <v>700</v>
      </c>
      <c r="G9">
        <v>535</v>
      </c>
      <c r="H9" s="1">
        <v>1651835469648</v>
      </c>
      <c r="I9" s="1">
        <v>1651835491923</v>
      </c>
      <c r="J9">
        <v>5</v>
      </c>
      <c r="K9">
        <v>1651835469.648</v>
      </c>
      <c r="L9">
        <v>44687.466083888889</v>
      </c>
      <c r="M9">
        <v>44687.466083888889</v>
      </c>
      <c r="N9">
        <v>1651835491.9230001</v>
      </c>
      <c r="O9">
        <v>44687.466341701394</v>
      </c>
      <c r="P9">
        <v>22.275000095367432</v>
      </c>
      <c r="Q9">
        <v>700</v>
      </c>
      <c r="R9">
        <v>631</v>
      </c>
      <c r="S9">
        <v>69</v>
      </c>
      <c r="T9">
        <v>9.8571428571428574E-2</v>
      </c>
      <c r="U9" t="s">
        <v>37</v>
      </c>
      <c r="V9">
        <v>-165</v>
      </c>
      <c r="W9">
        <v>-0.23571428571428571</v>
      </c>
      <c r="X9">
        <v>165</v>
      </c>
      <c r="Y9">
        <v>0.23571428571428571</v>
      </c>
      <c r="Z9">
        <v>3</v>
      </c>
      <c r="AA9">
        <v>27</v>
      </c>
    </row>
    <row r="10" spans="1:27" x14ac:dyDescent="0.3">
      <c r="A10">
        <v>1</v>
      </c>
      <c r="B10">
        <v>8</v>
      </c>
      <c r="C10">
        <v>85</v>
      </c>
      <c r="D10">
        <v>1</v>
      </c>
      <c r="E10">
        <v>3</v>
      </c>
      <c r="F10">
        <v>380</v>
      </c>
      <c r="G10">
        <v>250</v>
      </c>
      <c r="H10" s="1">
        <v>1651835492134</v>
      </c>
      <c r="I10" s="1">
        <v>1651835503986</v>
      </c>
      <c r="J10">
        <v>5</v>
      </c>
      <c r="K10">
        <v>1651835492.1340001</v>
      </c>
      <c r="L10">
        <v>44687.466344143526</v>
      </c>
      <c r="M10">
        <v>44687.466344143526</v>
      </c>
      <c r="N10">
        <v>1651835503.9860001</v>
      </c>
      <c r="O10">
        <v>44687.466481319439</v>
      </c>
      <c r="P10">
        <v>11.851999998092651</v>
      </c>
      <c r="Q10">
        <v>380</v>
      </c>
      <c r="R10">
        <v>137</v>
      </c>
      <c r="S10">
        <v>243</v>
      </c>
      <c r="T10">
        <v>0.63947368421052631</v>
      </c>
      <c r="U10" t="s">
        <v>37</v>
      </c>
      <c r="V10">
        <v>-130</v>
      </c>
      <c r="W10">
        <v>-0.34210526315789475</v>
      </c>
      <c r="X10">
        <v>130</v>
      </c>
      <c r="Y10">
        <v>0.34210526315789475</v>
      </c>
      <c r="Z10">
        <v>3</v>
      </c>
      <c r="AA10">
        <v>27</v>
      </c>
    </row>
    <row r="11" spans="1:27" x14ac:dyDescent="0.3">
      <c r="A11">
        <v>1</v>
      </c>
      <c r="B11">
        <v>9</v>
      </c>
      <c r="C11">
        <v>84</v>
      </c>
      <c r="D11">
        <v>1</v>
      </c>
      <c r="E11">
        <v>3</v>
      </c>
      <c r="F11">
        <v>1385</v>
      </c>
      <c r="G11">
        <v>620</v>
      </c>
      <c r="H11" s="1">
        <v>1651835504193</v>
      </c>
      <c r="I11" s="1">
        <v>1651835533710</v>
      </c>
      <c r="J11">
        <v>2</v>
      </c>
      <c r="K11">
        <v>1651835504.1930001</v>
      </c>
      <c r="L11">
        <v>44687.466483715281</v>
      </c>
      <c r="M11">
        <v>44687.466483715281</v>
      </c>
      <c r="N11">
        <v>1651835533.71</v>
      </c>
      <c r="O11">
        <v>44687.466825347219</v>
      </c>
      <c r="P11">
        <v>29.516999959945679</v>
      </c>
      <c r="Q11">
        <v>1385</v>
      </c>
      <c r="R11">
        <v>1031</v>
      </c>
      <c r="S11">
        <v>354</v>
      </c>
      <c r="T11">
        <v>0.25559566787003613</v>
      </c>
      <c r="U11" t="s">
        <v>37</v>
      </c>
      <c r="V11">
        <v>-765</v>
      </c>
      <c r="W11">
        <v>-0.55234657039711188</v>
      </c>
      <c r="X11">
        <v>765</v>
      </c>
      <c r="Y11">
        <v>0.55234657039711188</v>
      </c>
      <c r="Z11">
        <v>6</v>
      </c>
      <c r="AA11">
        <v>729</v>
      </c>
    </row>
    <row r="12" spans="1:27" x14ac:dyDescent="0.3">
      <c r="A12">
        <v>1</v>
      </c>
      <c r="B12">
        <v>10</v>
      </c>
      <c r="C12">
        <v>129</v>
      </c>
      <c r="D12">
        <v>1</v>
      </c>
      <c r="E12">
        <v>3</v>
      </c>
      <c r="F12">
        <v>605</v>
      </c>
      <c r="G12">
        <v>570</v>
      </c>
      <c r="H12" s="1">
        <v>1651835533918</v>
      </c>
      <c r="I12" s="1">
        <v>1651835570096</v>
      </c>
      <c r="J12">
        <v>7</v>
      </c>
      <c r="K12">
        <v>1651835533.918</v>
      </c>
      <c r="L12">
        <v>44687.46682775463</v>
      </c>
      <c r="M12">
        <v>44687.46682775463</v>
      </c>
      <c r="N12">
        <v>1651835570.096</v>
      </c>
      <c r="O12">
        <v>44687.467246481479</v>
      </c>
      <c r="P12">
        <v>36.177999973297119</v>
      </c>
      <c r="Q12">
        <v>605</v>
      </c>
      <c r="R12">
        <v>685</v>
      </c>
      <c r="S12">
        <v>80</v>
      </c>
      <c r="T12">
        <v>0.13223140495867769</v>
      </c>
      <c r="U12" t="s">
        <v>36</v>
      </c>
      <c r="V12">
        <v>-35</v>
      </c>
      <c r="W12">
        <v>-5.7851239669421489E-2</v>
      </c>
      <c r="X12">
        <v>35</v>
      </c>
      <c r="Y12">
        <v>5.7851239669421489E-2</v>
      </c>
      <c r="Z12">
        <v>1</v>
      </c>
      <c r="AA12">
        <v>3</v>
      </c>
    </row>
    <row r="13" spans="1:27" x14ac:dyDescent="0.3">
      <c r="A13">
        <v>1</v>
      </c>
      <c r="B13">
        <v>11</v>
      </c>
      <c r="C13">
        <v>64</v>
      </c>
      <c r="D13">
        <v>1</v>
      </c>
      <c r="E13">
        <v>3</v>
      </c>
      <c r="F13">
        <v>930</v>
      </c>
      <c r="G13">
        <v>730</v>
      </c>
      <c r="H13" s="1">
        <v>1651835570306</v>
      </c>
      <c r="I13" s="1">
        <v>1651835598321</v>
      </c>
      <c r="J13">
        <v>6</v>
      </c>
      <c r="K13">
        <v>1651835570.306</v>
      </c>
      <c r="L13">
        <v>44687.467248912042</v>
      </c>
      <c r="M13">
        <v>44687.467248912042</v>
      </c>
      <c r="N13">
        <v>1651835598.3210001</v>
      </c>
      <c r="O13">
        <v>44687.467573159724</v>
      </c>
      <c r="P13">
        <v>28.015000104904175</v>
      </c>
      <c r="Q13">
        <v>930</v>
      </c>
      <c r="R13">
        <v>1076</v>
      </c>
      <c r="S13">
        <v>146</v>
      </c>
      <c r="T13">
        <v>0.15698924731182795</v>
      </c>
      <c r="U13" t="s">
        <v>36</v>
      </c>
      <c r="V13">
        <v>-200</v>
      </c>
      <c r="W13">
        <v>-0.21505376344086022</v>
      </c>
      <c r="X13">
        <v>200</v>
      </c>
      <c r="Y13">
        <v>0.21505376344086022</v>
      </c>
      <c r="Z13">
        <v>2</v>
      </c>
      <c r="AA13">
        <v>9</v>
      </c>
    </row>
    <row r="14" spans="1:27" x14ac:dyDescent="0.3">
      <c r="A14">
        <v>1</v>
      </c>
      <c r="B14">
        <v>12</v>
      </c>
      <c r="C14">
        <v>6</v>
      </c>
      <c r="D14">
        <v>1</v>
      </c>
      <c r="E14">
        <v>3</v>
      </c>
      <c r="F14">
        <v>450</v>
      </c>
      <c r="G14">
        <v>520</v>
      </c>
      <c r="H14" s="1">
        <v>1651835598531</v>
      </c>
      <c r="I14" s="1">
        <v>1651835609597</v>
      </c>
      <c r="J14">
        <v>7</v>
      </c>
      <c r="K14">
        <v>1651835598.5309999</v>
      </c>
      <c r="L14">
        <v>44687.467575590272</v>
      </c>
      <c r="M14">
        <v>44687.467575590272</v>
      </c>
      <c r="N14">
        <v>1651835609.5969999</v>
      </c>
      <c r="O14">
        <v>44687.467703668983</v>
      </c>
      <c r="P14">
        <v>11.065999984741211</v>
      </c>
      <c r="Q14">
        <v>450</v>
      </c>
      <c r="R14">
        <v>445</v>
      </c>
      <c r="S14">
        <v>5</v>
      </c>
      <c r="T14">
        <v>1.1111111111111112E-2</v>
      </c>
      <c r="U14" t="s">
        <v>37</v>
      </c>
      <c r="V14">
        <v>70</v>
      </c>
      <c r="W14">
        <v>0.15555555555555556</v>
      </c>
      <c r="X14">
        <v>70</v>
      </c>
      <c r="Y14">
        <v>0.15555555555555556</v>
      </c>
      <c r="Z14">
        <v>1</v>
      </c>
      <c r="AA14">
        <v>3</v>
      </c>
    </row>
    <row r="15" spans="1:27" x14ac:dyDescent="0.3">
      <c r="A15">
        <v>1</v>
      </c>
      <c r="B15">
        <v>13</v>
      </c>
      <c r="C15">
        <v>38</v>
      </c>
      <c r="D15">
        <v>1</v>
      </c>
      <c r="E15">
        <v>3</v>
      </c>
      <c r="F15">
        <v>960</v>
      </c>
      <c r="G15">
        <v>520</v>
      </c>
      <c r="H15" s="1">
        <v>1651835609809</v>
      </c>
      <c r="I15" s="1">
        <v>1651835625300</v>
      </c>
      <c r="J15">
        <v>2</v>
      </c>
      <c r="K15">
        <v>1651835609.809</v>
      </c>
      <c r="L15">
        <v>44687.467706122683</v>
      </c>
      <c r="M15">
        <v>44687.467706122683</v>
      </c>
      <c r="N15">
        <v>1651835625.3</v>
      </c>
      <c r="O15">
        <v>44687.46788541667</v>
      </c>
      <c r="P15">
        <v>15.490999937057495</v>
      </c>
      <c r="Q15">
        <v>960</v>
      </c>
      <c r="R15">
        <v>746</v>
      </c>
      <c r="S15">
        <v>214</v>
      </c>
      <c r="T15">
        <v>0.22291666666666668</v>
      </c>
      <c r="U15" t="s">
        <v>37</v>
      </c>
      <c r="V15">
        <v>-440</v>
      </c>
      <c r="W15">
        <v>-0.45833333333333331</v>
      </c>
      <c r="X15">
        <v>440</v>
      </c>
      <c r="Y15">
        <v>0.45833333333333331</v>
      </c>
      <c r="Z15">
        <v>6</v>
      </c>
      <c r="AA15">
        <v>729</v>
      </c>
    </row>
    <row r="16" spans="1:27" x14ac:dyDescent="0.3">
      <c r="A16">
        <v>1</v>
      </c>
      <c r="B16">
        <v>14</v>
      </c>
      <c r="C16">
        <v>50</v>
      </c>
      <c r="D16">
        <v>1</v>
      </c>
      <c r="E16">
        <v>3</v>
      </c>
      <c r="F16">
        <v>320</v>
      </c>
      <c r="G16">
        <v>200</v>
      </c>
      <c r="H16" s="1">
        <v>1651835625510</v>
      </c>
      <c r="I16" s="1">
        <v>1651835636920</v>
      </c>
      <c r="J16">
        <v>5</v>
      </c>
      <c r="K16">
        <v>1651835625.51</v>
      </c>
      <c r="L16">
        <v>44687.467887847219</v>
      </c>
      <c r="M16">
        <v>44687.467887847219</v>
      </c>
      <c r="N16">
        <v>1651835636.9200001</v>
      </c>
      <c r="O16">
        <v>44687.468019907406</v>
      </c>
      <c r="P16">
        <v>11.410000085830688</v>
      </c>
      <c r="Q16">
        <v>320</v>
      </c>
      <c r="R16">
        <v>178</v>
      </c>
      <c r="S16">
        <v>142</v>
      </c>
      <c r="T16">
        <v>0.44374999999999998</v>
      </c>
      <c r="U16" t="s">
        <v>37</v>
      </c>
      <c r="V16">
        <v>-120</v>
      </c>
      <c r="W16">
        <v>-0.375</v>
      </c>
      <c r="X16">
        <v>120</v>
      </c>
      <c r="Y16">
        <v>0.375</v>
      </c>
      <c r="Z16">
        <v>3</v>
      </c>
      <c r="AA16">
        <v>27</v>
      </c>
    </row>
    <row r="17" spans="1:27" x14ac:dyDescent="0.3">
      <c r="A17">
        <v>1</v>
      </c>
      <c r="B17">
        <v>15</v>
      </c>
      <c r="C17">
        <v>72</v>
      </c>
      <c r="D17">
        <v>1</v>
      </c>
      <c r="E17">
        <v>3</v>
      </c>
      <c r="F17">
        <v>806</v>
      </c>
      <c r="G17">
        <v>470</v>
      </c>
      <c r="H17" s="1">
        <v>1651835637131</v>
      </c>
      <c r="I17" s="1">
        <v>1651835652067</v>
      </c>
      <c r="J17">
        <v>7</v>
      </c>
      <c r="K17">
        <v>1651835637.131</v>
      </c>
      <c r="L17">
        <v>44687.468022349538</v>
      </c>
      <c r="M17">
        <v>44687.468022349538</v>
      </c>
      <c r="N17">
        <v>1651835652.0669999</v>
      </c>
      <c r="O17">
        <v>44687.468195219903</v>
      </c>
      <c r="P17">
        <v>14.935999870300293</v>
      </c>
      <c r="Q17">
        <v>806</v>
      </c>
      <c r="R17">
        <v>887</v>
      </c>
      <c r="S17">
        <v>81</v>
      </c>
      <c r="T17">
        <v>0.10049627791563276</v>
      </c>
      <c r="U17" t="s">
        <v>36</v>
      </c>
      <c r="V17">
        <v>-336</v>
      </c>
      <c r="W17">
        <v>-0.41687344913151364</v>
      </c>
      <c r="X17">
        <v>336</v>
      </c>
      <c r="Y17">
        <v>0.41687344913151364</v>
      </c>
      <c r="Z17">
        <v>1</v>
      </c>
      <c r="AA17">
        <v>3</v>
      </c>
    </row>
    <row r="18" spans="1:27" x14ac:dyDescent="0.3">
      <c r="A18">
        <v>1</v>
      </c>
      <c r="B18">
        <v>16</v>
      </c>
      <c r="C18">
        <v>139</v>
      </c>
      <c r="D18">
        <v>1</v>
      </c>
      <c r="E18">
        <v>3</v>
      </c>
      <c r="F18">
        <v>490</v>
      </c>
      <c r="G18">
        <v>420</v>
      </c>
      <c r="H18" s="1">
        <v>1651835652277</v>
      </c>
      <c r="I18" s="1">
        <v>1651835663472</v>
      </c>
      <c r="J18">
        <v>7</v>
      </c>
      <c r="K18">
        <v>1651835652.277</v>
      </c>
      <c r="L18">
        <v>44687.468197650465</v>
      </c>
      <c r="M18">
        <v>44687.468197650465</v>
      </c>
      <c r="N18">
        <v>1651835663.4719999</v>
      </c>
      <c r="O18">
        <v>44687.468327222217</v>
      </c>
      <c r="P18">
        <v>11.194999933242798</v>
      </c>
      <c r="Q18">
        <v>490</v>
      </c>
      <c r="R18">
        <v>535</v>
      </c>
      <c r="S18">
        <v>45</v>
      </c>
      <c r="T18">
        <v>9.1836734693877556E-2</v>
      </c>
      <c r="U18" t="s">
        <v>36</v>
      </c>
      <c r="V18">
        <v>-70</v>
      </c>
      <c r="W18">
        <v>-0.14285714285714285</v>
      </c>
      <c r="X18">
        <v>70</v>
      </c>
      <c r="Y18">
        <v>0.14285714285714285</v>
      </c>
      <c r="Z18">
        <v>1</v>
      </c>
      <c r="AA18">
        <v>3</v>
      </c>
    </row>
    <row r="19" spans="1:27" x14ac:dyDescent="0.3">
      <c r="A19">
        <v>1</v>
      </c>
      <c r="B19">
        <v>17</v>
      </c>
      <c r="C19">
        <v>27</v>
      </c>
      <c r="D19">
        <v>1</v>
      </c>
      <c r="E19">
        <v>3</v>
      </c>
      <c r="F19">
        <v>528</v>
      </c>
      <c r="G19">
        <v>540</v>
      </c>
      <c r="H19" s="1">
        <v>1651835663682</v>
      </c>
      <c r="I19" s="1">
        <v>1651835678258</v>
      </c>
      <c r="J19">
        <v>7</v>
      </c>
      <c r="K19">
        <v>1651835663.6819999</v>
      </c>
      <c r="L19">
        <v>44687.46832965278</v>
      </c>
      <c r="M19">
        <v>44687.46832965278</v>
      </c>
      <c r="N19">
        <v>1651835678.2579999</v>
      </c>
      <c r="O19">
        <v>44687.46849835648</v>
      </c>
      <c r="P19">
        <v>14.575999975204468</v>
      </c>
      <c r="Q19">
        <v>528</v>
      </c>
      <c r="R19">
        <v>412</v>
      </c>
      <c r="S19">
        <v>116</v>
      </c>
      <c r="T19">
        <v>0.2196969696969697</v>
      </c>
      <c r="U19" t="s">
        <v>37</v>
      </c>
      <c r="V19">
        <v>12</v>
      </c>
      <c r="W19">
        <v>2.2727272727272728E-2</v>
      </c>
      <c r="X19">
        <v>12</v>
      </c>
      <c r="Y19">
        <v>2.2727272727272728E-2</v>
      </c>
      <c r="Z19">
        <v>1</v>
      </c>
      <c r="AA19">
        <v>3</v>
      </c>
    </row>
    <row r="20" spans="1:27" x14ac:dyDescent="0.3">
      <c r="A20">
        <v>1</v>
      </c>
      <c r="B20">
        <v>18</v>
      </c>
      <c r="C20">
        <v>149</v>
      </c>
      <c r="D20">
        <v>1</v>
      </c>
      <c r="E20">
        <v>3</v>
      </c>
      <c r="F20">
        <v>430</v>
      </c>
      <c r="G20">
        <v>360</v>
      </c>
      <c r="H20" s="1">
        <v>1651835678468</v>
      </c>
      <c r="I20" s="1">
        <v>1651835694745</v>
      </c>
      <c r="J20">
        <v>6</v>
      </c>
      <c r="K20">
        <v>1651835678.4679999</v>
      </c>
      <c r="L20">
        <v>44687.468500787036</v>
      </c>
      <c r="M20">
        <v>44687.468500787036</v>
      </c>
      <c r="N20">
        <v>1651835694.7449999</v>
      </c>
      <c r="O20">
        <v>44687.468689178233</v>
      </c>
      <c r="P20">
        <v>16.276999950408936</v>
      </c>
      <c r="Q20">
        <v>430</v>
      </c>
      <c r="R20">
        <v>362</v>
      </c>
      <c r="S20">
        <v>68</v>
      </c>
      <c r="T20">
        <v>0.15813953488372093</v>
      </c>
      <c r="U20" t="s">
        <v>37</v>
      </c>
      <c r="V20">
        <v>-70</v>
      </c>
      <c r="W20">
        <v>-0.16279069767441862</v>
      </c>
      <c r="X20">
        <v>70</v>
      </c>
      <c r="Y20">
        <v>0.16279069767441862</v>
      </c>
      <c r="Z20">
        <v>2</v>
      </c>
      <c r="AA20">
        <v>9</v>
      </c>
    </row>
    <row r="21" spans="1:27" x14ac:dyDescent="0.3">
      <c r="A21">
        <v>1</v>
      </c>
      <c r="B21">
        <v>19</v>
      </c>
      <c r="C21">
        <v>45</v>
      </c>
      <c r="D21">
        <v>1</v>
      </c>
      <c r="E21">
        <v>3</v>
      </c>
      <c r="F21">
        <v>870</v>
      </c>
      <c r="G21">
        <v>685</v>
      </c>
      <c r="H21" s="1">
        <v>1651835694956</v>
      </c>
      <c r="I21" s="1">
        <v>1651835723014</v>
      </c>
      <c r="J21">
        <v>6</v>
      </c>
      <c r="K21">
        <v>1651835694.9560001</v>
      </c>
      <c r="L21">
        <v>44687.468691620365</v>
      </c>
      <c r="M21">
        <v>44687.468691620365</v>
      </c>
      <c r="N21">
        <v>1651835723.0139999</v>
      </c>
      <c r="O21">
        <v>44687.469016365736</v>
      </c>
      <c r="P21">
        <v>28.057999849319458</v>
      </c>
      <c r="Q21">
        <v>870</v>
      </c>
      <c r="R21">
        <v>906</v>
      </c>
      <c r="S21">
        <v>36</v>
      </c>
      <c r="T21">
        <v>4.1379310344827586E-2</v>
      </c>
      <c r="U21" t="s">
        <v>36</v>
      </c>
      <c r="V21">
        <v>-185</v>
      </c>
      <c r="W21">
        <v>-0.21264367816091953</v>
      </c>
      <c r="X21">
        <v>185</v>
      </c>
      <c r="Y21">
        <v>0.21264367816091953</v>
      </c>
      <c r="Z21">
        <v>2</v>
      </c>
      <c r="AA21">
        <v>9</v>
      </c>
    </row>
    <row r="22" spans="1:27" x14ac:dyDescent="0.3">
      <c r="A22">
        <v>2</v>
      </c>
      <c r="B22">
        <v>0</v>
      </c>
      <c r="C22">
        <v>94</v>
      </c>
      <c r="D22">
        <v>2</v>
      </c>
      <c r="E22">
        <v>3</v>
      </c>
      <c r="F22">
        <v>530</v>
      </c>
      <c r="G22">
        <v>600</v>
      </c>
      <c r="H22" s="1">
        <v>1651837241076</v>
      </c>
      <c r="I22" s="1">
        <v>1651837263335</v>
      </c>
      <c r="J22">
        <v>7</v>
      </c>
      <c r="K22">
        <v>1651837241.076</v>
      </c>
      <c r="L22">
        <v>44687.486586527782</v>
      </c>
      <c r="M22">
        <v>44687.486586527782</v>
      </c>
      <c r="N22">
        <v>1651837263.335</v>
      </c>
      <c r="O22">
        <v>44687.486844155093</v>
      </c>
      <c r="P22">
        <v>22.259000062942505</v>
      </c>
      <c r="Q22">
        <v>500</v>
      </c>
      <c r="R22">
        <v>582</v>
      </c>
      <c r="S22">
        <v>82</v>
      </c>
      <c r="T22">
        <v>0.16400000000000001</v>
      </c>
      <c r="U22" t="s">
        <v>36</v>
      </c>
      <c r="V22">
        <v>70</v>
      </c>
      <c r="W22">
        <v>0.13207547169811321</v>
      </c>
      <c r="X22">
        <v>70</v>
      </c>
      <c r="Y22">
        <v>0.13207547169811321</v>
      </c>
      <c r="Z22">
        <v>1</v>
      </c>
      <c r="AA22">
        <v>3</v>
      </c>
    </row>
    <row r="23" spans="1:27" x14ac:dyDescent="0.3">
      <c r="A23">
        <v>2</v>
      </c>
      <c r="B23">
        <v>1</v>
      </c>
      <c r="C23">
        <v>13</v>
      </c>
      <c r="D23">
        <v>2</v>
      </c>
      <c r="E23">
        <v>3</v>
      </c>
      <c r="F23">
        <v>335</v>
      </c>
      <c r="G23">
        <v>350</v>
      </c>
      <c r="H23" s="1">
        <v>1651837263413</v>
      </c>
      <c r="I23" s="1">
        <v>1651837275251</v>
      </c>
      <c r="J23">
        <v>7</v>
      </c>
      <c r="K23">
        <v>1651837263.4130001</v>
      </c>
      <c r="L23">
        <v>44687.486845057872</v>
      </c>
      <c r="M23">
        <v>44687.486845057872</v>
      </c>
      <c r="N23">
        <v>1651837275.2509999</v>
      </c>
      <c r="O23">
        <v>44687.486982071758</v>
      </c>
      <c r="P23">
        <v>11.837999820709229</v>
      </c>
      <c r="Q23">
        <v>285</v>
      </c>
      <c r="R23">
        <v>70</v>
      </c>
      <c r="S23">
        <v>215</v>
      </c>
      <c r="T23">
        <v>0.75438596491228072</v>
      </c>
      <c r="U23" t="s">
        <v>37</v>
      </c>
      <c r="V23">
        <v>15</v>
      </c>
      <c r="W23">
        <v>4.4776119402985072E-2</v>
      </c>
      <c r="X23">
        <v>15</v>
      </c>
      <c r="Y23">
        <v>4.4776119402985072E-2</v>
      </c>
      <c r="Z23">
        <v>1</v>
      </c>
      <c r="AA23">
        <v>3</v>
      </c>
    </row>
    <row r="24" spans="1:27" x14ac:dyDescent="0.3">
      <c r="A24">
        <v>2</v>
      </c>
      <c r="B24">
        <v>2</v>
      </c>
      <c r="C24">
        <v>76</v>
      </c>
      <c r="D24">
        <v>2</v>
      </c>
      <c r="E24">
        <v>3</v>
      </c>
      <c r="F24">
        <v>780</v>
      </c>
      <c r="G24">
        <v>750</v>
      </c>
      <c r="H24" s="1">
        <v>1651837275298</v>
      </c>
      <c r="I24" s="1">
        <v>1651837293997</v>
      </c>
      <c r="J24">
        <v>7</v>
      </c>
      <c r="K24">
        <v>1651837275.2980001</v>
      </c>
      <c r="L24">
        <v>44687.486982615737</v>
      </c>
      <c r="M24">
        <v>44687.486982615737</v>
      </c>
      <c r="N24">
        <v>1651837293.997</v>
      </c>
      <c r="O24">
        <v>44687.487199039351</v>
      </c>
      <c r="P24">
        <v>18.698999881744385</v>
      </c>
      <c r="Q24">
        <v>495</v>
      </c>
      <c r="R24">
        <v>596</v>
      </c>
      <c r="S24">
        <v>101</v>
      </c>
      <c r="T24">
        <v>0.20404040404040405</v>
      </c>
      <c r="U24" t="s">
        <v>36</v>
      </c>
      <c r="V24">
        <v>-30</v>
      </c>
      <c r="W24">
        <v>-3.8461538461538464E-2</v>
      </c>
      <c r="X24">
        <v>30</v>
      </c>
      <c r="Y24">
        <v>3.8461538461538464E-2</v>
      </c>
      <c r="Z24">
        <v>1</v>
      </c>
      <c r="AA24">
        <v>3</v>
      </c>
    </row>
    <row r="25" spans="1:27" x14ac:dyDescent="0.3">
      <c r="A25">
        <v>2</v>
      </c>
      <c r="B25">
        <v>3</v>
      </c>
      <c r="C25">
        <v>169</v>
      </c>
      <c r="D25">
        <v>2</v>
      </c>
      <c r="E25">
        <v>3</v>
      </c>
      <c r="F25">
        <v>530</v>
      </c>
      <c r="G25">
        <v>600</v>
      </c>
      <c r="H25" s="1">
        <v>1651837294040</v>
      </c>
      <c r="I25" s="1">
        <v>1651837313316</v>
      </c>
      <c r="J25">
        <v>7</v>
      </c>
      <c r="K25">
        <v>1651837294.04</v>
      </c>
      <c r="L25">
        <v>44687.487199537034</v>
      </c>
      <c r="M25">
        <v>44687.487199537034</v>
      </c>
      <c r="N25">
        <v>1651837313.316</v>
      </c>
      <c r="O25">
        <v>44687.487422638893</v>
      </c>
      <c r="P25">
        <v>19.276000022888184</v>
      </c>
      <c r="Q25">
        <v>675</v>
      </c>
      <c r="R25">
        <v>592</v>
      </c>
      <c r="S25">
        <v>83</v>
      </c>
      <c r="T25">
        <v>0.12296296296296297</v>
      </c>
      <c r="U25" t="s">
        <v>37</v>
      </c>
      <c r="V25">
        <v>70</v>
      </c>
      <c r="W25">
        <v>0.13207547169811321</v>
      </c>
      <c r="X25">
        <v>70</v>
      </c>
      <c r="Y25">
        <v>0.13207547169811321</v>
      </c>
      <c r="Z25">
        <v>1</v>
      </c>
      <c r="AA25">
        <v>3</v>
      </c>
    </row>
    <row r="26" spans="1:27" x14ac:dyDescent="0.3">
      <c r="A26">
        <v>2</v>
      </c>
      <c r="B26">
        <v>4</v>
      </c>
      <c r="C26">
        <v>172</v>
      </c>
      <c r="D26">
        <v>2</v>
      </c>
      <c r="E26">
        <v>3</v>
      </c>
      <c r="F26">
        <v>565</v>
      </c>
      <c r="G26">
        <v>800</v>
      </c>
      <c r="H26" s="1">
        <v>1651837313363</v>
      </c>
      <c r="I26" s="1">
        <v>1651837344474</v>
      </c>
      <c r="J26">
        <v>4</v>
      </c>
      <c r="K26">
        <v>1651837313.3629999</v>
      </c>
      <c r="L26">
        <v>44687.487423182873</v>
      </c>
      <c r="M26">
        <v>44687.487423182873</v>
      </c>
      <c r="N26">
        <v>1651837344.474</v>
      </c>
      <c r="O26">
        <v>44687.487783263889</v>
      </c>
      <c r="P26">
        <v>31.111000061035156</v>
      </c>
      <c r="Q26">
        <v>550</v>
      </c>
      <c r="R26">
        <v>642</v>
      </c>
      <c r="S26">
        <v>92</v>
      </c>
      <c r="T26">
        <v>0.16727272727272727</v>
      </c>
      <c r="U26" t="s">
        <v>36</v>
      </c>
      <c r="V26">
        <v>235</v>
      </c>
      <c r="W26">
        <v>0.41592920353982299</v>
      </c>
      <c r="X26">
        <v>235</v>
      </c>
      <c r="Y26">
        <v>0.41592920353982299</v>
      </c>
      <c r="Z26">
        <v>4</v>
      </c>
      <c r="AA26">
        <v>81</v>
      </c>
    </row>
    <row r="27" spans="1:27" x14ac:dyDescent="0.3">
      <c r="A27">
        <v>2</v>
      </c>
      <c r="B27">
        <v>5</v>
      </c>
      <c r="C27">
        <v>177</v>
      </c>
      <c r="D27">
        <v>2</v>
      </c>
      <c r="E27">
        <v>3</v>
      </c>
      <c r="F27">
        <v>400</v>
      </c>
      <c r="G27">
        <v>350</v>
      </c>
      <c r="H27" s="1">
        <v>1651837344528</v>
      </c>
      <c r="I27" s="1">
        <v>1651837355973</v>
      </c>
      <c r="J27">
        <v>7</v>
      </c>
      <c r="K27">
        <v>1651837344.5280001</v>
      </c>
      <c r="L27">
        <v>44687.487783888893</v>
      </c>
      <c r="M27">
        <v>44687.487783888893</v>
      </c>
      <c r="N27">
        <v>1651837355.973</v>
      </c>
      <c r="O27">
        <v>44687.487916354163</v>
      </c>
      <c r="P27">
        <v>11.444999933242798</v>
      </c>
      <c r="Q27">
        <v>405</v>
      </c>
      <c r="R27">
        <v>415</v>
      </c>
      <c r="S27">
        <v>10</v>
      </c>
      <c r="T27">
        <v>2.4691358024691357E-2</v>
      </c>
      <c r="U27" t="s">
        <v>36</v>
      </c>
      <c r="V27">
        <v>-50</v>
      </c>
      <c r="W27">
        <v>-0.125</v>
      </c>
      <c r="X27">
        <v>50</v>
      </c>
      <c r="Y27">
        <v>0.125</v>
      </c>
      <c r="Z27">
        <v>1</v>
      </c>
      <c r="AA27">
        <v>3</v>
      </c>
    </row>
    <row r="28" spans="1:27" x14ac:dyDescent="0.3">
      <c r="A28">
        <v>2</v>
      </c>
      <c r="B28">
        <v>6</v>
      </c>
      <c r="C28">
        <v>44</v>
      </c>
      <c r="D28">
        <v>2</v>
      </c>
      <c r="E28">
        <v>3</v>
      </c>
      <c r="F28">
        <v>745</v>
      </c>
      <c r="G28">
        <v>650</v>
      </c>
      <c r="H28" s="1">
        <v>1651837356034</v>
      </c>
      <c r="I28" s="1">
        <v>1651837373306</v>
      </c>
      <c r="J28">
        <v>6</v>
      </c>
      <c r="K28">
        <v>1651837356.0339999</v>
      </c>
      <c r="L28">
        <v>44687.487917060185</v>
      </c>
      <c r="M28">
        <v>44687.487917060185</v>
      </c>
      <c r="N28">
        <v>1651837373.306</v>
      </c>
      <c r="O28">
        <v>44687.488116967594</v>
      </c>
      <c r="P28">
        <v>17.272000074386597</v>
      </c>
      <c r="Q28">
        <v>750</v>
      </c>
      <c r="R28">
        <v>776</v>
      </c>
      <c r="S28">
        <v>26</v>
      </c>
      <c r="T28">
        <v>3.4666666666666665E-2</v>
      </c>
      <c r="U28" t="s">
        <v>36</v>
      </c>
      <c r="V28">
        <v>-95</v>
      </c>
      <c r="W28">
        <v>-0.12751677852348994</v>
      </c>
      <c r="X28">
        <v>95</v>
      </c>
      <c r="Y28">
        <v>0.12751677852348994</v>
      </c>
      <c r="Z28">
        <v>2</v>
      </c>
      <c r="AA28">
        <v>9</v>
      </c>
    </row>
    <row r="29" spans="1:27" x14ac:dyDescent="0.3">
      <c r="A29">
        <v>2</v>
      </c>
      <c r="B29">
        <v>7</v>
      </c>
      <c r="C29">
        <v>10</v>
      </c>
      <c r="D29">
        <v>2</v>
      </c>
      <c r="E29">
        <v>3</v>
      </c>
      <c r="F29">
        <v>660</v>
      </c>
      <c r="G29">
        <v>800</v>
      </c>
      <c r="H29" s="1">
        <v>1651837373362</v>
      </c>
      <c r="I29" s="1">
        <v>1651837387766</v>
      </c>
      <c r="J29">
        <v>3</v>
      </c>
      <c r="K29">
        <v>1651837373.362</v>
      </c>
      <c r="L29">
        <v>44687.488117615736</v>
      </c>
      <c r="M29">
        <v>44687.488117615736</v>
      </c>
      <c r="N29">
        <v>1651837387.766</v>
      </c>
      <c r="O29">
        <v>44687.488284328705</v>
      </c>
      <c r="P29">
        <v>14.404000043869019</v>
      </c>
      <c r="Q29">
        <v>700</v>
      </c>
      <c r="R29">
        <v>631</v>
      </c>
      <c r="S29">
        <v>69</v>
      </c>
      <c r="T29">
        <v>9.8571428571428574E-2</v>
      </c>
      <c r="U29" t="s">
        <v>37</v>
      </c>
      <c r="V29">
        <v>140</v>
      </c>
      <c r="W29">
        <v>0.21212121212121213</v>
      </c>
      <c r="X29">
        <v>140</v>
      </c>
      <c r="Y29">
        <v>0.21212121212121213</v>
      </c>
      <c r="Z29">
        <v>5</v>
      </c>
      <c r="AA29">
        <v>243</v>
      </c>
    </row>
    <row r="30" spans="1:27" x14ac:dyDescent="0.3">
      <c r="A30">
        <v>2</v>
      </c>
      <c r="B30">
        <v>8</v>
      </c>
      <c r="C30">
        <v>85</v>
      </c>
      <c r="D30">
        <v>2</v>
      </c>
      <c r="E30">
        <v>3</v>
      </c>
      <c r="F30">
        <v>320</v>
      </c>
      <c r="G30">
        <v>400</v>
      </c>
      <c r="H30" s="1">
        <v>1651837387816</v>
      </c>
      <c r="I30" s="1">
        <v>1651837399512</v>
      </c>
      <c r="J30">
        <v>6</v>
      </c>
      <c r="K30">
        <v>1651837387.816</v>
      </c>
      <c r="L30">
        <v>44687.488284907406</v>
      </c>
      <c r="M30">
        <v>44687.488284907406</v>
      </c>
      <c r="N30">
        <v>1651837399.5120001</v>
      </c>
      <c r="O30">
        <v>44687.488420277776</v>
      </c>
      <c r="P30">
        <v>11.696000099182129</v>
      </c>
      <c r="Q30">
        <v>380</v>
      </c>
      <c r="R30">
        <v>137</v>
      </c>
      <c r="S30">
        <v>243</v>
      </c>
      <c r="T30">
        <v>0.63947368421052631</v>
      </c>
      <c r="U30" t="s">
        <v>37</v>
      </c>
      <c r="V30">
        <v>80</v>
      </c>
      <c r="W30">
        <v>0.25</v>
      </c>
      <c r="X30">
        <v>80</v>
      </c>
      <c r="Y30">
        <v>0.25</v>
      </c>
      <c r="Z30">
        <v>2</v>
      </c>
      <c r="AA30">
        <v>9</v>
      </c>
    </row>
    <row r="31" spans="1:27" x14ac:dyDescent="0.3">
      <c r="A31">
        <v>2</v>
      </c>
      <c r="B31">
        <v>9</v>
      </c>
      <c r="C31">
        <v>84</v>
      </c>
      <c r="D31">
        <v>2</v>
      </c>
      <c r="E31">
        <v>3</v>
      </c>
      <c r="F31">
        <v>910</v>
      </c>
      <c r="G31">
        <v>850</v>
      </c>
      <c r="H31" s="1">
        <v>1651837399568</v>
      </c>
      <c r="I31" s="1">
        <v>1651837435432</v>
      </c>
      <c r="J31">
        <v>7</v>
      </c>
      <c r="K31">
        <v>1651837399.5680001</v>
      </c>
      <c r="L31">
        <v>44687.488420925925</v>
      </c>
      <c r="M31">
        <v>44687.488420925925</v>
      </c>
      <c r="N31">
        <v>1651837435.4319999</v>
      </c>
      <c r="O31">
        <v>44687.488836018514</v>
      </c>
      <c r="P31">
        <v>35.863999843597412</v>
      </c>
      <c r="Q31">
        <v>1385</v>
      </c>
      <c r="R31">
        <v>1031</v>
      </c>
      <c r="S31">
        <v>354</v>
      </c>
      <c r="T31">
        <v>0.25559566787003613</v>
      </c>
      <c r="U31" t="s">
        <v>37</v>
      </c>
      <c r="V31">
        <v>-60</v>
      </c>
      <c r="W31">
        <v>-6.5934065934065936E-2</v>
      </c>
      <c r="X31">
        <v>60</v>
      </c>
      <c r="Y31">
        <v>6.5934065934065936E-2</v>
      </c>
      <c r="Z31">
        <v>1</v>
      </c>
      <c r="AA31">
        <v>3</v>
      </c>
    </row>
    <row r="32" spans="1:27" x14ac:dyDescent="0.3">
      <c r="A32">
        <v>2</v>
      </c>
      <c r="B32">
        <v>10</v>
      </c>
      <c r="C32">
        <v>129</v>
      </c>
      <c r="D32">
        <v>2</v>
      </c>
      <c r="E32">
        <v>3</v>
      </c>
      <c r="F32">
        <v>755</v>
      </c>
      <c r="G32">
        <v>700</v>
      </c>
      <c r="H32" s="1">
        <v>1651837435483</v>
      </c>
      <c r="I32" s="1">
        <v>1651837454982</v>
      </c>
      <c r="J32">
        <v>7</v>
      </c>
      <c r="K32">
        <v>1651837435.483</v>
      </c>
      <c r="L32">
        <v>44687.488836608798</v>
      </c>
      <c r="M32">
        <v>44687.488836608798</v>
      </c>
      <c r="N32">
        <v>1651837454.9820001</v>
      </c>
      <c r="O32">
        <v>44687.489062291672</v>
      </c>
      <c r="P32">
        <v>19.499000072479248</v>
      </c>
      <c r="Q32">
        <v>605</v>
      </c>
      <c r="R32">
        <v>685</v>
      </c>
      <c r="S32">
        <v>80</v>
      </c>
      <c r="T32">
        <v>0.13223140495867769</v>
      </c>
      <c r="U32" t="s">
        <v>36</v>
      </c>
      <c r="V32">
        <v>-55</v>
      </c>
      <c r="W32">
        <v>-7.2847682119205295E-2</v>
      </c>
      <c r="X32">
        <v>55</v>
      </c>
      <c r="Y32">
        <v>7.2847682119205295E-2</v>
      </c>
      <c r="Z32">
        <v>1</v>
      </c>
      <c r="AA32">
        <v>3</v>
      </c>
    </row>
    <row r="33" spans="1:27" x14ac:dyDescent="0.3">
      <c r="A33">
        <v>2</v>
      </c>
      <c r="B33">
        <v>11</v>
      </c>
      <c r="C33">
        <v>64</v>
      </c>
      <c r="D33">
        <v>2</v>
      </c>
      <c r="E33">
        <v>3</v>
      </c>
      <c r="F33">
        <v>1030</v>
      </c>
      <c r="G33">
        <v>1000</v>
      </c>
      <c r="H33" s="1">
        <v>1651837455046</v>
      </c>
      <c r="I33" s="1">
        <v>1651837472532</v>
      </c>
      <c r="J33">
        <v>7</v>
      </c>
      <c r="K33">
        <v>1651837455.046</v>
      </c>
      <c r="L33">
        <v>44687.489063032408</v>
      </c>
      <c r="M33">
        <v>44687.489063032408</v>
      </c>
      <c r="N33">
        <v>1651837472.5320001</v>
      </c>
      <c r="O33">
        <v>44687.489265416669</v>
      </c>
      <c r="P33">
        <v>17.486000061035156</v>
      </c>
      <c r="Q33">
        <v>930</v>
      </c>
      <c r="R33">
        <v>1076</v>
      </c>
      <c r="S33">
        <v>146</v>
      </c>
      <c r="T33">
        <v>0.15698924731182795</v>
      </c>
      <c r="U33" t="s">
        <v>36</v>
      </c>
      <c r="V33">
        <v>-30</v>
      </c>
      <c r="W33">
        <v>-2.9126213592233011E-2</v>
      </c>
      <c r="X33">
        <v>30</v>
      </c>
      <c r="Y33">
        <v>2.9126213592233011E-2</v>
      </c>
      <c r="Z33">
        <v>1</v>
      </c>
      <c r="AA33">
        <v>3</v>
      </c>
    </row>
    <row r="34" spans="1:27" x14ac:dyDescent="0.3">
      <c r="A34">
        <v>2</v>
      </c>
      <c r="B34">
        <v>12</v>
      </c>
      <c r="C34">
        <v>6</v>
      </c>
      <c r="D34">
        <v>2</v>
      </c>
      <c r="E34">
        <v>3</v>
      </c>
      <c r="F34">
        <v>485</v>
      </c>
      <c r="G34">
        <v>550</v>
      </c>
      <c r="H34" s="1">
        <v>1651837472583</v>
      </c>
      <c r="I34" s="1">
        <v>1651837487000</v>
      </c>
      <c r="J34">
        <v>6</v>
      </c>
      <c r="K34">
        <v>1651837472.5829999</v>
      </c>
      <c r="L34">
        <v>44687.489266006945</v>
      </c>
      <c r="M34">
        <v>44687.489266006945</v>
      </c>
      <c r="N34">
        <v>1651837487</v>
      </c>
      <c r="O34">
        <v>44687.489432870367</v>
      </c>
      <c r="P34">
        <v>14.41700005531311</v>
      </c>
      <c r="Q34">
        <v>450</v>
      </c>
      <c r="R34">
        <v>445</v>
      </c>
      <c r="S34">
        <v>5</v>
      </c>
      <c r="T34">
        <v>1.1111111111111112E-2</v>
      </c>
      <c r="U34" t="s">
        <v>37</v>
      </c>
      <c r="V34">
        <v>65</v>
      </c>
      <c r="W34">
        <v>0.13402061855670103</v>
      </c>
      <c r="X34">
        <v>65</v>
      </c>
      <c r="Y34">
        <v>0.13402061855670103</v>
      </c>
      <c r="Z34">
        <v>2</v>
      </c>
      <c r="AA34">
        <v>9</v>
      </c>
    </row>
    <row r="35" spans="1:27" x14ac:dyDescent="0.3">
      <c r="A35">
        <v>2</v>
      </c>
      <c r="B35">
        <v>13</v>
      </c>
      <c r="C35">
        <v>38</v>
      </c>
      <c r="D35">
        <v>2</v>
      </c>
      <c r="E35">
        <v>3</v>
      </c>
      <c r="F35">
        <v>665</v>
      </c>
      <c r="G35">
        <v>750</v>
      </c>
      <c r="H35" s="1">
        <v>1651837487077</v>
      </c>
      <c r="I35" s="1">
        <v>1651837500149</v>
      </c>
      <c r="J35">
        <v>6</v>
      </c>
      <c r="K35">
        <v>1651837487.0769999</v>
      </c>
      <c r="L35">
        <v>44687.48943376157</v>
      </c>
      <c r="M35">
        <v>44687.48943376157</v>
      </c>
      <c r="N35">
        <v>1651837500.1489999</v>
      </c>
      <c r="O35">
        <v>44687.489585057869</v>
      </c>
      <c r="P35">
        <v>13.072000026702881</v>
      </c>
      <c r="Q35">
        <v>960</v>
      </c>
      <c r="R35">
        <v>746</v>
      </c>
      <c r="S35">
        <v>214</v>
      </c>
      <c r="T35">
        <v>0.22291666666666668</v>
      </c>
      <c r="U35" t="s">
        <v>37</v>
      </c>
      <c r="V35">
        <v>85</v>
      </c>
      <c r="W35">
        <v>0.12781954887218044</v>
      </c>
      <c r="X35">
        <v>85</v>
      </c>
      <c r="Y35">
        <v>0.12781954887218044</v>
      </c>
      <c r="Z35">
        <v>2</v>
      </c>
      <c r="AA35">
        <v>9</v>
      </c>
    </row>
    <row r="36" spans="1:27" x14ac:dyDescent="0.3">
      <c r="A36">
        <v>2</v>
      </c>
      <c r="B36">
        <v>14</v>
      </c>
      <c r="C36">
        <v>50</v>
      </c>
      <c r="D36">
        <v>2</v>
      </c>
      <c r="E36">
        <v>3</v>
      </c>
      <c r="F36">
        <v>300</v>
      </c>
      <c r="G36">
        <v>350</v>
      </c>
      <c r="H36" s="1">
        <v>1651837500210</v>
      </c>
      <c r="I36" s="1">
        <v>1651837512516</v>
      </c>
      <c r="J36">
        <v>7</v>
      </c>
      <c r="K36">
        <v>1651837500.21</v>
      </c>
      <c r="L36">
        <v>44687.489585763891</v>
      </c>
      <c r="M36">
        <v>44687.489585763891</v>
      </c>
      <c r="N36">
        <v>1651837512.516</v>
      </c>
      <c r="O36">
        <v>44687.489728194443</v>
      </c>
      <c r="P36">
        <v>12.305999994277954</v>
      </c>
      <c r="Q36">
        <v>320</v>
      </c>
      <c r="R36">
        <v>178</v>
      </c>
      <c r="S36">
        <v>142</v>
      </c>
      <c r="T36">
        <v>0.44374999999999998</v>
      </c>
      <c r="U36" t="s">
        <v>37</v>
      </c>
      <c r="V36">
        <v>50</v>
      </c>
      <c r="W36">
        <v>0.16666666666666666</v>
      </c>
      <c r="X36">
        <v>50</v>
      </c>
      <c r="Y36">
        <v>0.16666666666666666</v>
      </c>
      <c r="Z36">
        <v>1</v>
      </c>
      <c r="AA36">
        <v>3</v>
      </c>
    </row>
    <row r="37" spans="1:27" x14ac:dyDescent="0.3">
      <c r="A37">
        <v>2</v>
      </c>
      <c r="B37">
        <v>15</v>
      </c>
      <c r="C37">
        <v>72</v>
      </c>
      <c r="D37">
        <v>2</v>
      </c>
      <c r="E37">
        <v>3</v>
      </c>
      <c r="F37">
        <v>750</v>
      </c>
      <c r="G37">
        <v>950</v>
      </c>
      <c r="H37" s="1">
        <v>1651837512566</v>
      </c>
      <c r="I37" s="1">
        <v>1651837525458</v>
      </c>
      <c r="J37">
        <v>3</v>
      </c>
      <c r="K37">
        <v>1651837512.566</v>
      </c>
      <c r="L37">
        <v>44687.489728773144</v>
      </c>
      <c r="M37">
        <v>44687.489728773144</v>
      </c>
      <c r="N37">
        <v>1651837525.4579999</v>
      </c>
      <c r="O37">
        <v>44687.489877986111</v>
      </c>
      <c r="P37">
        <v>12.891999959945679</v>
      </c>
      <c r="Q37">
        <v>806</v>
      </c>
      <c r="R37">
        <v>887</v>
      </c>
      <c r="S37">
        <v>81</v>
      </c>
      <c r="T37">
        <v>0.10049627791563276</v>
      </c>
      <c r="U37" t="s">
        <v>36</v>
      </c>
      <c r="V37">
        <v>200</v>
      </c>
      <c r="W37">
        <v>0.26666666666666666</v>
      </c>
      <c r="X37">
        <v>200</v>
      </c>
      <c r="Y37">
        <v>0.26666666666666666</v>
      </c>
      <c r="Z37">
        <v>5</v>
      </c>
      <c r="AA37">
        <v>243</v>
      </c>
    </row>
    <row r="38" spans="1:27" x14ac:dyDescent="0.3">
      <c r="A38">
        <v>2</v>
      </c>
      <c r="B38">
        <v>16</v>
      </c>
      <c r="C38">
        <v>139</v>
      </c>
      <c r="D38">
        <v>2</v>
      </c>
      <c r="E38">
        <v>3</v>
      </c>
      <c r="F38">
        <v>455</v>
      </c>
      <c r="G38">
        <v>350</v>
      </c>
      <c r="H38" s="1">
        <v>1651837525525</v>
      </c>
      <c r="I38" s="1">
        <v>1651837535857</v>
      </c>
      <c r="J38">
        <v>4</v>
      </c>
      <c r="K38">
        <v>1651837525.5250001</v>
      </c>
      <c r="L38">
        <v>44687.489878761575</v>
      </c>
      <c r="M38">
        <v>44687.489878761575</v>
      </c>
      <c r="N38">
        <v>1651837535.8570001</v>
      </c>
      <c r="O38">
        <v>44687.489998344914</v>
      </c>
      <c r="P38">
        <v>10.332000017166138</v>
      </c>
      <c r="Q38">
        <v>490</v>
      </c>
      <c r="R38">
        <v>535</v>
      </c>
      <c r="S38">
        <v>45</v>
      </c>
      <c r="T38">
        <v>9.1836734693877556E-2</v>
      </c>
      <c r="U38" t="s">
        <v>36</v>
      </c>
      <c r="V38">
        <v>-105</v>
      </c>
      <c r="W38">
        <v>-0.23076923076923078</v>
      </c>
      <c r="X38">
        <v>105</v>
      </c>
      <c r="Y38">
        <v>0.23076923076923078</v>
      </c>
      <c r="Z38">
        <v>4</v>
      </c>
      <c r="AA38">
        <v>81</v>
      </c>
    </row>
    <row r="39" spans="1:27" x14ac:dyDescent="0.3">
      <c r="A39">
        <v>2</v>
      </c>
      <c r="B39">
        <v>17</v>
      </c>
      <c r="C39">
        <v>27</v>
      </c>
      <c r="D39">
        <v>2</v>
      </c>
      <c r="E39">
        <v>3</v>
      </c>
      <c r="F39">
        <v>580</v>
      </c>
      <c r="G39">
        <v>450</v>
      </c>
      <c r="H39" s="1">
        <v>1651837536173</v>
      </c>
      <c r="I39" s="1">
        <v>1651837548123</v>
      </c>
      <c r="J39">
        <v>5</v>
      </c>
      <c r="K39">
        <v>1651837536.1730001</v>
      </c>
      <c r="L39">
        <v>44687.49000200232</v>
      </c>
      <c r="M39">
        <v>44687.49000200232</v>
      </c>
      <c r="N39">
        <v>1651837548.1229999</v>
      </c>
      <c r="O39">
        <v>44687.490140312497</v>
      </c>
      <c r="P39">
        <v>11.949999809265137</v>
      </c>
      <c r="Q39">
        <v>528</v>
      </c>
      <c r="R39">
        <v>412</v>
      </c>
      <c r="S39">
        <v>116</v>
      </c>
      <c r="T39">
        <v>0.2196969696969697</v>
      </c>
      <c r="U39" t="s">
        <v>37</v>
      </c>
      <c r="V39">
        <v>-130</v>
      </c>
      <c r="W39">
        <v>-0.22413793103448276</v>
      </c>
      <c r="X39">
        <v>130</v>
      </c>
      <c r="Y39">
        <v>0.22413793103448276</v>
      </c>
      <c r="Z39">
        <v>3</v>
      </c>
      <c r="AA39">
        <v>27</v>
      </c>
    </row>
    <row r="40" spans="1:27" x14ac:dyDescent="0.3">
      <c r="A40">
        <v>2</v>
      </c>
      <c r="B40">
        <v>18</v>
      </c>
      <c r="C40">
        <v>149</v>
      </c>
      <c r="D40">
        <v>2</v>
      </c>
      <c r="E40">
        <v>3</v>
      </c>
      <c r="F40">
        <v>440</v>
      </c>
      <c r="G40">
        <v>350</v>
      </c>
      <c r="H40" s="1">
        <v>1651837548190</v>
      </c>
      <c r="I40" s="1">
        <v>1651837557352</v>
      </c>
      <c r="J40">
        <v>6</v>
      </c>
      <c r="K40">
        <v>1651837548.1900001</v>
      </c>
      <c r="L40">
        <v>44687.490141087968</v>
      </c>
      <c r="M40">
        <v>44687.490141087968</v>
      </c>
      <c r="N40">
        <v>1651837557.352</v>
      </c>
      <c r="O40">
        <v>44687.49024712963</v>
      </c>
      <c r="P40">
        <v>9.1619999408721924</v>
      </c>
      <c r="Q40">
        <v>430</v>
      </c>
      <c r="R40">
        <v>362</v>
      </c>
      <c r="S40">
        <v>68</v>
      </c>
      <c r="T40">
        <v>0.15813953488372093</v>
      </c>
      <c r="U40" t="s">
        <v>37</v>
      </c>
      <c r="V40">
        <v>-90</v>
      </c>
      <c r="W40">
        <v>-0.20454545454545456</v>
      </c>
      <c r="X40">
        <v>90</v>
      </c>
      <c r="Y40">
        <v>0.20454545454545456</v>
      </c>
      <c r="Z40">
        <v>2</v>
      </c>
      <c r="AA40">
        <v>9</v>
      </c>
    </row>
    <row r="41" spans="1:27" x14ac:dyDescent="0.3">
      <c r="A41">
        <v>2</v>
      </c>
      <c r="B41">
        <v>19</v>
      </c>
      <c r="C41">
        <v>45</v>
      </c>
      <c r="D41">
        <v>2</v>
      </c>
      <c r="E41">
        <v>3</v>
      </c>
      <c r="F41">
        <v>870</v>
      </c>
      <c r="G41">
        <v>850</v>
      </c>
      <c r="H41" s="1">
        <v>1651837557403</v>
      </c>
      <c r="I41" s="1">
        <v>1651837580566</v>
      </c>
      <c r="J41">
        <v>7</v>
      </c>
      <c r="K41">
        <v>1651837557.4030001</v>
      </c>
      <c r="L41">
        <v>44687.490247719907</v>
      </c>
      <c r="M41">
        <v>44687.490247719907</v>
      </c>
      <c r="N41">
        <v>1651837580.566</v>
      </c>
      <c r="O41">
        <v>44687.490515810183</v>
      </c>
      <c r="P41">
        <v>23.162999868392944</v>
      </c>
      <c r="Q41">
        <v>870</v>
      </c>
      <c r="R41">
        <v>906</v>
      </c>
      <c r="S41">
        <v>36</v>
      </c>
      <c r="T41">
        <v>4.1379310344827586E-2</v>
      </c>
      <c r="U41" t="s">
        <v>36</v>
      </c>
      <c r="V41">
        <v>-20</v>
      </c>
      <c r="W41">
        <v>-2.2988505747126436E-2</v>
      </c>
      <c r="X41">
        <v>20</v>
      </c>
      <c r="Y41">
        <v>2.2988505747126436E-2</v>
      </c>
      <c r="Z41">
        <v>1</v>
      </c>
      <c r="AA41">
        <v>3</v>
      </c>
    </row>
    <row r="42" spans="1:27" x14ac:dyDescent="0.3">
      <c r="A42">
        <v>4</v>
      </c>
      <c r="B42">
        <v>0</v>
      </c>
      <c r="C42">
        <v>94</v>
      </c>
      <c r="D42">
        <v>1</v>
      </c>
      <c r="E42">
        <v>3</v>
      </c>
      <c r="F42">
        <v>500</v>
      </c>
      <c r="G42">
        <v>560</v>
      </c>
      <c r="H42" s="1">
        <v>1651838885680</v>
      </c>
      <c r="I42" s="1">
        <v>1651838931822</v>
      </c>
      <c r="J42">
        <v>6</v>
      </c>
      <c r="K42">
        <v>1651838885.6800001</v>
      </c>
      <c r="L42">
        <v>44687.505621296295</v>
      </c>
      <c r="M42">
        <v>44687.505621296295</v>
      </c>
      <c r="N42">
        <v>1651838931.822</v>
      </c>
      <c r="O42">
        <v>44687.506155347219</v>
      </c>
      <c r="P42">
        <v>46.141999959945679</v>
      </c>
      <c r="Q42">
        <v>500</v>
      </c>
      <c r="R42">
        <v>582</v>
      </c>
      <c r="S42">
        <v>82</v>
      </c>
      <c r="T42">
        <v>0.16400000000000001</v>
      </c>
      <c r="U42" t="s">
        <v>36</v>
      </c>
      <c r="V42">
        <v>60</v>
      </c>
      <c r="W42">
        <v>0.12</v>
      </c>
      <c r="X42">
        <v>60</v>
      </c>
      <c r="Y42">
        <v>0.12</v>
      </c>
      <c r="Z42">
        <v>2</v>
      </c>
      <c r="AA42">
        <v>9</v>
      </c>
    </row>
    <row r="43" spans="1:27" x14ac:dyDescent="0.3">
      <c r="A43">
        <v>4</v>
      </c>
      <c r="B43">
        <v>1</v>
      </c>
      <c r="C43">
        <v>13</v>
      </c>
      <c r="D43">
        <v>1</v>
      </c>
      <c r="E43">
        <v>3</v>
      </c>
      <c r="F43">
        <v>285</v>
      </c>
      <c r="G43">
        <v>210</v>
      </c>
      <c r="H43" s="1">
        <v>1651838931902</v>
      </c>
      <c r="I43" s="1">
        <v>1651838959440</v>
      </c>
      <c r="J43">
        <v>5</v>
      </c>
      <c r="K43">
        <v>1651838931.902</v>
      </c>
      <c r="L43">
        <v>44687.506156273143</v>
      </c>
      <c r="M43">
        <v>44687.506156273143</v>
      </c>
      <c r="N43">
        <v>1651838959.4400001</v>
      </c>
      <c r="O43">
        <v>44687.506475000002</v>
      </c>
      <c r="P43">
        <v>27.538000106811523</v>
      </c>
      <c r="Q43">
        <v>285</v>
      </c>
      <c r="R43">
        <v>70</v>
      </c>
      <c r="S43">
        <v>215</v>
      </c>
      <c r="T43">
        <v>0.75438596491228072</v>
      </c>
      <c r="U43" t="s">
        <v>37</v>
      </c>
      <c r="V43">
        <v>-75</v>
      </c>
      <c r="W43">
        <v>-0.26315789473684209</v>
      </c>
      <c r="X43">
        <v>75</v>
      </c>
      <c r="Y43">
        <v>0.26315789473684209</v>
      </c>
      <c r="Z43">
        <v>3</v>
      </c>
      <c r="AA43">
        <v>27</v>
      </c>
    </row>
    <row r="44" spans="1:27" x14ac:dyDescent="0.3">
      <c r="A44">
        <v>4</v>
      </c>
      <c r="B44">
        <v>2</v>
      </c>
      <c r="C44">
        <v>76</v>
      </c>
      <c r="D44">
        <v>1</v>
      </c>
      <c r="E44">
        <v>3</v>
      </c>
      <c r="F44">
        <v>495</v>
      </c>
      <c r="G44">
        <v>810</v>
      </c>
      <c r="H44" s="1">
        <v>1651838959524</v>
      </c>
      <c r="I44" s="1">
        <v>1651838978186</v>
      </c>
      <c r="J44">
        <v>3</v>
      </c>
      <c r="K44">
        <v>1651838959.5239999</v>
      </c>
      <c r="L44">
        <v>44687.506475972215</v>
      </c>
      <c r="M44">
        <v>44687.506475972215</v>
      </c>
      <c r="N44">
        <v>1651838978.1860001</v>
      </c>
      <c r="O44">
        <v>44687.506691967596</v>
      </c>
      <c r="P44">
        <v>18.662000179290771</v>
      </c>
      <c r="Q44">
        <v>495</v>
      </c>
      <c r="R44">
        <v>596</v>
      </c>
      <c r="S44">
        <v>101</v>
      </c>
      <c r="T44">
        <v>0.20404040404040405</v>
      </c>
      <c r="U44" t="s">
        <v>36</v>
      </c>
      <c r="V44">
        <v>315</v>
      </c>
      <c r="W44">
        <v>0.63636363636363635</v>
      </c>
      <c r="X44">
        <v>315</v>
      </c>
      <c r="Y44">
        <v>0.63636363636363635</v>
      </c>
      <c r="Z44">
        <v>5</v>
      </c>
      <c r="AA44">
        <v>243</v>
      </c>
    </row>
    <row r="45" spans="1:27" x14ac:dyDescent="0.3">
      <c r="A45">
        <v>4</v>
      </c>
      <c r="B45">
        <v>3</v>
      </c>
      <c r="C45">
        <v>169</v>
      </c>
      <c r="D45">
        <v>1</v>
      </c>
      <c r="E45">
        <v>3</v>
      </c>
      <c r="F45">
        <v>675</v>
      </c>
      <c r="G45">
        <v>610</v>
      </c>
      <c r="H45" s="1">
        <v>1651838978261</v>
      </c>
      <c r="I45" s="1">
        <v>1651838999584</v>
      </c>
      <c r="J45">
        <v>6</v>
      </c>
      <c r="K45">
        <v>1651838978.2609999</v>
      </c>
      <c r="L45">
        <v>44687.506692835646</v>
      </c>
      <c r="M45">
        <v>44687.506692835646</v>
      </c>
      <c r="N45">
        <v>1651838999.5840001</v>
      </c>
      <c r="O45">
        <v>44687.506939629631</v>
      </c>
      <c r="P45">
        <v>21.323000192642212</v>
      </c>
      <c r="Q45">
        <v>675</v>
      </c>
      <c r="R45">
        <v>592</v>
      </c>
      <c r="S45">
        <v>83</v>
      </c>
      <c r="T45">
        <v>0.12296296296296297</v>
      </c>
      <c r="U45" t="s">
        <v>37</v>
      </c>
      <c r="V45">
        <v>-65</v>
      </c>
      <c r="W45">
        <v>-9.6296296296296297E-2</v>
      </c>
      <c r="X45">
        <v>65</v>
      </c>
      <c r="Y45">
        <v>9.6296296296296297E-2</v>
      </c>
      <c r="Z45">
        <v>2</v>
      </c>
      <c r="AA45">
        <v>9</v>
      </c>
    </row>
    <row r="46" spans="1:27" x14ac:dyDescent="0.3">
      <c r="A46">
        <v>4</v>
      </c>
      <c r="B46">
        <v>4</v>
      </c>
      <c r="C46">
        <v>172</v>
      </c>
      <c r="D46">
        <v>1</v>
      </c>
      <c r="E46">
        <v>3</v>
      </c>
      <c r="F46">
        <v>550</v>
      </c>
      <c r="G46">
        <v>520</v>
      </c>
      <c r="H46" s="1">
        <v>1651838999655</v>
      </c>
      <c r="I46" s="1">
        <v>1651839017090</v>
      </c>
      <c r="J46">
        <v>7</v>
      </c>
      <c r="K46">
        <v>1651838999.655</v>
      </c>
      <c r="L46">
        <v>44687.506940451392</v>
      </c>
      <c r="M46">
        <v>44687.506940451392</v>
      </c>
      <c r="N46">
        <v>1651839017.0899999</v>
      </c>
      <c r="O46">
        <v>44687.507142245369</v>
      </c>
      <c r="P46">
        <v>17.434999942779541</v>
      </c>
      <c r="Q46">
        <v>550</v>
      </c>
      <c r="R46">
        <v>642</v>
      </c>
      <c r="S46">
        <v>92</v>
      </c>
      <c r="T46">
        <v>0.16727272727272727</v>
      </c>
      <c r="U46" t="s">
        <v>36</v>
      </c>
      <c r="V46">
        <v>-30</v>
      </c>
      <c r="W46">
        <v>-5.4545454545454543E-2</v>
      </c>
      <c r="X46">
        <v>30</v>
      </c>
      <c r="Y46">
        <v>5.4545454545454543E-2</v>
      </c>
      <c r="Z46">
        <v>1</v>
      </c>
      <c r="AA46">
        <v>3</v>
      </c>
    </row>
    <row r="47" spans="1:27" x14ac:dyDescent="0.3">
      <c r="A47">
        <v>4</v>
      </c>
      <c r="B47">
        <v>5</v>
      </c>
      <c r="C47">
        <v>177</v>
      </c>
      <c r="D47">
        <v>1</v>
      </c>
      <c r="E47">
        <v>3</v>
      </c>
      <c r="F47">
        <v>405</v>
      </c>
      <c r="G47">
        <v>415</v>
      </c>
      <c r="H47" s="1">
        <v>1651839017173</v>
      </c>
      <c r="I47" s="1">
        <v>1651839034597</v>
      </c>
      <c r="J47">
        <v>7</v>
      </c>
      <c r="K47">
        <v>1651839017.1730001</v>
      </c>
      <c r="L47">
        <v>44687.507143206021</v>
      </c>
      <c r="M47">
        <v>44687.507143206021</v>
      </c>
      <c r="N47">
        <v>1651839034.5969999</v>
      </c>
      <c r="O47">
        <v>44687.507344872683</v>
      </c>
      <c r="P47">
        <v>17.423999786376953</v>
      </c>
      <c r="Q47">
        <v>405</v>
      </c>
      <c r="R47">
        <v>415</v>
      </c>
      <c r="S47">
        <v>10</v>
      </c>
      <c r="T47">
        <v>2.4691358024691357E-2</v>
      </c>
      <c r="U47" t="s">
        <v>36</v>
      </c>
      <c r="V47">
        <v>10</v>
      </c>
      <c r="W47">
        <v>2.4691358024691357E-2</v>
      </c>
      <c r="X47">
        <v>10</v>
      </c>
      <c r="Y47">
        <v>2.4691358024691357E-2</v>
      </c>
      <c r="Z47">
        <v>1</v>
      </c>
      <c r="AA47">
        <v>3</v>
      </c>
    </row>
    <row r="48" spans="1:27" x14ac:dyDescent="0.3">
      <c r="A48">
        <v>4</v>
      </c>
      <c r="B48">
        <v>6</v>
      </c>
      <c r="C48">
        <v>44</v>
      </c>
      <c r="D48">
        <v>1</v>
      </c>
      <c r="E48">
        <v>3</v>
      </c>
      <c r="F48">
        <v>750</v>
      </c>
      <c r="G48">
        <v>630</v>
      </c>
      <c r="H48" s="1">
        <v>1651839034669</v>
      </c>
      <c r="I48" s="1">
        <v>1651839054100</v>
      </c>
      <c r="J48">
        <v>5</v>
      </c>
      <c r="K48">
        <v>1651839034.6689999</v>
      </c>
      <c r="L48">
        <v>44687.507345706021</v>
      </c>
      <c r="M48">
        <v>44687.507345706021</v>
      </c>
      <c r="N48">
        <v>1651839054.0999999</v>
      </c>
      <c r="O48">
        <v>44687.507570601854</v>
      </c>
      <c r="P48">
        <v>19.430999994277954</v>
      </c>
      <c r="Q48">
        <v>750</v>
      </c>
      <c r="R48">
        <v>776</v>
      </c>
      <c r="S48">
        <v>26</v>
      </c>
      <c r="T48">
        <v>3.4666666666666665E-2</v>
      </c>
      <c r="U48" t="s">
        <v>36</v>
      </c>
      <c r="V48">
        <v>-120</v>
      </c>
      <c r="W48">
        <v>-0.16</v>
      </c>
      <c r="X48">
        <v>120</v>
      </c>
      <c r="Y48">
        <v>0.16</v>
      </c>
      <c r="Z48">
        <v>3</v>
      </c>
      <c r="AA48">
        <v>27</v>
      </c>
    </row>
    <row r="49" spans="1:27" x14ac:dyDescent="0.3">
      <c r="A49">
        <v>4</v>
      </c>
      <c r="B49">
        <v>7</v>
      </c>
      <c r="C49">
        <v>10</v>
      </c>
      <c r="D49">
        <v>1</v>
      </c>
      <c r="E49">
        <v>3</v>
      </c>
      <c r="F49">
        <v>700</v>
      </c>
      <c r="G49">
        <v>510</v>
      </c>
      <c r="H49" s="1">
        <v>1651839054171</v>
      </c>
      <c r="I49" s="1">
        <v>1651839092618</v>
      </c>
      <c r="J49">
        <v>5</v>
      </c>
      <c r="K49">
        <v>1651839054.171</v>
      </c>
      <c r="L49">
        <v>44687.507571423615</v>
      </c>
      <c r="M49">
        <v>44687.507571423615</v>
      </c>
      <c r="N49">
        <v>1651839092.618</v>
      </c>
      <c r="O49">
        <v>44687.508016412037</v>
      </c>
      <c r="P49">
        <v>38.447000026702881</v>
      </c>
      <c r="Q49">
        <v>700</v>
      </c>
      <c r="R49">
        <v>631</v>
      </c>
      <c r="S49">
        <v>69</v>
      </c>
      <c r="T49">
        <v>9.8571428571428574E-2</v>
      </c>
      <c r="U49" t="s">
        <v>37</v>
      </c>
      <c r="V49">
        <v>-190</v>
      </c>
      <c r="W49">
        <v>-0.27142857142857141</v>
      </c>
      <c r="X49">
        <v>190</v>
      </c>
      <c r="Y49">
        <v>0.27142857142857141</v>
      </c>
      <c r="Z49">
        <v>3</v>
      </c>
      <c r="AA49">
        <v>27</v>
      </c>
    </row>
    <row r="50" spans="1:27" x14ac:dyDescent="0.3">
      <c r="A50">
        <v>4</v>
      </c>
      <c r="B50">
        <v>8</v>
      </c>
      <c r="C50">
        <v>85</v>
      </c>
      <c r="D50">
        <v>1</v>
      </c>
      <c r="E50">
        <v>3</v>
      </c>
      <c r="F50">
        <v>380</v>
      </c>
      <c r="G50">
        <v>420</v>
      </c>
      <c r="H50" s="1">
        <v>1651839092697</v>
      </c>
      <c r="I50" s="1">
        <v>1651839108560</v>
      </c>
      <c r="J50">
        <v>6</v>
      </c>
      <c r="K50">
        <v>1651839092.697</v>
      </c>
      <c r="L50">
        <v>44687.508017326385</v>
      </c>
      <c r="M50">
        <v>44687.508017326385</v>
      </c>
      <c r="N50">
        <v>1651839108.5599999</v>
      </c>
      <c r="O50">
        <v>44687.50820092592</v>
      </c>
      <c r="P50">
        <v>15.86299991607666</v>
      </c>
      <c r="Q50">
        <v>380</v>
      </c>
      <c r="R50">
        <v>137</v>
      </c>
      <c r="S50">
        <v>243</v>
      </c>
      <c r="T50">
        <v>0.63947368421052631</v>
      </c>
      <c r="U50" t="s">
        <v>37</v>
      </c>
      <c r="V50">
        <v>40</v>
      </c>
      <c r="W50">
        <v>0.10526315789473684</v>
      </c>
      <c r="X50">
        <v>40</v>
      </c>
      <c r="Y50">
        <v>0.10526315789473684</v>
      </c>
      <c r="Z50">
        <v>2</v>
      </c>
      <c r="AA50">
        <v>9</v>
      </c>
    </row>
    <row r="51" spans="1:27" x14ac:dyDescent="0.3">
      <c r="A51">
        <v>4</v>
      </c>
      <c r="B51">
        <v>9</v>
      </c>
      <c r="C51">
        <v>84</v>
      </c>
      <c r="D51">
        <v>1</v>
      </c>
      <c r="E51">
        <v>3</v>
      </c>
      <c r="F51">
        <v>1385</v>
      </c>
      <c r="G51">
        <v>860</v>
      </c>
      <c r="H51" s="1">
        <v>1651839108634</v>
      </c>
      <c r="I51" s="1">
        <v>1651839127952</v>
      </c>
      <c r="J51">
        <v>2</v>
      </c>
      <c r="K51">
        <v>1651839108.6340001</v>
      </c>
      <c r="L51">
        <v>44687.508201782402</v>
      </c>
      <c r="M51">
        <v>44687.508201782402</v>
      </c>
      <c r="N51">
        <v>1651839127.9519999</v>
      </c>
      <c r="O51">
        <v>44687.508425370368</v>
      </c>
      <c r="P51">
        <v>19.317999839782715</v>
      </c>
      <c r="Q51">
        <v>1385</v>
      </c>
      <c r="R51">
        <v>1031</v>
      </c>
      <c r="S51">
        <v>354</v>
      </c>
      <c r="T51">
        <v>0.25559566787003613</v>
      </c>
      <c r="U51" t="s">
        <v>37</v>
      </c>
      <c r="V51">
        <v>-525</v>
      </c>
      <c r="W51">
        <v>-0.37906137184115524</v>
      </c>
      <c r="X51">
        <v>525</v>
      </c>
      <c r="Y51">
        <v>0.37906137184115524</v>
      </c>
      <c r="Z51">
        <v>6</v>
      </c>
      <c r="AA51">
        <v>729</v>
      </c>
    </row>
    <row r="52" spans="1:27" x14ac:dyDescent="0.3">
      <c r="A52">
        <v>4</v>
      </c>
      <c r="B52">
        <v>10</v>
      </c>
      <c r="C52">
        <v>129</v>
      </c>
      <c r="D52">
        <v>1</v>
      </c>
      <c r="E52">
        <v>3</v>
      </c>
      <c r="F52">
        <v>605</v>
      </c>
      <c r="G52">
        <v>620</v>
      </c>
      <c r="H52" s="1">
        <v>1651839128081</v>
      </c>
      <c r="I52" s="1">
        <v>1651839153294</v>
      </c>
      <c r="J52">
        <v>7</v>
      </c>
      <c r="K52">
        <v>1651839128.0810001</v>
      </c>
      <c r="L52">
        <v>44687.508426863424</v>
      </c>
      <c r="M52">
        <v>44687.508426863424</v>
      </c>
      <c r="N52">
        <v>1651839153.2939999</v>
      </c>
      <c r="O52">
        <v>44687.508718680554</v>
      </c>
      <c r="P52">
        <v>25.212999820709229</v>
      </c>
      <c r="Q52">
        <v>605</v>
      </c>
      <c r="R52">
        <v>685</v>
      </c>
      <c r="S52">
        <v>80</v>
      </c>
      <c r="T52">
        <v>0.13223140495867769</v>
      </c>
      <c r="U52" t="s">
        <v>36</v>
      </c>
      <c r="V52">
        <v>15</v>
      </c>
      <c r="W52">
        <v>2.4793388429752067E-2</v>
      </c>
      <c r="X52">
        <v>15</v>
      </c>
      <c r="Y52">
        <v>2.4793388429752067E-2</v>
      </c>
      <c r="Z52">
        <v>1</v>
      </c>
      <c r="AA52">
        <v>3</v>
      </c>
    </row>
    <row r="53" spans="1:27" x14ac:dyDescent="0.3">
      <c r="A53">
        <v>4</v>
      </c>
      <c r="B53">
        <v>11</v>
      </c>
      <c r="C53">
        <v>64</v>
      </c>
      <c r="D53">
        <v>1</v>
      </c>
      <c r="E53">
        <v>3</v>
      </c>
      <c r="F53">
        <v>930</v>
      </c>
      <c r="G53">
        <v>920</v>
      </c>
      <c r="H53" s="1">
        <v>1651839153371</v>
      </c>
      <c r="I53" s="1">
        <v>1651839170093</v>
      </c>
      <c r="J53">
        <v>7</v>
      </c>
      <c r="K53">
        <v>1651839153.3710001</v>
      </c>
      <c r="L53">
        <v>44687.508719571764</v>
      </c>
      <c r="M53">
        <v>44687.508719571764</v>
      </c>
      <c r="N53">
        <v>1651839170.0929999</v>
      </c>
      <c r="O53">
        <v>44687.50891311343</v>
      </c>
      <c r="P53">
        <v>16.721999883651733</v>
      </c>
      <c r="Q53">
        <v>930</v>
      </c>
      <c r="R53">
        <v>1076</v>
      </c>
      <c r="S53">
        <v>146</v>
      </c>
      <c r="T53">
        <v>0.15698924731182795</v>
      </c>
      <c r="U53" t="s">
        <v>36</v>
      </c>
      <c r="V53">
        <v>-10</v>
      </c>
      <c r="W53">
        <v>-1.0752688172043012E-2</v>
      </c>
      <c r="X53">
        <v>10</v>
      </c>
      <c r="Y53">
        <v>1.0752688172043012E-2</v>
      </c>
      <c r="Z53">
        <v>1</v>
      </c>
      <c r="AA53">
        <v>3</v>
      </c>
    </row>
    <row r="54" spans="1:27" x14ac:dyDescent="0.3">
      <c r="A54">
        <v>4</v>
      </c>
      <c r="B54">
        <v>12</v>
      </c>
      <c r="C54">
        <v>6</v>
      </c>
      <c r="D54">
        <v>1</v>
      </c>
      <c r="E54">
        <v>3</v>
      </c>
      <c r="F54">
        <v>450</v>
      </c>
      <c r="G54">
        <v>415</v>
      </c>
      <c r="H54" s="1">
        <v>1651839170164</v>
      </c>
      <c r="I54" s="1">
        <v>1651839188960</v>
      </c>
      <c r="J54">
        <v>7</v>
      </c>
      <c r="K54">
        <v>1651839170.164</v>
      </c>
      <c r="L54">
        <v>44687.508913935191</v>
      </c>
      <c r="M54">
        <v>44687.508913935191</v>
      </c>
      <c r="N54">
        <v>1651839188.96</v>
      </c>
      <c r="O54">
        <v>44687.509131481478</v>
      </c>
      <c r="P54">
        <v>18.796000003814697</v>
      </c>
      <c r="Q54">
        <v>450</v>
      </c>
      <c r="R54">
        <v>445</v>
      </c>
      <c r="S54">
        <v>5</v>
      </c>
      <c r="T54">
        <v>1.1111111111111112E-2</v>
      </c>
      <c r="U54" t="s">
        <v>37</v>
      </c>
      <c r="V54">
        <v>-35</v>
      </c>
      <c r="W54">
        <v>-7.7777777777777779E-2</v>
      </c>
      <c r="X54">
        <v>35</v>
      </c>
      <c r="Y54">
        <v>7.7777777777777779E-2</v>
      </c>
      <c r="Z54">
        <v>1</v>
      </c>
      <c r="AA54">
        <v>3</v>
      </c>
    </row>
    <row r="55" spans="1:27" x14ac:dyDescent="0.3">
      <c r="A55">
        <v>4</v>
      </c>
      <c r="B55">
        <v>13</v>
      </c>
      <c r="C55">
        <v>38</v>
      </c>
      <c r="D55">
        <v>1</v>
      </c>
      <c r="E55">
        <v>3</v>
      </c>
      <c r="F55">
        <v>960</v>
      </c>
      <c r="G55">
        <v>700</v>
      </c>
      <c r="H55" s="1">
        <v>1651839189030</v>
      </c>
      <c r="I55" s="1">
        <v>1651839206368</v>
      </c>
      <c r="J55">
        <v>3</v>
      </c>
      <c r="K55">
        <v>1651839189.03</v>
      </c>
      <c r="L55">
        <v>44687.509132291671</v>
      </c>
      <c r="M55">
        <v>44687.509132291671</v>
      </c>
      <c r="N55">
        <v>1651839206.368</v>
      </c>
      <c r="O55">
        <v>44687.50933296296</v>
      </c>
      <c r="P55">
        <v>17.338000059127808</v>
      </c>
      <c r="Q55">
        <v>960</v>
      </c>
      <c r="R55">
        <v>746</v>
      </c>
      <c r="S55">
        <v>214</v>
      </c>
      <c r="T55">
        <v>0.22291666666666668</v>
      </c>
      <c r="U55" t="s">
        <v>37</v>
      </c>
      <c r="V55">
        <v>-260</v>
      </c>
      <c r="W55">
        <v>-0.27083333333333331</v>
      </c>
      <c r="X55">
        <v>260</v>
      </c>
      <c r="Y55">
        <v>0.27083333333333331</v>
      </c>
      <c r="Z55">
        <v>5</v>
      </c>
      <c r="AA55">
        <v>243</v>
      </c>
    </row>
    <row r="56" spans="1:27" x14ac:dyDescent="0.3">
      <c r="A56">
        <v>4</v>
      </c>
      <c r="B56">
        <v>14</v>
      </c>
      <c r="C56">
        <v>50</v>
      </c>
      <c r="D56">
        <v>1</v>
      </c>
      <c r="E56">
        <v>3</v>
      </c>
      <c r="F56">
        <v>320</v>
      </c>
      <c r="G56">
        <v>210</v>
      </c>
      <c r="H56" s="1">
        <v>1651839206439</v>
      </c>
      <c r="I56" s="1">
        <v>1651839226008</v>
      </c>
      <c r="J56">
        <v>2</v>
      </c>
      <c r="K56">
        <v>1651839206.4389999</v>
      </c>
      <c r="L56">
        <v>44687.509333784721</v>
      </c>
      <c r="M56">
        <v>44687.509333784721</v>
      </c>
      <c r="N56">
        <v>1651839226.0079999</v>
      </c>
      <c r="O56">
        <v>44687.509560277773</v>
      </c>
      <c r="P56">
        <v>19.569000005722046</v>
      </c>
      <c r="Q56">
        <v>320</v>
      </c>
      <c r="R56">
        <v>178</v>
      </c>
      <c r="S56">
        <v>142</v>
      </c>
      <c r="T56">
        <v>0.44374999999999998</v>
      </c>
      <c r="U56" t="s">
        <v>37</v>
      </c>
      <c r="V56">
        <v>-110</v>
      </c>
      <c r="W56">
        <v>-0.34375</v>
      </c>
      <c r="X56">
        <v>110</v>
      </c>
      <c r="Y56">
        <v>0.34375</v>
      </c>
      <c r="Z56">
        <v>6</v>
      </c>
      <c r="AA56">
        <v>729</v>
      </c>
    </row>
    <row r="57" spans="1:27" x14ac:dyDescent="0.3">
      <c r="A57">
        <v>4</v>
      </c>
      <c r="B57">
        <v>15</v>
      </c>
      <c r="C57">
        <v>72</v>
      </c>
      <c r="D57">
        <v>1</v>
      </c>
      <c r="E57">
        <v>3</v>
      </c>
      <c r="F57">
        <v>806</v>
      </c>
      <c r="G57">
        <v>920</v>
      </c>
      <c r="H57" s="1">
        <v>1651839226080</v>
      </c>
      <c r="I57" s="1">
        <v>1651839245374</v>
      </c>
      <c r="J57">
        <v>5</v>
      </c>
      <c r="K57">
        <v>1651839226.0799999</v>
      </c>
      <c r="L57">
        <v>44687.50956111111</v>
      </c>
      <c r="M57">
        <v>44687.50956111111</v>
      </c>
      <c r="N57">
        <v>1651839245.3740001</v>
      </c>
      <c r="O57">
        <v>44687.509784421301</v>
      </c>
      <c r="P57">
        <v>19.294000148773193</v>
      </c>
      <c r="Q57">
        <v>806</v>
      </c>
      <c r="R57">
        <v>887</v>
      </c>
      <c r="S57">
        <v>81</v>
      </c>
      <c r="T57">
        <v>0.10049627791563276</v>
      </c>
      <c r="U57" t="s">
        <v>36</v>
      </c>
      <c r="V57">
        <v>114</v>
      </c>
      <c r="W57">
        <v>0.14143920595533499</v>
      </c>
      <c r="X57">
        <v>114</v>
      </c>
      <c r="Y57">
        <v>0.14143920595533499</v>
      </c>
      <c r="Z57">
        <v>3</v>
      </c>
      <c r="AA57">
        <v>27</v>
      </c>
    </row>
    <row r="58" spans="1:27" x14ac:dyDescent="0.3">
      <c r="A58">
        <v>4</v>
      </c>
      <c r="B58">
        <v>16</v>
      </c>
      <c r="C58">
        <v>139</v>
      </c>
      <c r="D58">
        <v>1</v>
      </c>
      <c r="E58">
        <v>3</v>
      </c>
      <c r="F58">
        <v>490</v>
      </c>
      <c r="G58">
        <v>420</v>
      </c>
      <c r="H58" s="1">
        <v>1651839245448</v>
      </c>
      <c r="I58" s="1">
        <v>1651839257732</v>
      </c>
      <c r="J58">
        <v>6</v>
      </c>
      <c r="K58">
        <v>1651839245.448</v>
      </c>
      <c r="L58">
        <v>44687.509785277776</v>
      </c>
      <c r="M58">
        <v>44687.509785277776</v>
      </c>
      <c r="N58">
        <v>1651839257.7320001</v>
      </c>
      <c r="O58">
        <v>44687.509927453706</v>
      </c>
      <c r="P58">
        <v>12.284000158309937</v>
      </c>
      <c r="Q58">
        <v>490</v>
      </c>
      <c r="R58">
        <v>535</v>
      </c>
      <c r="S58">
        <v>45</v>
      </c>
      <c r="T58">
        <v>9.1836734693877556E-2</v>
      </c>
      <c r="U58" t="s">
        <v>36</v>
      </c>
      <c r="V58">
        <v>-70</v>
      </c>
      <c r="W58">
        <v>-0.14285714285714285</v>
      </c>
      <c r="X58">
        <v>70</v>
      </c>
      <c r="Y58">
        <v>0.14285714285714285</v>
      </c>
      <c r="Z58">
        <v>2</v>
      </c>
      <c r="AA58">
        <v>9</v>
      </c>
    </row>
    <row r="59" spans="1:27" x14ac:dyDescent="0.3">
      <c r="A59">
        <v>4</v>
      </c>
      <c r="B59">
        <v>17</v>
      </c>
      <c r="C59">
        <v>27</v>
      </c>
      <c r="D59">
        <v>1</v>
      </c>
      <c r="E59">
        <v>3</v>
      </c>
      <c r="F59">
        <v>528</v>
      </c>
      <c r="G59">
        <v>410</v>
      </c>
      <c r="H59" s="1">
        <v>1651839257818</v>
      </c>
      <c r="I59" s="1">
        <v>1651839278666</v>
      </c>
      <c r="J59">
        <v>4</v>
      </c>
      <c r="K59">
        <v>1651839257.8180001</v>
      </c>
      <c r="L59">
        <v>44687.509928449072</v>
      </c>
      <c r="M59">
        <v>44687.509928449072</v>
      </c>
      <c r="N59">
        <v>1651839278.6659999</v>
      </c>
      <c r="O59">
        <v>44687.510169745365</v>
      </c>
      <c r="P59">
        <v>20.847999811172485</v>
      </c>
      <c r="Q59">
        <v>528</v>
      </c>
      <c r="R59">
        <v>412</v>
      </c>
      <c r="S59">
        <v>116</v>
      </c>
      <c r="T59">
        <v>0.2196969696969697</v>
      </c>
      <c r="U59" t="s">
        <v>37</v>
      </c>
      <c r="V59">
        <v>-118</v>
      </c>
      <c r="W59">
        <v>-0.22348484848484848</v>
      </c>
      <c r="X59">
        <v>118</v>
      </c>
      <c r="Y59">
        <v>0.22348484848484848</v>
      </c>
      <c r="Z59">
        <v>4</v>
      </c>
      <c r="AA59">
        <v>81</v>
      </c>
    </row>
    <row r="60" spans="1:27" x14ac:dyDescent="0.3">
      <c r="A60">
        <v>4</v>
      </c>
      <c r="B60">
        <v>18</v>
      </c>
      <c r="C60">
        <v>149</v>
      </c>
      <c r="D60">
        <v>1</v>
      </c>
      <c r="E60">
        <v>3</v>
      </c>
      <c r="F60">
        <v>430</v>
      </c>
      <c r="G60">
        <v>450</v>
      </c>
      <c r="H60" s="1">
        <v>1651839278734</v>
      </c>
      <c r="I60" s="1">
        <v>1651839292396</v>
      </c>
      <c r="J60">
        <v>7</v>
      </c>
      <c r="K60">
        <v>1651839278.734</v>
      </c>
      <c r="L60">
        <v>44687.510170532405</v>
      </c>
      <c r="M60">
        <v>44687.510170532405</v>
      </c>
      <c r="N60">
        <v>1651839292.3959999</v>
      </c>
      <c r="O60">
        <v>44687.510328657401</v>
      </c>
      <c r="P60">
        <v>13.661999940872192</v>
      </c>
      <c r="Q60">
        <v>430</v>
      </c>
      <c r="R60">
        <v>362</v>
      </c>
      <c r="S60">
        <v>68</v>
      </c>
      <c r="T60">
        <v>0.15813953488372093</v>
      </c>
      <c r="U60" t="s">
        <v>37</v>
      </c>
      <c r="V60">
        <v>20</v>
      </c>
      <c r="W60">
        <v>4.6511627906976744E-2</v>
      </c>
      <c r="X60">
        <v>20</v>
      </c>
      <c r="Y60">
        <v>4.6511627906976744E-2</v>
      </c>
      <c r="Z60">
        <v>1</v>
      </c>
      <c r="AA60">
        <v>3</v>
      </c>
    </row>
    <row r="61" spans="1:27" x14ac:dyDescent="0.3">
      <c r="A61">
        <v>4</v>
      </c>
      <c r="B61">
        <v>19</v>
      </c>
      <c r="C61">
        <v>45</v>
      </c>
      <c r="D61">
        <v>1</v>
      </c>
      <c r="E61">
        <v>3</v>
      </c>
      <c r="F61">
        <v>870</v>
      </c>
      <c r="G61">
        <v>920</v>
      </c>
      <c r="H61" s="1">
        <v>1651839292473</v>
      </c>
      <c r="I61" s="1">
        <v>1651839321664</v>
      </c>
      <c r="J61">
        <v>7</v>
      </c>
      <c r="K61">
        <v>1651839292.473</v>
      </c>
      <c r="L61">
        <v>44687.510329548611</v>
      </c>
      <c r="M61">
        <v>44687.510329548611</v>
      </c>
      <c r="N61">
        <v>1651839321.664</v>
      </c>
      <c r="O61">
        <v>44687.510667407405</v>
      </c>
      <c r="P61">
        <v>29.190999984741211</v>
      </c>
      <c r="Q61">
        <v>870</v>
      </c>
      <c r="R61">
        <v>906</v>
      </c>
      <c r="S61">
        <v>36</v>
      </c>
      <c r="T61">
        <v>4.1379310344827586E-2</v>
      </c>
      <c r="U61" t="s">
        <v>36</v>
      </c>
      <c r="V61">
        <v>50</v>
      </c>
      <c r="W61">
        <v>5.7471264367816091E-2</v>
      </c>
      <c r="X61">
        <v>50</v>
      </c>
      <c r="Y61">
        <v>5.7471264367816091E-2</v>
      </c>
      <c r="Z61">
        <v>1</v>
      </c>
      <c r="AA61">
        <v>3</v>
      </c>
    </row>
    <row r="62" spans="1:27" x14ac:dyDescent="0.3">
      <c r="A62">
        <v>6</v>
      </c>
      <c r="B62">
        <v>0</v>
      </c>
      <c r="C62">
        <v>94</v>
      </c>
      <c r="D62">
        <v>3</v>
      </c>
      <c r="E62">
        <v>3</v>
      </c>
      <c r="F62">
        <v>530</v>
      </c>
      <c r="G62">
        <v>440</v>
      </c>
      <c r="H62" s="1">
        <v>1651841916261</v>
      </c>
      <c r="I62" s="1">
        <v>1651841948794</v>
      </c>
      <c r="J62">
        <v>3</v>
      </c>
      <c r="K62">
        <v>1651841916.2609999</v>
      </c>
      <c r="L62">
        <v>44687.540697465272</v>
      </c>
      <c r="M62">
        <v>44687.540697465272</v>
      </c>
      <c r="N62">
        <v>1651841948.7939999</v>
      </c>
      <c r="O62">
        <v>44687.541074004635</v>
      </c>
      <c r="P62">
        <v>32.532999992370605</v>
      </c>
      <c r="Q62">
        <v>500</v>
      </c>
      <c r="R62">
        <v>582</v>
      </c>
      <c r="S62">
        <v>82</v>
      </c>
      <c r="T62">
        <v>0.16400000000000001</v>
      </c>
      <c r="U62" t="s">
        <v>36</v>
      </c>
      <c r="V62">
        <v>-90</v>
      </c>
      <c r="W62">
        <v>-0.16981132075471697</v>
      </c>
      <c r="X62">
        <v>90</v>
      </c>
      <c r="Y62">
        <v>0.16981132075471697</v>
      </c>
      <c r="Z62">
        <v>5</v>
      </c>
      <c r="AA62">
        <v>243</v>
      </c>
    </row>
    <row r="63" spans="1:27" x14ac:dyDescent="0.3">
      <c r="A63">
        <v>6</v>
      </c>
      <c r="B63">
        <v>1</v>
      </c>
      <c r="C63">
        <v>13</v>
      </c>
      <c r="D63">
        <v>3</v>
      </c>
      <c r="E63">
        <v>3</v>
      </c>
      <c r="F63">
        <v>335</v>
      </c>
      <c r="G63">
        <v>330</v>
      </c>
      <c r="H63" s="1">
        <v>1651841949054</v>
      </c>
      <c r="I63" s="1">
        <v>1651841974646</v>
      </c>
      <c r="J63">
        <v>7</v>
      </c>
      <c r="K63">
        <v>1651841949.0539999</v>
      </c>
      <c r="L63">
        <v>44687.541077013884</v>
      </c>
      <c r="M63">
        <v>44687.541077013884</v>
      </c>
      <c r="N63">
        <v>1651841974.6459999</v>
      </c>
      <c r="O63">
        <v>44687.541373217595</v>
      </c>
      <c r="P63">
        <v>25.592000007629395</v>
      </c>
      <c r="Q63">
        <v>285</v>
      </c>
      <c r="R63">
        <v>70</v>
      </c>
      <c r="S63">
        <v>215</v>
      </c>
      <c r="T63">
        <v>0.75438596491228072</v>
      </c>
      <c r="U63" t="s">
        <v>37</v>
      </c>
      <c r="V63">
        <v>-5</v>
      </c>
      <c r="W63">
        <v>-1.4925373134328358E-2</v>
      </c>
      <c r="X63">
        <v>5</v>
      </c>
      <c r="Y63">
        <v>1.4925373134328358E-2</v>
      </c>
      <c r="Z63">
        <v>1</v>
      </c>
      <c r="AA63">
        <v>3</v>
      </c>
    </row>
    <row r="64" spans="1:27" x14ac:dyDescent="0.3">
      <c r="A64">
        <v>6</v>
      </c>
      <c r="B64">
        <v>2</v>
      </c>
      <c r="C64">
        <v>76</v>
      </c>
      <c r="D64">
        <v>3</v>
      </c>
      <c r="E64">
        <v>3</v>
      </c>
      <c r="F64">
        <v>780</v>
      </c>
      <c r="G64">
        <v>330</v>
      </c>
      <c r="H64" s="1">
        <v>1651841974809</v>
      </c>
      <c r="I64" s="1">
        <v>1651842085889</v>
      </c>
      <c r="J64">
        <v>1</v>
      </c>
      <c r="K64">
        <v>1651841974.809</v>
      </c>
      <c r="L64">
        <v>44687.541375104163</v>
      </c>
      <c r="M64">
        <v>44687.541375104163</v>
      </c>
      <c r="N64">
        <v>1651842085.8889999</v>
      </c>
      <c r="O64">
        <v>44687.542660752311</v>
      </c>
      <c r="P64">
        <v>111.07999992370605</v>
      </c>
      <c r="Q64">
        <v>495</v>
      </c>
      <c r="R64">
        <v>596</v>
      </c>
      <c r="S64">
        <v>101</v>
      </c>
      <c r="T64">
        <v>0.20404040404040405</v>
      </c>
      <c r="U64" t="s">
        <v>36</v>
      </c>
      <c r="V64">
        <v>-450</v>
      </c>
      <c r="W64">
        <v>-0.57692307692307687</v>
      </c>
      <c r="X64">
        <v>450</v>
      </c>
      <c r="Y64">
        <v>0.57692307692307687</v>
      </c>
      <c r="Z64">
        <v>7</v>
      </c>
      <c r="AA64">
        <v>2187</v>
      </c>
    </row>
    <row r="65" spans="1:27" x14ac:dyDescent="0.3">
      <c r="A65">
        <v>6</v>
      </c>
      <c r="B65">
        <v>3</v>
      </c>
      <c r="C65">
        <v>169</v>
      </c>
      <c r="D65">
        <v>3</v>
      </c>
      <c r="E65">
        <v>3</v>
      </c>
      <c r="F65">
        <v>530</v>
      </c>
      <c r="G65">
        <v>660</v>
      </c>
      <c r="H65" s="1">
        <v>1651842086373</v>
      </c>
      <c r="I65" s="1">
        <v>1651842178067</v>
      </c>
      <c r="J65">
        <v>3</v>
      </c>
      <c r="K65">
        <v>1651842086.3729999</v>
      </c>
      <c r="L65">
        <v>44687.542666354166</v>
      </c>
      <c r="M65">
        <v>44687.542666354166</v>
      </c>
      <c r="N65">
        <v>1651842178.0669999</v>
      </c>
      <c r="O65">
        <v>44687.543727627315</v>
      </c>
      <c r="P65">
        <v>91.694000005722046</v>
      </c>
      <c r="Q65">
        <v>675</v>
      </c>
      <c r="R65">
        <v>592</v>
      </c>
      <c r="S65">
        <v>83</v>
      </c>
      <c r="T65">
        <v>0.12296296296296297</v>
      </c>
      <c r="U65" t="s">
        <v>37</v>
      </c>
      <c r="V65">
        <v>130</v>
      </c>
      <c r="W65">
        <v>0.24528301886792453</v>
      </c>
      <c r="X65">
        <v>130</v>
      </c>
      <c r="Y65">
        <v>0.24528301886792453</v>
      </c>
      <c r="Z65">
        <v>5</v>
      </c>
      <c r="AA65">
        <v>243</v>
      </c>
    </row>
    <row r="66" spans="1:27" x14ac:dyDescent="0.3">
      <c r="A66">
        <v>6</v>
      </c>
      <c r="B66">
        <v>4</v>
      </c>
      <c r="C66">
        <v>172</v>
      </c>
      <c r="D66">
        <v>3</v>
      </c>
      <c r="E66">
        <v>3</v>
      </c>
      <c r="F66">
        <v>565</v>
      </c>
      <c r="G66">
        <v>450</v>
      </c>
      <c r="H66" s="1">
        <v>1651842178491</v>
      </c>
      <c r="I66" s="1">
        <v>1651842216530</v>
      </c>
      <c r="J66">
        <v>4</v>
      </c>
      <c r="K66">
        <v>1651842178.4909999</v>
      </c>
      <c r="L66">
        <v>44687.543732534716</v>
      </c>
      <c r="M66">
        <v>44687.543732534716</v>
      </c>
      <c r="N66">
        <v>1651842216.53</v>
      </c>
      <c r="O66">
        <v>44687.544172800925</v>
      </c>
      <c r="P66">
        <v>38.039000034332275</v>
      </c>
      <c r="Q66">
        <v>550</v>
      </c>
      <c r="R66">
        <v>642</v>
      </c>
      <c r="S66">
        <v>92</v>
      </c>
      <c r="T66">
        <v>0.16727272727272727</v>
      </c>
      <c r="U66" t="s">
        <v>36</v>
      </c>
      <c r="V66">
        <v>-115</v>
      </c>
      <c r="W66">
        <v>-0.20353982300884957</v>
      </c>
      <c r="X66">
        <v>115</v>
      </c>
      <c r="Y66">
        <v>0.20353982300884957</v>
      </c>
      <c r="Z66">
        <v>4</v>
      </c>
      <c r="AA66">
        <v>81</v>
      </c>
    </row>
    <row r="67" spans="1:27" x14ac:dyDescent="0.3">
      <c r="A67">
        <v>6</v>
      </c>
      <c r="B67">
        <v>5</v>
      </c>
      <c r="C67">
        <v>177</v>
      </c>
      <c r="D67">
        <v>3</v>
      </c>
      <c r="E67">
        <v>3</v>
      </c>
      <c r="F67">
        <v>400</v>
      </c>
      <c r="G67">
        <v>350</v>
      </c>
      <c r="H67" s="1">
        <v>1651842216683</v>
      </c>
      <c r="I67" s="1">
        <v>1651842228006</v>
      </c>
      <c r="J67">
        <v>5</v>
      </c>
      <c r="K67">
        <v>1651842216.6830001</v>
      </c>
      <c r="L67">
        <v>44687.544174571754</v>
      </c>
      <c r="M67">
        <v>44687.544174571754</v>
      </c>
      <c r="N67">
        <v>1651842228.006</v>
      </c>
      <c r="O67">
        <v>44687.544305625001</v>
      </c>
      <c r="P67">
        <v>11.322999954223633</v>
      </c>
      <c r="Q67">
        <v>405</v>
      </c>
      <c r="R67">
        <v>415</v>
      </c>
      <c r="S67">
        <v>10</v>
      </c>
      <c r="T67">
        <v>2.4691358024691357E-2</v>
      </c>
      <c r="U67" t="s">
        <v>36</v>
      </c>
      <c r="V67">
        <v>-50</v>
      </c>
      <c r="W67">
        <v>-0.125</v>
      </c>
      <c r="X67">
        <v>50</v>
      </c>
      <c r="Y67">
        <v>0.125</v>
      </c>
      <c r="Z67">
        <v>3</v>
      </c>
      <c r="AA67">
        <v>27</v>
      </c>
    </row>
    <row r="68" spans="1:27" x14ac:dyDescent="0.3">
      <c r="A68">
        <v>6</v>
      </c>
      <c r="B68">
        <v>6</v>
      </c>
      <c r="C68">
        <v>44</v>
      </c>
      <c r="D68">
        <v>3</v>
      </c>
      <c r="E68">
        <v>3</v>
      </c>
      <c r="F68">
        <v>745</v>
      </c>
      <c r="G68">
        <v>960</v>
      </c>
      <c r="H68" s="1">
        <v>1651842228198</v>
      </c>
      <c r="I68" s="1">
        <v>1651842255375</v>
      </c>
      <c r="J68">
        <v>2</v>
      </c>
      <c r="K68">
        <v>1651842228.198</v>
      </c>
      <c r="L68">
        <v>44687.544307847224</v>
      </c>
      <c r="M68">
        <v>44687.544307847224</v>
      </c>
      <c r="N68">
        <v>1651842255.375</v>
      </c>
      <c r="O68">
        <v>44687.544622395835</v>
      </c>
      <c r="P68">
        <v>27.177000045776367</v>
      </c>
      <c r="Q68">
        <v>750</v>
      </c>
      <c r="R68">
        <v>776</v>
      </c>
      <c r="S68">
        <v>26</v>
      </c>
      <c r="T68">
        <v>3.4666666666666665E-2</v>
      </c>
      <c r="U68" t="s">
        <v>36</v>
      </c>
      <c r="V68">
        <v>215</v>
      </c>
      <c r="W68">
        <v>0.28859060402684567</v>
      </c>
      <c r="X68">
        <v>215</v>
      </c>
      <c r="Y68">
        <v>0.28859060402684567</v>
      </c>
      <c r="Z68">
        <v>6</v>
      </c>
      <c r="AA68">
        <v>729</v>
      </c>
    </row>
    <row r="69" spans="1:27" x14ac:dyDescent="0.3">
      <c r="A69">
        <v>6</v>
      </c>
      <c r="B69">
        <v>7</v>
      </c>
      <c r="C69">
        <v>10</v>
      </c>
      <c r="D69">
        <v>3</v>
      </c>
      <c r="E69">
        <v>3</v>
      </c>
      <c r="F69">
        <v>660</v>
      </c>
      <c r="G69">
        <v>820</v>
      </c>
      <c r="H69" s="1">
        <v>1651842255533</v>
      </c>
      <c r="I69" s="1">
        <v>1651842282017</v>
      </c>
      <c r="J69">
        <v>2</v>
      </c>
      <c r="K69">
        <v>1651842255.533</v>
      </c>
      <c r="L69">
        <v>44687.544624224538</v>
      </c>
      <c r="M69">
        <v>44687.544624224538</v>
      </c>
      <c r="N69">
        <v>1651842282.017</v>
      </c>
      <c r="O69">
        <v>44687.544930752316</v>
      </c>
      <c r="P69">
        <v>26.483999967575073</v>
      </c>
      <c r="Q69">
        <v>700</v>
      </c>
      <c r="R69">
        <v>631</v>
      </c>
      <c r="S69">
        <v>69</v>
      </c>
      <c r="T69">
        <v>9.8571428571428574E-2</v>
      </c>
      <c r="U69" t="s">
        <v>37</v>
      </c>
      <c r="V69">
        <v>160</v>
      </c>
      <c r="W69">
        <v>0.24242424242424243</v>
      </c>
      <c r="X69">
        <v>160</v>
      </c>
      <c r="Y69">
        <v>0.24242424242424243</v>
      </c>
      <c r="Z69">
        <v>6</v>
      </c>
      <c r="AA69">
        <v>729</v>
      </c>
    </row>
    <row r="70" spans="1:27" x14ac:dyDescent="0.3">
      <c r="A70">
        <v>6</v>
      </c>
      <c r="B70">
        <v>8</v>
      </c>
      <c r="C70">
        <v>85</v>
      </c>
      <c r="D70">
        <v>3</v>
      </c>
      <c r="E70">
        <v>3</v>
      </c>
      <c r="F70">
        <v>320</v>
      </c>
      <c r="G70">
        <v>300</v>
      </c>
      <c r="H70" s="1">
        <v>1651842282175</v>
      </c>
      <c r="I70" s="1">
        <v>1651842322246</v>
      </c>
      <c r="J70">
        <v>6</v>
      </c>
      <c r="K70">
        <v>1651842282.175</v>
      </c>
      <c r="L70">
        <v>44687.544932581019</v>
      </c>
      <c r="M70">
        <v>44687.544932581019</v>
      </c>
      <c r="N70">
        <v>1651842322.2460001</v>
      </c>
      <c r="O70">
        <v>44687.545396365735</v>
      </c>
      <c r="P70">
        <v>40.071000099182129</v>
      </c>
      <c r="Q70">
        <v>380</v>
      </c>
      <c r="R70">
        <v>137</v>
      </c>
      <c r="S70">
        <v>243</v>
      </c>
      <c r="T70">
        <v>0.63947368421052631</v>
      </c>
      <c r="U70" t="s">
        <v>37</v>
      </c>
      <c r="V70">
        <v>-20</v>
      </c>
      <c r="W70">
        <v>-6.25E-2</v>
      </c>
      <c r="X70">
        <v>20</v>
      </c>
      <c r="Y70">
        <v>6.25E-2</v>
      </c>
      <c r="Z70">
        <v>2</v>
      </c>
      <c r="AA70">
        <v>9</v>
      </c>
    </row>
    <row r="71" spans="1:27" x14ac:dyDescent="0.3">
      <c r="A71">
        <v>6</v>
      </c>
      <c r="B71">
        <v>9</v>
      </c>
      <c r="C71">
        <v>84</v>
      </c>
      <c r="D71">
        <v>3</v>
      </c>
      <c r="E71">
        <v>3</v>
      </c>
      <c r="F71">
        <v>910</v>
      </c>
      <c r="G71">
        <v>920</v>
      </c>
      <c r="H71" s="1">
        <v>1651842322482</v>
      </c>
      <c r="I71" s="1">
        <v>1651842347909</v>
      </c>
      <c r="J71">
        <v>6</v>
      </c>
      <c r="K71">
        <v>1651842322.4820001</v>
      </c>
      <c r="L71">
        <v>44687.545399097224</v>
      </c>
      <c r="M71">
        <v>44687.545399097224</v>
      </c>
      <c r="N71">
        <v>1651842347.9089999</v>
      </c>
      <c r="O71">
        <v>44687.545693391206</v>
      </c>
      <c r="P71">
        <v>25.426999807357788</v>
      </c>
      <c r="Q71">
        <v>1385</v>
      </c>
      <c r="R71">
        <v>1031</v>
      </c>
      <c r="S71">
        <v>354</v>
      </c>
      <c r="T71">
        <v>0.25559566787003613</v>
      </c>
      <c r="U71" t="s">
        <v>37</v>
      </c>
      <c r="V71">
        <v>10</v>
      </c>
      <c r="W71">
        <v>1.098901098901099E-2</v>
      </c>
      <c r="X71">
        <v>10</v>
      </c>
      <c r="Y71">
        <v>1.098901098901099E-2</v>
      </c>
      <c r="Z71">
        <v>2</v>
      </c>
      <c r="AA71">
        <v>9</v>
      </c>
    </row>
    <row r="72" spans="1:27" x14ac:dyDescent="0.3">
      <c r="A72">
        <v>6</v>
      </c>
      <c r="B72">
        <v>10</v>
      </c>
      <c r="C72">
        <v>129</v>
      </c>
      <c r="D72">
        <v>3</v>
      </c>
      <c r="E72">
        <v>3</v>
      </c>
      <c r="F72">
        <v>755</v>
      </c>
      <c r="G72">
        <v>580</v>
      </c>
      <c r="H72" s="1">
        <v>1651842348060</v>
      </c>
      <c r="I72" s="1">
        <v>1651842558268</v>
      </c>
      <c r="J72">
        <v>2</v>
      </c>
      <c r="K72">
        <v>1651842348.0599999</v>
      </c>
      <c r="L72">
        <v>44687.545695138891</v>
      </c>
      <c r="M72">
        <v>44687.545695138891</v>
      </c>
      <c r="N72">
        <v>1651842558.2679999</v>
      </c>
      <c r="O72">
        <v>44687.548128101851</v>
      </c>
      <c r="P72">
        <v>210.20799994468689</v>
      </c>
      <c r="Q72">
        <v>605</v>
      </c>
      <c r="R72">
        <v>685</v>
      </c>
      <c r="S72">
        <v>80</v>
      </c>
      <c r="T72">
        <v>0.13223140495867769</v>
      </c>
      <c r="U72" t="s">
        <v>36</v>
      </c>
      <c r="V72">
        <v>-175</v>
      </c>
      <c r="W72">
        <v>-0.23178807947019867</v>
      </c>
      <c r="X72">
        <v>175</v>
      </c>
      <c r="Y72">
        <v>0.23178807947019867</v>
      </c>
      <c r="Z72">
        <v>6</v>
      </c>
      <c r="AA72">
        <v>729</v>
      </c>
    </row>
    <row r="73" spans="1:27" x14ac:dyDescent="0.3">
      <c r="A73">
        <v>6</v>
      </c>
      <c r="B73">
        <v>11</v>
      </c>
      <c r="C73">
        <v>64</v>
      </c>
      <c r="D73">
        <v>3</v>
      </c>
      <c r="E73">
        <v>3</v>
      </c>
      <c r="F73">
        <v>1030</v>
      </c>
      <c r="G73">
        <v>1350</v>
      </c>
      <c r="H73" s="1">
        <v>1651842559502</v>
      </c>
      <c r="I73" s="1">
        <v>1651842587948</v>
      </c>
      <c r="J73">
        <v>2</v>
      </c>
      <c r="K73">
        <v>1651842559.5020001</v>
      </c>
      <c r="L73">
        <v>44687.548142384258</v>
      </c>
      <c r="M73">
        <v>44687.548142384258</v>
      </c>
      <c r="N73">
        <v>1651842587.948</v>
      </c>
      <c r="O73">
        <v>44687.548471620372</v>
      </c>
      <c r="P73">
        <v>28.44599986076355</v>
      </c>
      <c r="Q73">
        <v>930</v>
      </c>
      <c r="R73">
        <v>1076</v>
      </c>
      <c r="S73">
        <v>146</v>
      </c>
      <c r="T73">
        <v>0.15698924731182795</v>
      </c>
      <c r="U73" t="s">
        <v>36</v>
      </c>
      <c r="V73">
        <v>320</v>
      </c>
      <c r="W73">
        <v>0.31067961165048541</v>
      </c>
      <c r="X73">
        <v>320</v>
      </c>
      <c r="Y73">
        <v>0.31067961165048541</v>
      </c>
      <c r="Z73">
        <v>6</v>
      </c>
      <c r="AA73">
        <v>729</v>
      </c>
    </row>
    <row r="74" spans="1:27" x14ac:dyDescent="0.3">
      <c r="A74">
        <v>6</v>
      </c>
      <c r="B74">
        <v>12</v>
      </c>
      <c r="C74">
        <v>6</v>
      </c>
      <c r="D74">
        <v>3</v>
      </c>
      <c r="E74">
        <v>3</v>
      </c>
      <c r="F74">
        <v>485</v>
      </c>
      <c r="G74">
        <v>360</v>
      </c>
      <c r="H74" s="1">
        <v>1651842588632</v>
      </c>
      <c r="I74" s="1">
        <v>1651842617172</v>
      </c>
      <c r="J74">
        <v>2</v>
      </c>
      <c r="K74">
        <v>1651842588.632</v>
      </c>
      <c r="L74">
        <v>44687.548479537043</v>
      </c>
      <c r="M74">
        <v>44687.548479537043</v>
      </c>
      <c r="N74">
        <v>1651842617.1719999</v>
      </c>
      <c r="O74">
        <v>44687.548809861109</v>
      </c>
      <c r="P74">
        <v>28.539999961853027</v>
      </c>
      <c r="Q74">
        <v>450</v>
      </c>
      <c r="R74">
        <v>445</v>
      </c>
      <c r="S74">
        <v>5</v>
      </c>
      <c r="T74">
        <v>1.1111111111111112E-2</v>
      </c>
      <c r="U74" t="s">
        <v>37</v>
      </c>
      <c r="V74">
        <v>-125</v>
      </c>
      <c r="W74">
        <v>-0.25773195876288657</v>
      </c>
      <c r="X74">
        <v>125</v>
      </c>
      <c r="Y74">
        <v>0.25773195876288657</v>
      </c>
      <c r="Z74">
        <v>6</v>
      </c>
      <c r="AA74">
        <v>729</v>
      </c>
    </row>
    <row r="75" spans="1:27" x14ac:dyDescent="0.3">
      <c r="A75">
        <v>6</v>
      </c>
      <c r="B75">
        <v>13</v>
      </c>
      <c r="C75">
        <v>38</v>
      </c>
      <c r="D75">
        <v>3</v>
      </c>
      <c r="E75">
        <v>3</v>
      </c>
      <c r="F75">
        <v>665</v>
      </c>
      <c r="G75">
        <v>770</v>
      </c>
      <c r="H75" s="1">
        <v>1651842617339</v>
      </c>
      <c r="I75" s="1">
        <v>1651842646126</v>
      </c>
      <c r="J75">
        <v>2</v>
      </c>
      <c r="K75">
        <v>1651842617.339</v>
      </c>
      <c r="L75">
        <v>44687.548811793982</v>
      </c>
      <c r="M75">
        <v>44687.548811793982</v>
      </c>
      <c r="N75">
        <v>1651842646.1259999</v>
      </c>
      <c r="O75">
        <v>44687.549144976845</v>
      </c>
      <c r="P75">
        <v>28.786999940872192</v>
      </c>
      <c r="Q75">
        <v>960</v>
      </c>
      <c r="R75">
        <v>746</v>
      </c>
      <c r="S75">
        <v>214</v>
      </c>
      <c r="T75">
        <v>0.22291666666666668</v>
      </c>
      <c r="U75" t="s">
        <v>37</v>
      </c>
      <c r="V75">
        <v>105</v>
      </c>
      <c r="W75">
        <v>0.15789473684210525</v>
      </c>
      <c r="X75">
        <v>105</v>
      </c>
      <c r="Y75">
        <v>0.15789473684210525</v>
      </c>
      <c r="Z75">
        <v>6</v>
      </c>
      <c r="AA75">
        <v>729</v>
      </c>
    </row>
    <row r="76" spans="1:27" x14ac:dyDescent="0.3">
      <c r="A76">
        <v>6</v>
      </c>
      <c r="B76">
        <v>14</v>
      </c>
      <c r="C76">
        <v>50</v>
      </c>
      <c r="D76">
        <v>3</v>
      </c>
      <c r="E76">
        <v>3</v>
      </c>
      <c r="F76">
        <v>300</v>
      </c>
      <c r="G76">
        <v>220</v>
      </c>
      <c r="H76" s="1">
        <v>1651842646286</v>
      </c>
      <c r="I76" s="1">
        <v>1651842663828</v>
      </c>
      <c r="J76">
        <v>4</v>
      </c>
      <c r="K76">
        <v>1651842646.286</v>
      </c>
      <c r="L76">
        <v>44687.549146828707</v>
      </c>
      <c r="M76">
        <v>44687.549146828707</v>
      </c>
      <c r="N76">
        <v>1651842663.8280001</v>
      </c>
      <c r="O76">
        <v>44687.54934986111</v>
      </c>
      <c r="P76">
        <v>17.54200005531311</v>
      </c>
      <c r="Q76">
        <v>320</v>
      </c>
      <c r="R76">
        <v>178</v>
      </c>
      <c r="S76">
        <v>142</v>
      </c>
      <c r="T76">
        <v>0.44374999999999998</v>
      </c>
      <c r="U76" t="s">
        <v>37</v>
      </c>
      <c r="V76">
        <v>-80</v>
      </c>
      <c r="W76">
        <v>-0.26666666666666666</v>
      </c>
      <c r="X76">
        <v>80</v>
      </c>
      <c r="Y76">
        <v>0.26666666666666666</v>
      </c>
      <c r="Z76">
        <v>4</v>
      </c>
      <c r="AA76">
        <v>81</v>
      </c>
    </row>
    <row r="77" spans="1:27" x14ac:dyDescent="0.3">
      <c r="A77">
        <v>6</v>
      </c>
      <c r="B77">
        <v>15</v>
      </c>
      <c r="C77">
        <v>72</v>
      </c>
      <c r="D77">
        <v>3</v>
      </c>
      <c r="E77">
        <v>3</v>
      </c>
      <c r="F77">
        <v>750</v>
      </c>
      <c r="G77">
        <v>750</v>
      </c>
      <c r="H77" s="1">
        <v>1651842663965</v>
      </c>
      <c r="I77" s="1">
        <v>1651842686113</v>
      </c>
      <c r="J77">
        <v>7</v>
      </c>
      <c r="K77">
        <v>1651842663.9649999</v>
      </c>
      <c r="L77">
        <v>44687.549351446753</v>
      </c>
      <c r="M77">
        <v>44687.549351446753</v>
      </c>
      <c r="N77">
        <v>1651842686.1129999</v>
      </c>
      <c r="O77">
        <v>44687.549607789348</v>
      </c>
      <c r="P77">
        <v>22.148000001907349</v>
      </c>
      <c r="Q77">
        <v>806</v>
      </c>
      <c r="R77">
        <v>887</v>
      </c>
      <c r="S77">
        <v>81</v>
      </c>
      <c r="T77">
        <v>0.10049627791563276</v>
      </c>
      <c r="U77" t="s">
        <v>36</v>
      </c>
      <c r="V77">
        <v>0</v>
      </c>
      <c r="W77">
        <v>0</v>
      </c>
      <c r="X77">
        <v>0</v>
      </c>
      <c r="Y77">
        <v>0</v>
      </c>
      <c r="Z77">
        <v>1</v>
      </c>
      <c r="AA77">
        <v>3</v>
      </c>
    </row>
    <row r="78" spans="1:27" x14ac:dyDescent="0.3">
      <c r="A78">
        <v>6</v>
      </c>
      <c r="B78">
        <v>16</v>
      </c>
      <c r="C78">
        <v>139</v>
      </c>
      <c r="D78">
        <v>3</v>
      </c>
      <c r="E78">
        <v>3</v>
      </c>
      <c r="F78">
        <v>455</v>
      </c>
      <c r="G78">
        <v>420</v>
      </c>
      <c r="H78" s="1">
        <v>1651842686370</v>
      </c>
      <c r="I78" s="1">
        <v>1651842711600</v>
      </c>
      <c r="J78">
        <v>5</v>
      </c>
      <c r="K78">
        <v>1651842686.3699999</v>
      </c>
      <c r="L78">
        <v>44687.54961076389</v>
      </c>
      <c r="M78">
        <v>44687.54961076389</v>
      </c>
      <c r="N78">
        <v>1651842711.5999999</v>
      </c>
      <c r="O78">
        <v>44687.549902777777</v>
      </c>
      <c r="P78">
        <v>25.230000019073486</v>
      </c>
      <c r="Q78">
        <v>490</v>
      </c>
      <c r="R78">
        <v>535</v>
      </c>
      <c r="S78">
        <v>45</v>
      </c>
      <c r="T78">
        <v>9.1836734693877556E-2</v>
      </c>
      <c r="U78" t="s">
        <v>36</v>
      </c>
      <c r="V78">
        <v>-35</v>
      </c>
      <c r="W78">
        <v>-7.6923076923076927E-2</v>
      </c>
      <c r="X78">
        <v>35</v>
      </c>
      <c r="Y78">
        <v>7.6923076923076927E-2</v>
      </c>
      <c r="Z78">
        <v>3</v>
      </c>
      <c r="AA78">
        <v>27</v>
      </c>
    </row>
    <row r="79" spans="1:27" x14ac:dyDescent="0.3">
      <c r="A79">
        <v>6</v>
      </c>
      <c r="B79">
        <v>17</v>
      </c>
      <c r="C79">
        <v>27</v>
      </c>
      <c r="D79">
        <v>3</v>
      </c>
      <c r="E79">
        <v>3</v>
      </c>
      <c r="F79">
        <v>580</v>
      </c>
      <c r="G79">
        <v>480</v>
      </c>
      <c r="H79" s="1">
        <v>1651842711804</v>
      </c>
      <c r="I79" s="1">
        <v>1651842748689</v>
      </c>
      <c r="J79">
        <v>2</v>
      </c>
      <c r="K79">
        <v>1651842711.8039999</v>
      </c>
      <c r="L79">
        <v>44687.549905138891</v>
      </c>
      <c r="M79">
        <v>44687.549905138891</v>
      </c>
      <c r="N79">
        <v>1651842748.6889999</v>
      </c>
      <c r="O79">
        <v>44687.55033204861</v>
      </c>
      <c r="P79">
        <v>36.884999990463257</v>
      </c>
      <c r="Q79">
        <v>528</v>
      </c>
      <c r="R79">
        <v>412</v>
      </c>
      <c r="S79">
        <v>116</v>
      </c>
      <c r="T79">
        <v>0.2196969696969697</v>
      </c>
      <c r="U79" t="s">
        <v>37</v>
      </c>
      <c r="V79">
        <v>-100</v>
      </c>
      <c r="W79">
        <v>-0.17241379310344829</v>
      </c>
      <c r="X79">
        <v>100</v>
      </c>
      <c r="Y79">
        <v>0.17241379310344829</v>
      </c>
      <c r="Z79">
        <v>6</v>
      </c>
      <c r="AA79">
        <v>729</v>
      </c>
    </row>
    <row r="80" spans="1:27" x14ac:dyDescent="0.3">
      <c r="A80">
        <v>6</v>
      </c>
      <c r="B80">
        <v>18</v>
      </c>
      <c r="C80">
        <v>149</v>
      </c>
      <c r="D80">
        <v>3</v>
      </c>
      <c r="E80">
        <v>3</v>
      </c>
      <c r="F80">
        <v>440</v>
      </c>
      <c r="G80">
        <v>360</v>
      </c>
      <c r="H80" s="1">
        <v>1651842748943</v>
      </c>
      <c r="I80" s="1">
        <v>1651842764612</v>
      </c>
      <c r="J80">
        <v>3</v>
      </c>
      <c r="K80">
        <v>1651842748.9430001</v>
      </c>
      <c r="L80">
        <v>44687.550334988424</v>
      </c>
      <c r="M80">
        <v>44687.550334988424</v>
      </c>
      <c r="N80">
        <v>1651842764.612</v>
      </c>
      <c r="O80">
        <v>44687.550516342591</v>
      </c>
      <c r="P80">
        <v>15.668999910354614</v>
      </c>
      <c r="Q80">
        <v>430</v>
      </c>
      <c r="R80">
        <v>362</v>
      </c>
      <c r="S80">
        <v>68</v>
      </c>
      <c r="T80">
        <v>0.15813953488372093</v>
      </c>
      <c r="U80" t="s">
        <v>37</v>
      </c>
      <c r="V80">
        <v>-80</v>
      </c>
      <c r="W80">
        <v>-0.18181818181818182</v>
      </c>
      <c r="X80">
        <v>80</v>
      </c>
      <c r="Y80">
        <v>0.18181818181818182</v>
      </c>
      <c r="Z80">
        <v>5</v>
      </c>
      <c r="AA80">
        <v>243</v>
      </c>
    </row>
    <row r="81" spans="1:27" x14ac:dyDescent="0.3">
      <c r="A81">
        <v>6</v>
      </c>
      <c r="B81">
        <v>19</v>
      </c>
      <c r="C81">
        <v>45</v>
      </c>
      <c r="D81">
        <v>3</v>
      </c>
      <c r="E81">
        <v>3</v>
      </c>
      <c r="F81">
        <v>870</v>
      </c>
      <c r="G81">
        <v>1200</v>
      </c>
      <c r="H81" s="1">
        <v>1651842764822</v>
      </c>
      <c r="I81" s="1">
        <v>1651842805766</v>
      </c>
      <c r="J81">
        <v>1</v>
      </c>
      <c r="K81">
        <v>1651842764.822</v>
      </c>
      <c r="L81">
        <v>44687.550518773147</v>
      </c>
      <c r="M81">
        <v>44687.550518773147</v>
      </c>
      <c r="N81">
        <v>1651842805.766</v>
      </c>
      <c r="O81">
        <v>44687.550992662043</v>
      </c>
      <c r="P81">
        <v>40.944000005722046</v>
      </c>
      <c r="Q81">
        <v>870</v>
      </c>
      <c r="R81">
        <v>906</v>
      </c>
      <c r="S81">
        <v>36</v>
      </c>
      <c r="T81">
        <v>4.1379310344827586E-2</v>
      </c>
      <c r="U81" t="s">
        <v>36</v>
      </c>
      <c r="V81">
        <v>330</v>
      </c>
      <c r="W81">
        <v>0.37931034482758619</v>
      </c>
      <c r="X81">
        <v>330</v>
      </c>
      <c r="Y81">
        <v>0.37931034482758619</v>
      </c>
      <c r="Z81">
        <v>7</v>
      </c>
      <c r="AA81">
        <v>2187</v>
      </c>
    </row>
    <row r="82" spans="1:27" x14ac:dyDescent="0.3">
      <c r="A82">
        <v>7</v>
      </c>
      <c r="B82">
        <v>0</v>
      </c>
      <c r="C82">
        <v>94</v>
      </c>
      <c r="D82">
        <v>2</v>
      </c>
      <c r="E82">
        <v>3</v>
      </c>
      <c r="F82">
        <v>530</v>
      </c>
      <c r="G82">
        <v>500</v>
      </c>
      <c r="H82" s="1">
        <v>1651841902422</v>
      </c>
      <c r="I82" s="1">
        <v>1651841916660</v>
      </c>
      <c r="J82">
        <v>7</v>
      </c>
      <c r="K82">
        <v>1651841902.4219999</v>
      </c>
      <c r="L82">
        <v>44687.540537291672</v>
      </c>
      <c r="M82">
        <v>44687.540537291672</v>
      </c>
      <c r="N82">
        <v>1651841916.6600001</v>
      </c>
      <c r="O82">
        <v>44687.540702083337</v>
      </c>
      <c r="P82">
        <v>14.238000154495239</v>
      </c>
      <c r="Q82">
        <v>500</v>
      </c>
      <c r="R82">
        <v>582</v>
      </c>
      <c r="S82">
        <v>82</v>
      </c>
      <c r="T82">
        <v>0.16400000000000001</v>
      </c>
      <c r="U82" t="s">
        <v>36</v>
      </c>
      <c r="V82">
        <v>-30</v>
      </c>
      <c r="W82">
        <v>-5.6603773584905662E-2</v>
      </c>
      <c r="X82">
        <v>30</v>
      </c>
      <c r="Y82">
        <v>5.6603773584905662E-2</v>
      </c>
      <c r="Z82">
        <v>1</v>
      </c>
      <c r="AA82">
        <v>3</v>
      </c>
    </row>
    <row r="83" spans="1:27" x14ac:dyDescent="0.3">
      <c r="A83">
        <v>7</v>
      </c>
      <c r="B83">
        <v>1</v>
      </c>
      <c r="C83">
        <v>13</v>
      </c>
      <c r="D83">
        <v>2</v>
      </c>
      <c r="E83">
        <v>3</v>
      </c>
      <c r="F83">
        <v>335</v>
      </c>
      <c r="G83">
        <v>350</v>
      </c>
      <c r="H83" s="1">
        <v>1651841916729</v>
      </c>
      <c r="I83" s="1">
        <v>1651841934116</v>
      </c>
      <c r="J83">
        <v>7</v>
      </c>
      <c r="K83">
        <v>1651841916.7290001</v>
      </c>
      <c r="L83">
        <v>44687.540702881946</v>
      </c>
      <c r="M83">
        <v>44687.540702881946</v>
      </c>
      <c r="N83">
        <v>1651841934.1159999</v>
      </c>
      <c r="O83">
        <v>44687.540904120367</v>
      </c>
      <c r="P83">
        <v>17.386999845504761</v>
      </c>
      <c r="Q83">
        <v>285</v>
      </c>
      <c r="R83">
        <v>70</v>
      </c>
      <c r="S83">
        <v>215</v>
      </c>
      <c r="T83">
        <v>0.75438596491228072</v>
      </c>
      <c r="U83" t="s">
        <v>37</v>
      </c>
      <c r="V83">
        <v>15</v>
      </c>
      <c r="W83">
        <v>4.4776119402985072E-2</v>
      </c>
      <c r="X83">
        <v>15</v>
      </c>
      <c r="Y83">
        <v>4.4776119402985072E-2</v>
      </c>
      <c r="Z83">
        <v>1</v>
      </c>
      <c r="AA83">
        <v>3</v>
      </c>
    </row>
    <row r="84" spans="1:27" x14ac:dyDescent="0.3">
      <c r="A84">
        <v>7</v>
      </c>
      <c r="B84">
        <v>2</v>
      </c>
      <c r="C84">
        <v>76</v>
      </c>
      <c r="D84">
        <v>2</v>
      </c>
      <c r="E84">
        <v>3</v>
      </c>
      <c r="F84">
        <v>780</v>
      </c>
      <c r="G84">
        <v>450</v>
      </c>
      <c r="H84" s="1">
        <v>1651841934186</v>
      </c>
      <c r="I84" s="1">
        <v>1651841955960</v>
      </c>
      <c r="J84">
        <v>4</v>
      </c>
      <c r="K84">
        <v>1651841934.1860001</v>
      </c>
      <c r="L84">
        <v>44687.54090493056</v>
      </c>
      <c r="M84">
        <v>44687.54090493056</v>
      </c>
      <c r="N84">
        <v>1651841955.96</v>
      </c>
      <c r="O84">
        <v>44687.54115694444</v>
      </c>
      <c r="P84">
        <v>21.773999929428101</v>
      </c>
      <c r="Q84">
        <v>495</v>
      </c>
      <c r="R84">
        <v>596</v>
      </c>
      <c r="S84">
        <v>101</v>
      </c>
      <c r="T84">
        <v>0.20404040404040405</v>
      </c>
      <c r="U84" t="s">
        <v>36</v>
      </c>
      <c r="V84">
        <v>-330</v>
      </c>
      <c r="W84">
        <v>-0.42307692307692307</v>
      </c>
      <c r="X84">
        <v>330</v>
      </c>
      <c r="Y84">
        <v>0.42307692307692307</v>
      </c>
      <c r="Z84">
        <v>4</v>
      </c>
      <c r="AA84">
        <v>81</v>
      </c>
    </row>
    <row r="85" spans="1:27" x14ac:dyDescent="0.3">
      <c r="A85">
        <v>7</v>
      </c>
      <c r="B85">
        <v>3</v>
      </c>
      <c r="C85">
        <v>169</v>
      </c>
      <c r="D85">
        <v>2</v>
      </c>
      <c r="E85">
        <v>3</v>
      </c>
      <c r="F85">
        <v>530</v>
      </c>
      <c r="G85">
        <v>700</v>
      </c>
      <c r="H85" s="1">
        <v>1651841956030</v>
      </c>
      <c r="I85" s="1">
        <v>1651841970982</v>
      </c>
      <c r="J85">
        <v>4</v>
      </c>
      <c r="K85">
        <v>1651841956.03</v>
      </c>
      <c r="L85">
        <v>44687.541157754633</v>
      </c>
      <c r="M85">
        <v>44687.541157754633</v>
      </c>
      <c r="N85">
        <v>1651841970.9820001</v>
      </c>
      <c r="O85">
        <v>44687.541330810185</v>
      </c>
      <c r="P85">
        <v>14.952000141143799</v>
      </c>
      <c r="Q85">
        <v>675</v>
      </c>
      <c r="R85">
        <v>592</v>
      </c>
      <c r="S85">
        <v>83</v>
      </c>
      <c r="T85">
        <v>0.12296296296296297</v>
      </c>
      <c r="U85" t="s">
        <v>37</v>
      </c>
      <c r="V85">
        <v>170</v>
      </c>
      <c r="W85">
        <v>0.32075471698113206</v>
      </c>
      <c r="X85">
        <v>170</v>
      </c>
      <c r="Y85">
        <v>0.32075471698113206</v>
      </c>
      <c r="Z85">
        <v>4</v>
      </c>
      <c r="AA85">
        <v>81</v>
      </c>
    </row>
    <row r="86" spans="1:27" x14ac:dyDescent="0.3">
      <c r="A86">
        <v>7</v>
      </c>
      <c r="B86">
        <v>4</v>
      </c>
      <c r="C86">
        <v>172</v>
      </c>
      <c r="D86">
        <v>2</v>
      </c>
      <c r="E86">
        <v>3</v>
      </c>
      <c r="F86">
        <v>565</v>
      </c>
      <c r="G86">
        <v>800</v>
      </c>
      <c r="H86" s="1">
        <v>1651841971052</v>
      </c>
      <c r="I86" s="1">
        <v>1651841990251</v>
      </c>
      <c r="J86">
        <v>4</v>
      </c>
      <c r="K86">
        <v>1651841971.052</v>
      </c>
      <c r="L86">
        <v>44687.541331620378</v>
      </c>
      <c r="M86">
        <v>44687.541331620378</v>
      </c>
      <c r="N86">
        <v>1651841990.2509999</v>
      </c>
      <c r="O86">
        <v>44687.541553831019</v>
      </c>
      <c r="P86">
        <v>19.198999881744385</v>
      </c>
      <c r="Q86">
        <v>550</v>
      </c>
      <c r="R86">
        <v>642</v>
      </c>
      <c r="S86">
        <v>92</v>
      </c>
      <c r="T86">
        <v>0.16727272727272727</v>
      </c>
      <c r="U86" t="s">
        <v>36</v>
      </c>
      <c r="V86">
        <v>235</v>
      </c>
      <c r="W86">
        <v>0.41592920353982299</v>
      </c>
      <c r="X86">
        <v>235</v>
      </c>
      <c r="Y86">
        <v>0.41592920353982299</v>
      </c>
      <c r="Z86">
        <v>4</v>
      </c>
      <c r="AA86">
        <v>81</v>
      </c>
    </row>
    <row r="87" spans="1:27" x14ac:dyDescent="0.3">
      <c r="A87">
        <v>7</v>
      </c>
      <c r="B87">
        <v>5</v>
      </c>
      <c r="C87">
        <v>177</v>
      </c>
      <c r="D87">
        <v>2</v>
      </c>
      <c r="E87">
        <v>3</v>
      </c>
      <c r="F87">
        <v>400</v>
      </c>
      <c r="G87">
        <v>440</v>
      </c>
      <c r="H87" s="1">
        <v>1651841990330</v>
      </c>
      <c r="I87" s="1">
        <v>1651842010077</v>
      </c>
      <c r="J87">
        <v>7</v>
      </c>
      <c r="K87">
        <v>1651841990.3299999</v>
      </c>
      <c r="L87">
        <v>44687.541554745374</v>
      </c>
      <c r="M87">
        <v>44687.541554745374</v>
      </c>
      <c r="N87">
        <v>1651842010.0769999</v>
      </c>
      <c r="O87">
        <v>44687.541783298613</v>
      </c>
      <c r="P87">
        <v>19.746999979019165</v>
      </c>
      <c r="Q87">
        <v>405</v>
      </c>
      <c r="R87">
        <v>415</v>
      </c>
      <c r="S87">
        <v>10</v>
      </c>
      <c r="T87">
        <v>2.4691358024691357E-2</v>
      </c>
      <c r="U87" t="s">
        <v>36</v>
      </c>
      <c r="V87">
        <v>40</v>
      </c>
      <c r="W87">
        <v>0.1</v>
      </c>
      <c r="X87">
        <v>40</v>
      </c>
      <c r="Y87">
        <v>0.1</v>
      </c>
      <c r="Z87">
        <v>1</v>
      </c>
      <c r="AA87">
        <v>3</v>
      </c>
    </row>
    <row r="88" spans="1:27" x14ac:dyDescent="0.3">
      <c r="A88">
        <v>7</v>
      </c>
      <c r="B88">
        <v>6</v>
      </c>
      <c r="C88">
        <v>44</v>
      </c>
      <c r="D88">
        <v>2</v>
      </c>
      <c r="E88">
        <v>3</v>
      </c>
      <c r="F88">
        <v>745</v>
      </c>
      <c r="G88">
        <v>700</v>
      </c>
      <c r="H88" s="1">
        <v>1651842010145</v>
      </c>
      <c r="I88" s="1">
        <v>1651842025045</v>
      </c>
      <c r="J88">
        <v>7</v>
      </c>
      <c r="K88">
        <v>1651842010.145</v>
      </c>
      <c r="L88">
        <v>44687.541784085653</v>
      </c>
      <c r="M88">
        <v>44687.541784085653</v>
      </c>
      <c r="N88">
        <v>1651842025.0450001</v>
      </c>
      <c r="O88">
        <v>44687.541956539353</v>
      </c>
      <c r="P88">
        <v>14.900000095367432</v>
      </c>
      <c r="Q88">
        <v>750</v>
      </c>
      <c r="R88">
        <v>776</v>
      </c>
      <c r="S88">
        <v>26</v>
      </c>
      <c r="T88">
        <v>3.4666666666666665E-2</v>
      </c>
      <c r="U88" t="s">
        <v>36</v>
      </c>
      <c r="V88">
        <v>-45</v>
      </c>
      <c r="W88">
        <v>-6.0402684563758392E-2</v>
      </c>
      <c r="X88">
        <v>45</v>
      </c>
      <c r="Y88">
        <v>6.0402684563758392E-2</v>
      </c>
      <c r="Z88">
        <v>1</v>
      </c>
      <c r="AA88">
        <v>3</v>
      </c>
    </row>
    <row r="89" spans="1:27" x14ac:dyDescent="0.3">
      <c r="A89">
        <v>7</v>
      </c>
      <c r="B89">
        <v>7</v>
      </c>
      <c r="C89">
        <v>10</v>
      </c>
      <c r="D89">
        <v>2</v>
      </c>
      <c r="E89">
        <v>3</v>
      </c>
      <c r="F89">
        <v>660</v>
      </c>
      <c r="G89">
        <v>800</v>
      </c>
      <c r="H89" s="1">
        <v>1651842025114</v>
      </c>
      <c r="I89" s="1">
        <v>1651842045486</v>
      </c>
      <c r="J89">
        <v>5</v>
      </c>
      <c r="K89">
        <v>1651842025.1140001</v>
      </c>
      <c r="L89">
        <v>44687.541957337962</v>
      </c>
      <c r="M89">
        <v>44687.541957337962</v>
      </c>
      <c r="N89">
        <v>1651842045.4860001</v>
      </c>
      <c r="O89">
        <v>44687.542193125002</v>
      </c>
      <c r="P89">
        <v>20.371999979019165</v>
      </c>
      <c r="Q89">
        <v>700</v>
      </c>
      <c r="R89">
        <v>631</v>
      </c>
      <c r="S89">
        <v>69</v>
      </c>
      <c r="T89">
        <v>9.8571428571428574E-2</v>
      </c>
      <c r="U89" t="s">
        <v>37</v>
      </c>
      <c r="V89">
        <v>140</v>
      </c>
      <c r="W89">
        <v>0.21212121212121213</v>
      </c>
      <c r="X89">
        <v>140</v>
      </c>
      <c r="Y89">
        <v>0.21212121212121213</v>
      </c>
      <c r="Z89">
        <v>3</v>
      </c>
      <c r="AA89">
        <v>27</v>
      </c>
    </row>
    <row r="90" spans="1:27" x14ac:dyDescent="0.3">
      <c r="A90">
        <v>7</v>
      </c>
      <c r="B90">
        <v>8</v>
      </c>
      <c r="C90">
        <v>85</v>
      </c>
      <c r="D90">
        <v>2</v>
      </c>
      <c r="E90">
        <v>3</v>
      </c>
      <c r="F90">
        <v>320</v>
      </c>
      <c r="G90">
        <v>350</v>
      </c>
      <c r="H90" s="1">
        <v>1651842045555</v>
      </c>
      <c r="I90" s="1">
        <v>1651842065494</v>
      </c>
      <c r="J90">
        <v>7</v>
      </c>
      <c r="K90">
        <v>1651842045.5550001</v>
      </c>
      <c r="L90">
        <v>44687.542193923611</v>
      </c>
      <c r="M90">
        <v>44687.542193923611</v>
      </c>
      <c r="N90">
        <v>1651842065.494</v>
      </c>
      <c r="O90">
        <v>44687.542424699073</v>
      </c>
      <c r="P90">
        <v>19.938999891281128</v>
      </c>
      <c r="Q90">
        <v>380</v>
      </c>
      <c r="R90">
        <v>137</v>
      </c>
      <c r="S90">
        <v>243</v>
      </c>
      <c r="T90">
        <v>0.63947368421052631</v>
      </c>
      <c r="U90" t="s">
        <v>37</v>
      </c>
      <c r="V90">
        <v>30</v>
      </c>
      <c r="W90">
        <v>9.375E-2</v>
      </c>
      <c r="X90">
        <v>30</v>
      </c>
      <c r="Y90">
        <v>9.375E-2</v>
      </c>
      <c r="Z90">
        <v>1</v>
      </c>
      <c r="AA90">
        <v>3</v>
      </c>
    </row>
    <row r="91" spans="1:27" x14ac:dyDescent="0.3">
      <c r="A91">
        <v>7</v>
      </c>
      <c r="B91">
        <v>9</v>
      </c>
      <c r="C91">
        <v>84</v>
      </c>
      <c r="D91">
        <v>2</v>
      </c>
      <c r="E91">
        <v>3</v>
      </c>
      <c r="F91">
        <v>910</v>
      </c>
      <c r="G91">
        <v>1000</v>
      </c>
      <c r="H91" s="1">
        <v>1651842065562</v>
      </c>
      <c r="I91" s="1">
        <v>1651842081341</v>
      </c>
      <c r="J91">
        <v>6</v>
      </c>
      <c r="K91">
        <v>1651842065.562</v>
      </c>
      <c r="L91">
        <v>44687.542425486114</v>
      </c>
      <c r="M91">
        <v>44687.542425486114</v>
      </c>
      <c r="N91">
        <v>1651842081.3410001</v>
      </c>
      <c r="O91">
        <v>44687.542608113421</v>
      </c>
      <c r="P91">
        <v>15.779000043869019</v>
      </c>
      <c r="Q91">
        <v>1385</v>
      </c>
      <c r="R91">
        <v>1031</v>
      </c>
      <c r="S91">
        <v>354</v>
      </c>
      <c r="T91">
        <v>0.25559566787003613</v>
      </c>
      <c r="U91" t="s">
        <v>37</v>
      </c>
      <c r="V91">
        <v>90</v>
      </c>
      <c r="W91">
        <v>9.8901098901098897E-2</v>
      </c>
      <c r="X91">
        <v>90</v>
      </c>
      <c r="Y91">
        <v>9.8901098901098897E-2</v>
      </c>
      <c r="Z91">
        <v>2</v>
      </c>
      <c r="AA91">
        <v>9</v>
      </c>
    </row>
    <row r="92" spans="1:27" x14ac:dyDescent="0.3">
      <c r="A92">
        <v>7</v>
      </c>
      <c r="B92">
        <v>10</v>
      </c>
      <c r="C92">
        <v>129</v>
      </c>
      <c r="D92">
        <v>2</v>
      </c>
      <c r="E92">
        <v>3</v>
      </c>
      <c r="F92">
        <v>755</v>
      </c>
      <c r="G92">
        <v>900</v>
      </c>
      <c r="H92" s="1">
        <v>1651842081412</v>
      </c>
      <c r="I92" s="1">
        <v>1651842209291</v>
      </c>
      <c r="J92">
        <v>4</v>
      </c>
      <c r="K92">
        <v>1651842081.4119999</v>
      </c>
      <c r="L92">
        <v>44687.542608935182</v>
      </c>
      <c r="M92">
        <v>44687.542608935182</v>
      </c>
      <c r="N92">
        <v>1651842209.2909999</v>
      </c>
      <c r="O92">
        <v>44687.544089016199</v>
      </c>
      <c r="P92">
        <v>127.87899994850159</v>
      </c>
      <c r="Q92">
        <v>605</v>
      </c>
      <c r="R92">
        <v>685</v>
      </c>
      <c r="S92">
        <v>80</v>
      </c>
      <c r="T92">
        <v>0.13223140495867769</v>
      </c>
      <c r="U92" t="s">
        <v>36</v>
      </c>
      <c r="V92">
        <v>145</v>
      </c>
      <c r="W92">
        <v>0.19205298013245034</v>
      </c>
      <c r="X92">
        <v>145</v>
      </c>
      <c r="Y92">
        <v>0.19205298013245034</v>
      </c>
      <c r="Z92">
        <v>4</v>
      </c>
      <c r="AA92">
        <v>81</v>
      </c>
    </row>
    <row r="93" spans="1:27" x14ac:dyDescent="0.3">
      <c r="A93">
        <v>7</v>
      </c>
      <c r="B93">
        <v>11</v>
      </c>
      <c r="C93">
        <v>64</v>
      </c>
      <c r="D93">
        <v>2</v>
      </c>
      <c r="E93">
        <v>3</v>
      </c>
      <c r="F93">
        <v>1030</v>
      </c>
      <c r="G93">
        <v>950</v>
      </c>
      <c r="H93" s="1">
        <v>1651842209501</v>
      </c>
      <c r="I93" s="1">
        <v>1651842225137</v>
      </c>
      <c r="J93">
        <v>6</v>
      </c>
      <c r="K93">
        <v>1651842209.5009999</v>
      </c>
      <c r="L93">
        <v>44687.544091446762</v>
      </c>
      <c r="M93">
        <v>44687.544091446762</v>
      </c>
      <c r="N93">
        <v>1651842225.1370001</v>
      </c>
      <c r="O93">
        <v>44687.544272418978</v>
      </c>
      <c r="P93">
        <v>15.636000156402588</v>
      </c>
      <c r="Q93">
        <v>930</v>
      </c>
      <c r="R93">
        <v>1076</v>
      </c>
      <c r="S93">
        <v>146</v>
      </c>
      <c r="T93">
        <v>0.15698924731182795</v>
      </c>
      <c r="U93" t="s">
        <v>36</v>
      </c>
      <c r="V93">
        <v>-80</v>
      </c>
      <c r="W93">
        <v>-7.7669902912621352E-2</v>
      </c>
      <c r="X93">
        <v>80</v>
      </c>
      <c r="Y93">
        <v>7.7669902912621352E-2</v>
      </c>
      <c r="Z93">
        <v>2</v>
      </c>
      <c r="AA93">
        <v>9</v>
      </c>
    </row>
    <row r="94" spans="1:27" x14ac:dyDescent="0.3">
      <c r="A94">
        <v>7</v>
      </c>
      <c r="B94">
        <v>12</v>
      </c>
      <c r="C94">
        <v>6</v>
      </c>
      <c r="D94">
        <v>2</v>
      </c>
      <c r="E94">
        <v>3</v>
      </c>
      <c r="F94">
        <v>485</v>
      </c>
      <c r="G94">
        <v>550</v>
      </c>
      <c r="H94" s="1">
        <v>1651842225210</v>
      </c>
      <c r="I94" s="1">
        <v>1651842243569</v>
      </c>
      <c r="J94">
        <v>6</v>
      </c>
      <c r="K94">
        <v>1651842225.21</v>
      </c>
      <c r="L94">
        <v>44687.544273263891</v>
      </c>
      <c r="M94">
        <v>44687.544273263891</v>
      </c>
      <c r="N94">
        <v>1651842243.569</v>
      </c>
      <c r="O94">
        <v>44687.544485752311</v>
      </c>
      <c r="P94">
        <v>18.358999967575073</v>
      </c>
      <c r="Q94">
        <v>450</v>
      </c>
      <c r="R94">
        <v>445</v>
      </c>
      <c r="S94">
        <v>5</v>
      </c>
      <c r="T94">
        <v>1.1111111111111112E-2</v>
      </c>
      <c r="U94" t="s">
        <v>37</v>
      </c>
      <c r="V94">
        <v>65</v>
      </c>
      <c r="W94">
        <v>0.13402061855670103</v>
      </c>
      <c r="X94">
        <v>65</v>
      </c>
      <c r="Y94">
        <v>0.13402061855670103</v>
      </c>
      <c r="Z94">
        <v>2</v>
      </c>
      <c r="AA94">
        <v>9</v>
      </c>
    </row>
    <row r="95" spans="1:27" x14ac:dyDescent="0.3">
      <c r="A95">
        <v>7</v>
      </c>
      <c r="B95">
        <v>13</v>
      </c>
      <c r="C95">
        <v>38</v>
      </c>
      <c r="D95">
        <v>2</v>
      </c>
      <c r="E95">
        <v>3</v>
      </c>
      <c r="F95">
        <v>665</v>
      </c>
      <c r="G95">
        <v>650</v>
      </c>
      <c r="H95" s="1">
        <v>1651842243644</v>
      </c>
      <c r="I95" s="1">
        <v>1651842256789</v>
      </c>
      <c r="J95">
        <v>7</v>
      </c>
      <c r="K95">
        <v>1651842243.6440001</v>
      </c>
      <c r="L95">
        <v>44687.544486620376</v>
      </c>
      <c r="M95">
        <v>44687.544486620376</v>
      </c>
      <c r="N95">
        <v>1651842256.789</v>
      </c>
      <c r="O95">
        <v>44687.544638761581</v>
      </c>
      <c r="P95">
        <v>13.144999980926514</v>
      </c>
      <c r="Q95">
        <v>960</v>
      </c>
      <c r="R95">
        <v>746</v>
      </c>
      <c r="S95">
        <v>214</v>
      </c>
      <c r="T95">
        <v>0.22291666666666668</v>
      </c>
      <c r="U95" t="s">
        <v>37</v>
      </c>
      <c r="V95">
        <v>-15</v>
      </c>
      <c r="W95">
        <v>-2.2556390977443608E-2</v>
      </c>
      <c r="X95">
        <v>15</v>
      </c>
      <c r="Y95">
        <v>2.2556390977443608E-2</v>
      </c>
      <c r="Z95">
        <v>1</v>
      </c>
      <c r="AA95">
        <v>3</v>
      </c>
    </row>
    <row r="96" spans="1:27" x14ac:dyDescent="0.3">
      <c r="A96">
        <v>7</v>
      </c>
      <c r="B96">
        <v>14</v>
      </c>
      <c r="C96">
        <v>50</v>
      </c>
      <c r="D96">
        <v>2</v>
      </c>
      <c r="E96">
        <v>3</v>
      </c>
      <c r="F96">
        <v>300</v>
      </c>
      <c r="G96">
        <v>350</v>
      </c>
      <c r="H96" s="1">
        <v>1651842256859</v>
      </c>
      <c r="I96" s="1">
        <v>1651842271615</v>
      </c>
      <c r="J96">
        <v>6</v>
      </c>
      <c r="K96">
        <v>1651842256.859</v>
      </c>
      <c r="L96">
        <v>44687.544639571759</v>
      </c>
      <c r="M96">
        <v>44687.544639571759</v>
      </c>
      <c r="N96">
        <v>1651842271.615</v>
      </c>
      <c r="O96">
        <v>44687.544810358799</v>
      </c>
      <c r="P96">
        <v>14.75600004196167</v>
      </c>
      <c r="Q96">
        <v>320</v>
      </c>
      <c r="R96">
        <v>178</v>
      </c>
      <c r="S96">
        <v>142</v>
      </c>
      <c r="T96">
        <v>0.44374999999999998</v>
      </c>
      <c r="U96" t="s">
        <v>37</v>
      </c>
      <c r="V96">
        <v>50</v>
      </c>
      <c r="W96">
        <v>0.16666666666666666</v>
      </c>
      <c r="X96">
        <v>50</v>
      </c>
      <c r="Y96">
        <v>0.16666666666666666</v>
      </c>
      <c r="Z96">
        <v>2</v>
      </c>
      <c r="AA96">
        <v>9</v>
      </c>
    </row>
    <row r="97" spans="1:27" x14ac:dyDescent="0.3">
      <c r="A97">
        <v>7</v>
      </c>
      <c r="B97">
        <v>15</v>
      </c>
      <c r="C97">
        <v>72</v>
      </c>
      <c r="D97">
        <v>2</v>
      </c>
      <c r="E97">
        <v>3</v>
      </c>
      <c r="F97">
        <v>750</v>
      </c>
      <c r="G97">
        <v>600</v>
      </c>
      <c r="H97" s="1">
        <v>1651842271691</v>
      </c>
      <c r="I97" s="1">
        <v>1651842292047</v>
      </c>
      <c r="J97">
        <v>7</v>
      </c>
      <c r="K97">
        <v>1651842271.691</v>
      </c>
      <c r="L97">
        <v>44687.544811238426</v>
      </c>
      <c r="M97">
        <v>44687.544811238426</v>
      </c>
      <c r="N97">
        <v>1651842292.0469999</v>
      </c>
      <c r="O97">
        <v>44687.545046840278</v>
      </c>
      <c r="P97">
        <v>20.355999946594238</v>
      </c>
      <c r="Q97">
        <v>806</v>
      </c>
      <c r="R97">
        <v>887</v>
      </c>
      <c r="S97">
        <v>81</v>
      </c>
      <c r="T97">
        <v>0.10049627791563276</v>
      </c>
      <c r="U97" t="s">
        <v>36</v>
      </c>
      <c r="V97">
        <v>-150</v>
      </c>
      <c r="W97">
        <v>-0.2</v>
      </c>
      <c r="X97">
        <v>150</v>
      </c>
      <c r="Y97">
        <v>0.2</v>
      </c>
      <c r="Z97">
        <v>1</v>
      </c>
      <c r="AA97">
        <v>3</v>
      </c>
    </row>
    <row r="98" spans="1:27" x14ac:dyDescent="0.3">
      <c r="A98">
        <v>7</v>
      </c>
      <c r="B98">
        <v>16</v>
      </c>
      <c r="C98">
        <v>139</v>
      </c>
      <c r="D98">
        <v>2</v>
      </c>
      <c r="E98">
        <v>3</v>
      </c>
      <c r="F98">
        <v>455</v>
      </c>
      <c r="G98">
        <v>700</v>
      </c>
      <c r="H98" s="1">
        <v>1651842292124</v>
      </c>
      <c r="I98" s="1">
        <v>1651842362719</v>
      </c>
      <c r="J98">
        <v>5</v>
      </c>
      <c r="K98">
        <v>1651842292.1240001</v>
      </c>
      <c r="L98">
        <v>44687.545047731488</v>
      </c>
      <c r="M98">
        <v>44687.545047731488</v>
      </c>
      <c r="N98">
        <v>1651842362.7190001</v>
      </c>
      <c r="O98">
        <v>44687.545864803244</v>
      </c>
      <c r="P98">
        <v>70.595000028610229</v>
      </c>
      <c r="Q98">
        <v>490</v>
      </c>
      <c r="R98">
        <v>535</v>
      </c>
      <c r="S98">
        <v>45</v>
      </c>
      <c r="T98">
        <v>9.1836734693877556E-2</v>
      </c>
      <c r="U98" t="s">
        <v>36</v>
      </c>
      <c r="V98">
        <v>245</v>
      </c>
      <c r="W98">
        <v>0.53846153846153844</v>
      </c>
      <c r="X98">
        <v>245</v>
      </c>
      <c r="Y98">
        <v>0.53846153846153844</v>
      </c>
      <c r="Z98">
        <v>3</v>
      </c>
      <c r="AA98">
        <v>27</v>
      </c>
    </row>
    <row r="99" spans="1:27" x14ac:dyDescent="0.3">
      <c r="A99">
        <v>7</v>
      </c>
      <c r="B99">
        <v>17</v>
      </c>
      <c r="C99">
        <v>27</v>
      </c>
      <c r="D99">
        <v>2</v>
      </c>
      <c r="E99">
        <v>3</v>
      </c>
      <c r="F99">
        <v>580</v>
      </c>
      <c r="G99">
        <v>700</v>
      </c>
      <c r="H99" s="1">
        <v>1651842362919</v>
      </c>
      <c r="I99" s="1">
        <v>1651842379011</v>
      </c>
      <c r="J99">
        <v>7</v>
      </c>
      <c r="K99">
        <v>1651842362.9189999</v>
      </c>
      <c r="L99">
        <v>44687.545867118053</v>
      </c>
      <c r="M99">
        <v>44687.545867118053</v>
      </c>
      <c r="N99">
        <v>1651842379.0109999</v>
      </c>
      <c r="O99">
        <v>44687.54605336806</v>
      </c>
      <c r="P99">
        <v>16.092000007629395</v>
      </c>
      <c r="Q99">
        <v>528</v>
      </c>
      <c r="R99">
        <v>412</v>
      </c>
      <c r="S99">
        <v>116</v>
      </c>
      <c r="T99">
        <v>0.2196969696969697</v>
      </c>
      <c r="U99" t="s">
        <v>37</v>
      </c>
      <c r="V99">
        <v>120</v>
      </c>
      <c r="W99">
        <v>0.20689655172413793</v>
      </c>
      <c r="X99">
        <v>120</v>
      </c>
      <c r="Y99">
        <v>0.20689655172413793</v>
      </c>
      <c r="Z99">
        <v>1</v>
      </c>
      <c r="AA99">
        <v>3</v>
      </c>
    </row>
    <row r="100" spans="1:27" x14ac:dyDescent="0.3">
      <c r="A100">
        <v>7</v>
      </c>
      <c r="B100">
        <v>18</v>
      </c>
      <c r="C100">
        <v>149</v>
      </c>
      <c r="D100">
        <v>2</v>
      </c>
      <c r="E100">
        <v>3</v>
      </c>
      <c r="F100">
        <v>440</v>
      </c>
      <c r="G100">
        <v>600</v>
      </c>
      <c r="H100" s="1">
        <v>1651842379079</v>
      </c>
      <c r="I100" s="1">
        <v>1651842393029</v>
      </c>
      <c r="J100">
        <v>5</v>
      </c>
      <c r="K100">
        <v>1651842379.079</v>
      </c>
      <c r="L100">
        <v>44687.546054155093</v>
      </c>
      <c r="M100">
        <v>44687.546054155093</v>
      </c>
      <c r="N100">
        <v>1651842393.029</v>
      </c>
      <c r="O100">
        <v>44687.546215613431</v>
      </c>
      <c r="P100">
        <v>13.950000047683716</v>
      </c>
      <c r="Q100">
        <v>430</v>
      </c>
      <c r="R100">
        <v>362</v>
      </c>
      <c r="S100">
        <v>68</v>
      </c>
      <c r="T100">
        <v>0.15813953488372093</v>
      </c>
      <c r="U100" t="s">
        <v>37</v>
      </c>
      <c r="V100">
        <v>160</v>
      </c>
      <c r="W100">
        <v>0.36363636363636365</v>
      </c>
      <c r="X100">
        <v>160</v>
      </c>
      <c r="Y100">
        <v>0.36363636363636365</v>
      </c>
      <c r="Z100">
        <v>3</v>
      </c>
      <c r="AA100">
        <v>27</v>
      </c>
    </row>
    <row r="101" spans="1:27" x14ac:dyDescent="0.3">
      <c r="A101">
        <v>7</v>
      </c>
      <c r="B101">
        <v>19</v>
      </c>
      <c r="C101">
        <v>45</v>
      </c>
      <c r="D101">
        <v>2</v>
      </c>
      <c r="E101">
        <v>3</v>
      </c>
      <c r="F101">
        <v>870</v>
      </c>
      <c r="G101">
        <v>800</v>
      </c>
      <c r="H101" s="1">
        <v>1651842393096</v>
      </c>
      <c r="I101" s="1">
        <v>1651842403759</v>
      </c>
      <c r="J101">
        <v>7</v>
      </c>
      <c r="K101">
        <v>1651842393.096</v>
      </c>
      <c r="L101">
        <v>44687.546216388888</v>
      </c>
      <c r="M101">
        <v>44687.546216388888</v>
      </c>
      <c r="N101">
        <v>1651842403.7590001</v>
      </c>
      <c r="O101">
        <v>44687.546339803244</v>
      </c>
      <c r="P101">
        <v>10.663000106811523</v>
      </c>
      <c r="Q101">
        <v>870</v>
      </c>
      <c r="R101">
        <v>906</v>
      </c>
      <c r="S101">
        <v>36</v>
      </c>
      <c r="T101">
        <v>4.1379310344827586E-2</v>
      </c>
      <c r="U101" t="s">
        <v>36</v>
      </c>
      <c r="V101">
        <v>-70</v>
      </c>
      <c r="W101">
        <v>-8.0459770114942528E-2</v>
      </c>
      <c r="X101">
        <v>70</v>
      </c>
      <c r="Y101">
        <v>8.0459770114942528E-2</v>
      </c>
      <c r="Z101">
        <v>1</v>
      </c>
      <c r="AA101">
        <v>3</v>
      </c>
    </row>
    <row r="102" spans="1:27" x14ac:dyDescent="0.3">
      <c r="A102">
        <v>8</v>
      </c>
      <c r="B102">
        <v>0</v>
      </c>
      <c r="C102">
        <v>94</v>
      </c>
      <c r="D102">
        <v>3</v>
      </c>
      <c r="E102">
        <v>3</v>
      </c>
      <c r="F102">
        <v>530</v>
      </c>
      <c r="G102">
        <v>350</v>
      </c>
      <c r="H102" s="1">
        <v>1651843790393</v>
      </c>
      <c r="I102" s="1">
        <v>1651843888492</v>
      </c>
      <c r="J102">
        <v>2</v>
      </c>
      <c r="K102">
        <v>1651843790.3929999</v>
      </c>
      <c r="L102">
        <v>44687.56238880787</v>
      </c>
      <c r="M102">
        <v>44687.56238880787</v>
      </c>
      <c r="N102">
        <v>1651843888.4920001</v>
      </c>
      <c r="O102">
        <v>44687.563524212965</v>
      </c>
      <c r="P102">
        <v>98.099000215530396</v>
      </c>
      <c r="Q102">
        <v>500</v>
      </c>
      <c r="R102">
        <v>582</v>
      </c>
      <c r="S102">
        <v>82</v>
      </c>
      <c r="T102">
        <v>0.16400000000000001</v>
      </c>
      <c r="U102" t="s">
        <v>36</v>
      </c>
      <c r="V102">
        <v>-180</v>
      </c>
      <c r="W102">
        <v>-0.33962264150943394</v>
      </c>
      <c r="X102">
        <v>180</v>
      </c>
      <c r="Y102">
        <v>0.33962264150943394</v>
      </c>
      <c r="Z102">
        <v>6</v>
      </c>
      <c r="AA102">
        <v>729</v>
      </c>
    </row>
    <row r="103" spans="1:27" x14ac:dyDescent="0.3">
      <c r="A103">
        <v>8</v>
      </c>
      <c r="B103">
        <v>1</v>
      </c>
      <c r="C103">
        <v>13</v>
      </c>
      <c r="D103">
        <v>3</v>
      </c>
      <c r="E103">
        <v>3</v>
      </c>
      <c r="F103">
        <v>335</v>
      </c>
      <c r="G103">
        <v>300</v>
      </c>
      <c r="H103" s="1">
        <v>1651843888885</v>
      </c>
      <c r="I103" s="1">
        <v>1651843917310</v>
      </c>
      <c r="J103">
        <v>7</v>
      </c>
      <c r="K103">
        <v>1651843888.885</v>
      </c>
      <c r="L103">
        <v>44687.563528761573</v>
      </c>
      <c r="M103">
        <v>44687.563528761573</v>
      </c>
      <c r="N103">
        <v>1651843917.3099999</v>
      </c>
      <c r="O103">
        <v>44687.563857754627</v>
      </c>
      <c r="P103">
        <v>28.424999952316284</v>
      </c>
      <c r="Q103">
        <v>285</v>
      </c>
      <c r="R103">
        <v>70</v>
      </c>
      <c r="S103">
        <v>215</v>
      </c>
      <c r="T103">
        <v>0.75438596491228072</v>
      </c>
      <c r="U103" t="s">
        <v>37</v>
      </c>
      <c r="V103">
        <v>-35</v>
      </c>
      <c r="W103">
        <v>-0.1044776119402985</v>
      </c>
      <c r="X103">
        <v>35</v>
      </c>
      <c r="Y103">
        <v>0.1044776119402985</v>
      </c>
      <c r="Z103">
        <v>1</v>
      </c>
      <c r="AA103">
        <v>3</v>
      </c>
    </row>
    <row r="104" spans="1:27" x14ac:dyDescent="0.3">
      <c r="A104">
        <v>8</v>
      </c>
      <c r="B104">
        <v>2</v>
      </c>
      <c r="C104">
        <v>76</v>
      </c>
      <c r="D104">
        <v>3</v>
      </c>
      <c r="E104">
        <v>3</v>
      </c>
      <c r="F104">
        <v>780</v>
      </c>
      <c r="G104">
        <v>450</v>
      </c>
      <c r="H104" s="1">
        <v>1651843917609</v>
      </c>
      <c r="I104" s="1">
        <v>1651843940661</v>
      </c>
      <c r="J104">
        <v>4</v>
      </c>
      <c r="K104">
        <v>1651843917.609</v>
      </c>
      <c r="L104">
        <v>44687.563861215283</v>
      </c>
      <c r="M104">
        <v>44687.563861215283</v>
      </c>
      <c r="N104">
        <v>1651843940.661</v>
      </c>
      <c r="O104">
        <v>44687.564128020837</v>
      </c>
      <c r="P104">
        <v>23.052000045776367</v>
      </c>
      <c r="Q104">
        <v>495</v>
      </c>
      <c r="R104">
        <v>596</v>
      </c>
      <c r="S104">
        <v>101</v>
      </c>
      <c r="T104">
        <v>0.20404040404040405</v>
      </c>
      <c r="U104" t="s">
        <v>36</v>
      </c>
      <c r="V104">
        <v>-330</v>
      </c>
      <c r="W104">
        <v>-0.42307692307692307</v>
      </c>
      <c r="X104">
        <v>330</v>
      </c>
      <c r="Y104">
        <v>0.42307692307692307</v>
      </c>
      <c r="Z104">
        <v>4</v>
      </c>
      <c r="AA104">
        <v>81</v>
      </c>
    </row>
    <row r="105" spans="1:27" x14ac:dyDescent="0.3">
      <c r="A105">
        <v>8</v>
      </c>
      <c r="B105">
        <v>3</v>
      </c>
      <c r="C105">
        <v>169</v>
      </c>
      <c r="D105">
        <v>3</v>
      </c>
      <c r="E105">
        <v>3</v>
      </c>
      <c r="F105">
        <v>530</v>
      </c>
      <c r="G105">
        <v>500</v>
      </c>
      <c r="H105" s="1">
        <v>1651843940959</v>
      </c>
      <c r="I105" s="1">
        <v>1651843955514</v>
      </c>
      <c r="J105">
        <v>7</v>
      </c>
      <c r="K105">
        <v>1651843940.9590001</v>
      </c>
      <c r="L105">
        <v>44687.564131469902</v>
      </c>
      <c r="M105">
        <v>44687.564131469902</v>
      </c>
      <c r="N105">
        <v>1651843955.5139999</v>
      </c>
      <c r="O105">
        <v>44687.564299930556</v>
      </c>
      <c r="P105">
        <v>14.554999828338623</v>
      </c>
      <c r="Q105">
        <v>675</v>
      </c>
      <c r="R105">
        <v>592</v>
      </c>
      <c r="S105">
        <v>83</v>
      </c>
      <c r="T105">
        <v>0.12296296296296297</v>
      </c>
      <c r="U105" t="s">
        <v>37</v>
      </c>
      <c r="V105">
        <v>-30</v>
      </c>
      <c r="W105">
        <v>-5.6603773584905662E-2</v>
      </c>
      <c r="X105">
        <v>30</v>
      </c>
      <c r="Y105">
        <v>5.6603773584905662E-2</v>
      </c>
      <c r="Z105">
        <v>1</v>
      </c>
      <c r="AA105">
        <v>3</v>
      </c>
    </row>
    <row r="106" spans="1:27" x14ac:dyDescent="0.3">
      <c r="A106">
        <v>8</v>
      </c>
      <c r="B106">
        <v>4</v>
      </c>
      <c r="C106">
        <v>172</v>
      </c>
      <c r="D106">
        <v>3</v>
      </c>
      <c r="E106">
        <v>3</v>
      </c>
      <c r="F106">
        <v>565</v>
      </c>
      <c r="G106">
        <v>450</v>
      </c>
      <c r="H106" s="1">
        <v>1651843955859</v>
      </c>
      <c r="I106" s="1">
        <v>1651843971517</v>
      </c>
      <c r="J106">
        <v>5</v>
      </c>
      <c r="K106">
        <v>1651843955.859</v>
      </c>
      <c r="L106">
        <v>44687.564303923609</v>
      </c>
      <c r="M106">
        <v>44687.564303923609</v>
      </c>
      <c r="N106">
        <v>1651843971.517</v>
      </c>
      <c r="O106">
        <v>44687.564485150462</v>
      </c>
      <c r="P106">
        <v>15.657999992370605</v>
      </c>
      <c r="Q106">
        <v>550</v>
      </c>
      <c r="R106">
        <v>642</v>
      </c>
      <c r="S106">
        <v>92</v>
      </c>
      <c r="T106">
        <v>0.16727272727272727</v>
      </c>
      <c r="U106" t="s">
        <v>36</v>
      </c>
      <c r="V106">
        <v>-115</v>
      </c>
      <c r="W106">
        <v>-0.20353982300884957</v>
      </c>
      <c r="X106">
        <v>115</v>
      </c>
      <c r="Y106">
        <v>0.20353982300884957</v>
      </c>
      <c r="Z106">
        <v>3</v>
      </c>
      <c r="AA106">
        <v>27</v>
      </c>
    </row>
    <row r="107" spans="1:27" x14ac:dyDescent="0.3">
      <c r="A107">
        <v>8</v>
      </c>
      <c r="B107">
        <v>5</v>
      </c>
      <c r="C107">
        <v>177</v>
      </c>
      <c r="D107">
        <v>3</v>
      </c>
      <c r="E107">
        <v>3</v>
      </c>
      <c r="F107">
        <v>400</v>
      </c>
      <c r="G107">
        <v>450</v>
      </c>
      <c r="H107" s="1">
        <v>1651843971832</v>
      </c>
      <c r="I107" s="1">
        <v>1651843988317</v>
      </c>
      <c r="J107">
        <v>7</v>
      </c>
      <c r="K107">
        <v>1651843971.832</v>
      </c>
      <c r="L107">
        <v>44687.564488796299</v>
      </c>
      <c r="M107">
        <v>44687.564488796299</v>
      </c>
      <c r="N107">
        <v>1651843988.3169999</v>
      </c>
      <c r="O107">
        <v>44687.564679594907</v>
      </c>
      <c r="P107">
        <v>16.484999895095825</v>
      </c>
      <c r="Q107">
        <v>405</v>
      </c>
      <c r="R107">
        <v>415</v>
      </c>
      <c r="S107">
        <v>10</v>
      </c>
      <c r="T107">
        <v>2.4691358024691357E-2</v>
      </c>
      <c r="U107" t="s">
        <v>36</v>
      </c>
      <c r="V107">
        <v>50</v>
      </c>
      <c r="W107">
        <v>0.125</v>
      </c>
      <c r="X107">
        <v>50</v>
      </c>
      <c r="Y107">
        <v>0.125</v>
      </c>
      <c r="Z107">
        <v>1</v>
      </c>
      <c r="AA107">
        <v>3</v>
      </c>
    </row>
    <row r="108" spans="1:27" x14ac:dyDescent="0.3">
      <c r="A108">
        <v>8</v>
      </c>
      <c r="B108">
        <v>6</v>
      </c>
      <c r="C108">
        <v>44</v>
      </c>
      <c r="D108">
        <v>3</v>
      </c>
      <c r="E108">
        <v>3</v>
      </c>
      <c r="F108">
        <v>745</v>
      </c>
      <c r="G108">
        <v>600</v>
      </c>
      <c r="H108" s="1">
        <v>1651843988968</v>
      </c>
      <c r="I108" s="1">
        <v>1651844002500</v>
      </c>
      <c r="J108">
        <v>6</v>
      </c>
      <c r="K108">
        <v>1651843988.9679999</v>
      </c>
      <c r="L108">
        <v>44687.564687129634</v>
      </c>
      <c r="M108">
        <v>44687.564687129634</v>
      </c>
      <c r="N108">
        <v>1651844002.5</v>
      </c>
      <c r="O108">
        <v>44687.564843750006</v>
      </c>
      <c r="P108">
        <v>13.532000064849854</v>
      </c>
      <c r="Q108">
        <v>750</v>
      </c>
      <c r="R108">
        <v>776</v>
      </c>
      <c r="S108">
        <v>26</v>
      </c>
      <c r="T108">
        <v>3.4666666666666665E-2</v>
      </c>
      <c r="U108" t="s">
        <v>36</v>
      </c>
      <c r="V108">
        <v>-145</v>
      </c>
      <c r="W108">
        <v>-0.19463087248322147</v>
      </c>
      <c r="X108">
        <v>145</v>
      </c>
      <c r="Y108">
        <v>0.19463087248322147</v>
      </c>
      <c r="Z108">
        <v>2</v>
      </c>
      <c r="AA108">
        <v>9</v>
      </c>
    </row>
    <row r="109" spans="1:27" x14ac:dyDescent="0.3">
      <c r="A109">
        <v>8</v>
      </c>
      <c r="B109">
        <v>7</v>
      </c>
      <c r="C109">
        <v>10</v>
      </c>
      <c r="D109">
        <v>3</v>
      </c>
      <c r="E109">
        <v>3</v>
      </c>
      <c r="F109">
        <v>660</v>
      </c>
      <c r="G109">
        <v>550</v>
      </c>
      <c r="H109" s="1">
        <v>1651844002817</v>
      </c>
      <c r="I109" s="1">
        <v>1651844014342</v>
      </c>
      <c r="J109">
        <v>7</v>
      </c>
      <c r="K109">
        <v>1651844002.8169999</v>
      </c>
      <c r="L109">
        <v>44687.56484741898</v>
      </c>
      <c r="M109">
        <v>44687.56484741898</v>
      </c>
      <c r="N109">
        <v>1651844014.342</v>
      </c>
      <c r="O109">
        <v>44687.564980810188</v>
      </c>
      <c r="P109">
        <v>11.525000095367432</v>
      </c>
      <c r="Q109">
        <v>700</v>
      </c>
      <c r="R109">
        <v>631</v>
      </c>
      <c r="S109">
        <v>69</v>
      </c>
      <c r="T109">
        <v>9.8571428571428574E-2</v>
      </c>
      <c r="U109" t="s">
        <v>37</v>
      </c>
      <c r="V109">
        <v>-110</v>
      </c>
      <c r="W109">
        <v>-0.16666666666666666</v>
      </c>
      <c r="X109">
        <v>110</v>
      </c>
      <c r="Y109">
        <v>0.16666666666666666</v>
      </c>
      <c r="Z109">
        <v>1</v>
      </c>
      <c r="AA109">
        <v>3</v>
      </c>
    </row>
    <row r="110" spans="1:27" x14ac:dyDescent="0.3">
      <c r="A110">
        <v>8</v>
      </c>
      <c r="B110">
        <v>8</v>
      </c>
      <c r="C110">
        <v>85</v>
      </c>
      <c r="D110">
        <v>3</v>
      </c>
      <c r="E110">
        <v>3</v>
      </c>
      <c r="F110">
        <v>320</v>
      </c>
      <c r="G110">
        <v>450</v>
      </c>
      <c r="H110" s="1">
        <v>1651844014651</v>
      </c>
      <c r="I110" s="1">
        <v>1651844024798</v>
      </c>
      <c r="J110">
        <v>7</v>
      </c>
      <c r="K110">
        <v>1651844014.651</v>
      </c>
      <c r="L110">
        <v>44687.564984386576</v>
      </c>
      <c r="M110">
        <v>44687.564984386576</v>
      </c>
      <c r="N110">
        <v>1651844024.7980001</v>
      </c>
      <c r="O110">
        <v>44687.565101828703</v>
      </c>
      <c r="P110">
        <v>10.147000074386597</v>
      </c>
      <c r="Q110">
        <v>380</v>
      </c>
      <c r="R110">
        <v>137</v>
      </c>
      <c r="S110">
        <v>243</v>
      </c>
      <c r="T110">
        <v>0.63947368421052631</v>
      </c>
      <c r="U110" t="s">
        <v>37</v>
      </c>
      <c r="V110">
        <v>130</v>
      </c>
      <c r="W110">
        <v>0.40625</v>
      </c>
      <c r="X110">
        <v>130</v>
      </c>
      <c r="Y110">
        <v>0.40625</v>
      </c>
      <c r="Z110">
        <v>1</v>
      </c>
      <c r="AA110">
        <v>3</v>
      </c>
    </row>
    <row r="111" spans="1:27" x14ac:dyDescent="0.3">
      <c r="A111">
        <v>8</v>
      </c>
      <c r="B111">
        <v>9</v>
      </c>
      <c r="C111">
        <v>84</v>
      </c>
      <c r="D111">
        <v>3</v>
      </c>
      <c r="E111">
        <v>3</v>
      </c>
      <c r="F111">
        <v>910</v>
      </c>
      <c r="G111">
        <v>560</v>
      </c>
      <c r="H111" s="1">
        <v>1651844025198</v>
      </c>
      <c r="I111" s="1">
        <v>1651844040503</v>
      </c>
      <c r="J111">
        <v>5</v>
      </c>
      <c r="K111">
        <v>1651844025.198</v>
      </c>
      <c r="L111">
        <v>44687.565106458336</v>
      </c>
      <c r="M111">
        <v>44687.565106458336</v>
      </c>
      <c r="N111">
        <v>1651844040.503</v>
      </c>
      <c r="O111">
        <v>44687.565283599542</v>
      </c>
      <c r="P111">
        <v>15.305000066757202</v>
      </c>
      <c r="Q111">
        <v>1385</v>
      </c>
      <c r="R111">
        <v>1031</v>
      </c>
      <c r="S111">
        <v>354</v>
      </c>
      <c r="T111">
        <v>0.25559566787003613</v>
      </c>
      <c r="U111" t="s">
        <v>37</v>
      </c>
      <c r="V111">
        <v>-350</v>
      </c>
      <c r="W111">
        <v>-0.38461538461538464</v>
      </c>
      <c r="X111">
        <v>350</v>
      </c>
      <c r="Y111">
        <v>0.38461538461538464</v>
      </c>
      <c r="Z111">
        <v>3</v>
      </c>
      <c r="AA111">
        <v>27</v>
      </c>
    </row>
    <row r="112" spans="1:27" x14ac:dyDescent="0.3">
      <c r="A112">
        <v>8</v>
      </c>
      <c r="B112">
        <v>10</v>
      </c>
      <c r="C112">
        <v>129</v>
      </c>
      <c r="D112">
        <v>3</v>
      </c>
      <c r="E112">
        <v>3</v>
      </c>
      <c r="F112">
        <v>755</v>
      </c>
      <c r="G112">
        <v>600</v>
      </c>
      <c r="H112" s="1">
        <v>1651844040819</v>
      </c>
      <c r="I112" s="1">
        <v>1651844056853</v>
      </c>
      <c r="J112">
        <v>6</v>
      </c>
      <c r="K112">
        <v>1651844040.819</v>
      </c>
      <c r="L112">
        <v>44687.565287256948</v>
      </c>
      <c r="M112">
        <v>44687.565287256948</v>
      </c>
      <c r="N112">
        <v>1651844056.8529999</v>
      </c>
      <c r="O112">
        <v>44687.565472835646</v>
      </c>
      <c r="P112">
        <v>16.033999919891357</v>
      </c>
      <c r="Q112">
        <v>605</v>
      </c>
      <c r="R112">
        <v>685</v>
      </c>
      <c r="S112">
        <v>80</v>
      </c>
      <c r="T112">
        <v>0.13223140495867769</v>
      </c>
      <c r="U112" t="s">
        <v>36</v>
      </c>
      <c r="V112">
        <v>-155</v>
      </c>
      <c r="W112">
        <v>-0.20529801324503311</v>
      </c>
      <c r="X112">
        <v>155</v>
      </c>
      <c r="Y112">
        <v>0.20529801324503311</v>
      </c>
      <c r="Z112">
        <v>2</v>
      </c>
      <c r="AA112">
        <v>9</v>
      </c>
    </row>
    <row r="113" spans="1:27" x14ac:dyDescent="0.3">
      <c r="A113">
        <v>8</v>
      </c>
      <c r="B113">
        <v>11</v>
      </c>
      <c r="C113">
        <v>64</v>
      </c>
      <c r="D113">
        <v>3</v>
      </c>
      <c r="E113">
        <v>3</v>
      </c>
      <c r="F113">
        <v>1030</v>
      </c>
      <c r="G113">
        <v>900</v>
      </c>
      <c r="H113" s="1">
        <v>1651844057156</v>
      </c>
      <c r="I113" s="1">
        <v>1651844067221</v>
      </c>
      <c r="J113">
        <v>7</v>
      </c>
      <c r="K113">
        <v>1651844057.1559999</v>
      </c>
      <c r="L113">
        <v>44687.565476342592</v>
      </c>
      <c r="M113">
        <v>44687.565476342592</v>
      </c>
      <c r="N113">
        <v>1651844067.221</v>
      </c>
      <c r="O113">
        <v>44687.565592835643</v>
      </c>
      <c r="P113">
        <v>10.065000057220459</v>
      </c>
      <c r="Q113">
        <v>930</v>
      </c>
      <c r="R113">
        <v>1076</v>
      </c>
      <c r="S113">
        <v>146</v>
      </c>
      <c r="T113">
        <v>0.15698924731182795</v>
      </c>
      <c r="U113" t="s">
        <v>36</v>
      </c>
      <c r="V113">
        <v>-130</v>
      </c>
      <c r="W113">
        <v>-0.12621359223300971</v>
      </c>
      <c r="X113">
        <v>130</v>
      </c>
      <c r="Y113">
        <v>0.12621359223300971</v>
      </c>
      <c r="Z113">
        <v>1</v>
      </c>
      <c r="AA113">
        <v>3</v>
      </c>
    </row>
    <row r="114" spans="1:27" x14ac:dyDescent="0.3">
      <c r="A114">
        <v>8</v>
      </c>
      <c r="B114">
        <v>12</v>
      </c>
      <c r="C114">
        <v>6</v>
      </c>
      <c r="D114">
        <v>3</v>
      </c>
      <c r="E114">
        <v>3</v>
      </c>
      <c r="F114">
        <v>485</v>
      </c>
      <c r="G114">
        <v>500</v>
      </c>
      <c r="H114" s="1">
        <v>1651844071320</v>
      </c>
      <c r="I114" s="1">
        <v>1651844092221</v>
      </c>
      <c r="J114">
        <v>7</v>
      </c>
      <c r="K114">
        <v>1651844071.3199999</v>
      </c>
      <c r="L114">
        <v>44687.565640277782</v>
      </c>
      <c r="M114">
        <v>44687.565640277782</v>
      </c>
      <c r="N114">
        <v>1651844092.221</v>
      </c>
      <c r="O114">
        <v>44687.565882187497</v>
      </c>
      <c r="P114">
        <v>20.901000022888184</v>
      </c>
      <c r="Q114">
        <v>450</v>
      </c>
      <c r="R114">
        <v>445</v>
      </c>
      <c r="S114">
        <v>5</v>
      </c>
      <c r="T114">
        <v>1.1111111111111112E-2</v>
      </c>
      <c r="U114" t="s">
        <v>37</v>
      </c>
      <c r="V114">
        <v>15</v>
      </c>
      <c r="W114">
        <v>3.0927835051546393E-2</v>
      </c>
      <c r="X114">
        <v>15</v>
      </c>
      <c r="Y114">
        <v>3.0927835051546393E-2</v>
      </c>
      <c r="Z114">
        <v>1</v>
      </c>
      <c r="AA114">
        <v>3</v>
      </c>
    </row>
    <row r="115" spans="1:27" x14ac:dyDescent="0.3">
      <c r="A115">
        <v>8</v>
      </c>
      <c r="B115">
        <v>13</v>
      </c>
      <c r="C115">
        <v>38</v>
      </c>
      <c r="D115">
        <v>3</v>
      </c>
      <c r="E115">
        <v>3</v>
      </c>
      <c r="F115">
        <v>665</v>
      </c>
      <c r="G115">
        <v>700</v>
      </c>
      <c r="H115" s="1">
        <v>1651844093098</v>
      </c>
      <c r="I115" s="1">
        <v>1651844129041</v>
      </c>
      <c r="J115">
        <v>7</v>
      </c>
      <c r="K115">
        <v>1651844093.098</v>
      </c>
      <c r="L115">
        <v>44687.565892337967</v>
      </c>
      <c r="M115">
        <v>44687.565892337967</v>
      </c>
      <c r="N115">
        <v>1651844129.0409999</v>
      </c>
      <c r="O115">
        <v>44687.566308344904</v>
      </c>
      <c r="P115">
        <v>35.942999839782715</v>
      </c>
      <c r="Q115">
        <v>960</v>
      </c>
      <c r="R115">
        <v>746</v>
      </c>
      <c r="S115">
        <v>214</v>
      </c>
      <c r="T115">
        <v>0.22291666666666668</v>
      </c>
      <c r="U115" t="s">
        <v>37</v>
      </c>
      <c r="V115">
        <v>35</v>
      </c>
      <c r="W115">
        <v>5.2631578947368418E-2</v>
      </c>
      <c r="X115">
        <v>35</v>
      </c>
      <c r="Y115">
        <v>5.2631578947368418E-2</v>
      </c>
      <c r="Z115">
        <v>1</v>
      </c>
      <c r="AA115">
        <v>3</v>
      </c>
    </row>
    <row r="116" spans="1:27" x14ac:dyDescent="0.3">
      <c r="A116">
        <v>8</v>
      </c>
      <c r="B116">
        <v>14</v>
      </c>
      <c r="C116">
        <v>50</v>
      </c>
      <c r="D116">
        <v>3</v>
      </c>
      <c r="E116">
        <v>3</v>
      </c>
      <c r="F116">
        <v>300</v>
      </c>
      <c r="G116">
        <v>300</v>
      </c>
      <c r="H116" s="1">
        <v>1651844129362</v>
      </c>
      <c r="I116" s="1">
        <v>1651844142367</v>
      </c>
      <c r="J116">
        <v>7</v>
      </c>
      <c r="K116">
        <v>1651844129.362</v>
      </c>
      <c r="L116">
        <v>44687.566312060182</v>
      </c>
      <c r="M116">
        <v>44687.566312060182</v>
      </c>
      <c r="N116">
        <v>1651844142.3670001</v>
      </c>
      <c r="O116">
        <v>44687.566462581017</v>
      </c>
      <c r="P116">
        <v>13.005000114440918</v>
      </c>
      <c r="Q116">
        <v>320</v>
      </c>
      <c r="R116">
        <v>178</v>
      </c>
      <c r="S116">
        <v>142</v>
      </c>
      <c r="T116">
        <v>0.44374999999999998</v>
      </c>
      <c r="U116" t="s">
        <v>37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3</v>
      </c>
    </row>
    <row r="117" spans="1:27" x14ac:dyDescent="0.3">
      <c r="A117">
        <v>8</v>
      </c>
      <c r="B117">
        <v>15</v>
      </c>
      <c r="C117">
        <v>72</v>
      </c>
      <c r="D117">
        <v>3</v>
      </c>
      <c r="E117">
        <v>3</v>
      </c>
      <c r="F117">
        <v>750</v>
      </c>
      <c r="G117">
        <v>600</v>
      </c>
      <c r="H117" s="1">
        <v>1651844143111</v>
      </c>
      <c r="I117" s="1">
        <v>1651844156988</v>
      </c>
      <c r="J117">
        <v>6</v>
      </c>
      <c r="K117">
        <v>1651844143.1110001</v>
      </c>
      <c r="L117">
        <v>44687.566471192127</v>
      </c>
      <c r="M117">
        <v>44687.566471192127</v>
      </c>
      <c r="N117">
        <v>1651844156.9879999</v>
      </c>
      <c r="O117">
        <v>44687.566631805559</v>
      </c>
      <c r="P117">
        <v>13.876999855041504</v>
      </c>
      <c r="Q117">
        <v>806</v>
      </c>
      <c r="R117">
        <v>887</v>
      </c>
      <c r="S117">
        <v>81</v>
      </c>
      <c r="T117">
        <v>0.10049627791563276</v>
      </c>
      <c r="U117" t="s">
        <v>36</v>
      </c>
      <c r="V117">
        <v>-150</v>
      </c>
      <c r="W117">
        <v>-0.2</v>
      </c>
      <c r="X117">
        <v>150</v>
      </c>
      <c r="Y117">
        <v>0.2</v>
      </c>
      <c r="Z117">
        <v>2</v>
      </c>
      <c r="AA117">
        <v>9</v>
      </c>
    </row>
    <row r="118" spans="1:27" x14ac:dyDescent="0.3">
      <c r="A118">
        <v>8</v>
      </c>
      <c r="B118">
        <v>16</v>
      </c>
      <c r="C118">
        <v>139</v>
      </c>
      <c r="D118">
        <v>3</v>
      </c>
      <c r="E118">
        <v>3</v>
      </c>
      <c r="F118">
        <v>455</v>
      </c>
      <c r="G118">
        <v>500</v>
      </c>
      <c r="H118" s="1">
        <v>1651844157904</v>
      </c>
      <c r="I118" s="1">
        <v>1651844169403</v>
      </c>
      <c r="J118">
        <v>7</v>
      </c>
      <c r="K118">
        <v>1651844157.904</v>
      </c>
      <c r="L118">
        <v>44687.566642407408</v>
      </c>
      <c r="M118">
        <v>44687.566642407408</v>
      </c>
      <c r="N118">
        <v>1651844169.4030001</v>
      </c>
      <c r="O118">
        <v>44687.566775497689</v>
      </c>
      <c r="P118">
        <v>11.499000072479248</v>
      </c>
      <c r="Q118">
        <v>490</v>
      </c>
      <c r="R118">
        <v>535</v>
      </c>
      <c r="S118">
        <v>45</v>
      </c>
      <c r="T118">
        <v>9.1836734693877556E-2</v>
      </c>
      <c r="U118" t="s">
        <v>36</v>
      </c>
      <c r="V118">
        <v>45</v>
      </c>
      <c r="W118">
        <v>9.8901098901098897E-2</v>
      </c>
      <c r="X118">
        <v>45</v>
      </c>
      <c r="Y118">
        <v>9.8901098901098897E-2</v>
      </c>
      <c r="Z118">
        <v>1</v>
      </c>
      <c r="AA118">
        <v>3</v>
      </c>
    </row>
    <row r="119" spans="1:27" x14ac:dyDescent="0.3">
      <c r="A119">
        <v>8</v>
      </c>
      <c r="B119">
        <v>17</v>
      </c>
      <c r="C119">
        <v>27</v>
      </c>
      <c r="D119">
        <v>3</v>
      </c>
      <c r="E119">
        <v>3</v>
      </c>
      <c r="F119">
        <v>580</v>
      </c>
      <c r="G119">
        <v>500</v>
      </c>
      <c r="H119" s="1">
        <v>1651844169708</v>
      </c>
      <c r="I119" s="1">
        <v>1651844182891</v>
      </c>
      <c r="J119">
        <v>5</v>
      </c>
      <c r="K119">
        <v>1651844169.7079999</v>
      </c>
      <c r="L119">
        <v>44687.56677902778</v>
      </c>
      <c r="M119">
        <v>44687.56677902778</v>
      </c>
      <c r="N119">
        <v>1651844182.891</v>
      </c>
      <c r="O119">
        <v>44687.566931608802</v>
      </c>
      <c r="P119">
        <v>13.183000087738037</v>
      </c>
      <c r="Q119">
        <v>528</v>
      </c>
      <c r="R119">
        <v>412</v>
      </c>
      <c r="S119">
        <v>116</v>
      </c>
      <c r="T119">
        <v>0.2196969696969697</v>
      </c>
      <c r="U119" t="s">
        <v>37</v>
      </c>
      <c r="V119">
        <v>-80</v>
      </c>
      <c r="W119">
        <v>-0.13793103448275862</v>
      </c>
      <c r="X119">
        <v>80</v>
      </c>
      <c r="Y119">
        <v>0.13793103448275862</v>
      </c>
      <c r="Z119">
        <v>3</v>
      </c>
      <c r="AA119">
        <v>27</v>
      </c>
    </row>
    <row r="120" spans="1:27" x14ac:dyDescent="0.3">
      <c r="A120">
        <v>8</v>
      </c>
      <c r="B120">
        <v>18</v>
      </c>
      <c r="C120">
        <v>149</v>
      </c>
      <c r="D120">
        <v>3</v>
      </c>
      <c r="E120">
        <v>3</v>
      </c>
      <c r="F120">
        <v>440</v>
      </c>
      <c r="G120">
        <v>450</v>
      </c>
      <c r="H120" s="1">
        <v>1651844183200</v>
      </c>
      <c r="I120" s="1">
        <v>1651844202285</v>
      </c>
      <c r="J120">
        <v>7</v>
      </c>
      <c r="K120">
        <v>1651844183.2</v>
      </c>
      <c r="L120">
        <v>44687.566935185183</v>
      </c>
      <c r="M120">
        <v>44687.566935185183</v>
      </c>
      <c r="N120">
        <v>1651844202.2850001</v>
      </c>
      <c r="O120">
        <v>44687.567156076388</v>
      </c>
      <c r="P120">
        <v>19.085000038146973</v>
      </c>
      <c r="Q120">
        <v>430</v>
      </c>
      <c r="R120">
        <v>362</v>
      </c>
      <c r="S120">
        <v>68</v>
      </c>
      <c r="T120">
        <v>0.15813953488372093</v>
      </c>
      <c r="U120" t="s">
        <v>37</v>
      </c>
      <c r="V120">
        <v>10</v>
      </c>
      <c r="W120">
        <v>2.2727272727272728E-2</v>
      </c>
      <c r="X120">
        <v>10</v>
      </c>
      <c r="Y120">
        <v>2.2727272727272728E-2</v>
      </c>
      <c r="Z120">
        <v>1</v>
      </c>
      <c r="AA120">
        <v>3</v>
      </c>
    </row>
    <row r="121" spans="1:27" x14ac:dyDescent="0.3">
      <c r="A121">
        <v>8</v>
      </c>
      <c r="B121">
        <v>19</v>
      </c>
      <c r="C121">
        <v>45</v>
      </c>
      <c r="D121">
        <v>3</v>
      </c>
      <c r="E121">
        <v>3</v>
      </c>
      <c r="F121">
        <v>870</v>
      </c>
      <c r="G121">
        <v>800</v>
      </c>
      <c r="H121" s="1">
        <v>1651844202583</v>
      </c>
      <c r="I121" s="1">
        <v>1651844214353</v>
      </c>
      <c r="J121">
        <v>7</v>
      </c>
      <c r="K121">
        <v>1651844202.5829999</v>
      </c>
      <c r="L121">
        <v>44687.567159525468</v>
      </c>
      <c r="M121">
        <v>44687.567159525468</v>
      </c>
      <c r="N121">
        <v>1651844214.3529999</v>
      </c>
      <c r="O121">
        <v>44687.567295752313</v>
      </c>
      <c r="P121">
        <v>11.769999980926514</v>
      </c>
      <c r="Q121">
        <v>870</v>
      </c>
      <c r="R121">
        <v>906</v>
      </c>
      <c r="S121">
        <v>36</v>
      </c>
      <c r="T121">
        <v>4.1379310344827586E-2</v>
      </c>
      <c r="U121" t="s">
        <v>36</v>
      </c>
      <c r="V121">
        <v>-70</v>
      </c>
      <c r="W121">
        <v>-8.0459770114942528E-2</v>
      </c>
      <c r="X121">
        <v>70</v>
      </c>
      <c r="Y121">
        <v>8.0459770114942528E-2</v>
      </c>
      <c r="Z121">
        <v>1</v>
      </c>
      <c r="AA121">
        <v>3</v>
      </c>
    </row>
    <row r="122" spans="1:27" x14ac:dyDescent="0.3">
      <c r="A122">
        <v>9</v>
      </c>
      <c r="B122">
        <v>0</v>
      </c>
      <c r="C122">
        <v>94</v>
      </c>
      <c r="D122">
        <v>1</v>
      </c>
      <c r="E122">
        <v>3</v>
      </c>
      <c r="F122">
        <v>500</v>
      </c>
      <c r="G122">
        <v>480</v>
      </c>
      <c r="H122" s="1">
        <v>1651846024158</v>
      </c>
      <c r="I122" s="1">
        <v>1651846041285</v>
      </c>
      <c r="J122">
        <v>7</v>
      </c>
      <c r="K122">
        <v>1651846024.158</v>
      </c>
      <c r="L122">
        <v>44687.588242569444</v>
      </c>
      <c r="M122">
        <v>44687.588242569444</v>
      </c>
      <c r="N122">
        <v>1651846041.2850001</v>
      </c>
      <c r="O122">
        <v>44687.588440798616</v>
      </c>
      <c r="P122">
        <v>17.127000093460083</v>
      </c>
      <c r="Q122">
        <v>500</v>
      </c>
      <c r="R122">
        <v>582</v>
      </c>
      <c r="S122">
        <v>82</v>
      </c>
      <c r="T122">
        <v>0.16400000000000001</v>
      </c>
      <c r="U122" t="s">
        <v>36</v>
      </c>
      <c r="V122">
        <v>-20</v>
      </c>
      <c r="W122">
        <v>-0.04</v>
      </c>
      <c r="X122">
        <v>20</v>
      </c>
      <c r="Y122">
        <v>0.04</v>
      </c>
      <c r="Z122">
        <v>1</v>
      </c>
      <c r="AA122">
        <v>3</v>
      </c>
    </row>
    <row r="123" spans="1:27" x14ac:dyDescent="0.3">
      <c r="A123">
        <v>9</v>
      </c>
      <c r="B123">
        <v>1</v>
      </c>
      <c r="C123">
        <v>13</v>
      </c>
      <c r="D123">
        <v>1</v>
      </c>
      <c r="E123">
        <v>3</v>
      </c>
      <c r="F123">
        <v>285</v>
      </c>
      <c r="G123">
        <v>380</v>
      </c>
      <c r="H123" s="1">
        <v>1651846041422</v>
      </c>
      <c r="I123" s="1">
        <v>1651846060428</v>
      </c>
      <c r="J123">
        <v>5</v>
      </c>
      <c r="K123">
        <v>1651846041.4219999</v>
      </c>
      <c r="L123">
        <v>44687.588442384258</v>
      </c>
      <c r="M123">
        <v>44687.588442384258</v>
      </c>
      <c r="N123">
        <v>1651846060.428</v>
      </c>
      <c r="O123">
        <v>44687.588662361115</v>
      </c>
      <c r="P123">
        <v>19.00600004196167</v>
      </c>
      <c r="Q123">
        <v>285</v>
      </c>
      <c r="R123">
        <v>70</v>
      </c>
      <c r="S123">
        <v>215</v>
      </c>
      <c r="T123">
        <v>0.75438596491228072</v>
      </c>
      <c r="U123" t="s">
        <v>37</v>
      </c>
      <c r="V123">
        <v>95</v>
      </c>
      <c r="W123">
        <v>0.33333333333333331</v>
      </c>
      <c r="X123">
        <v>95</v>
      </c>
      <c r="Y123">
        <v>0.33333333333333331</v>
      </c>
      <c r="Z123">
        <v>3</v>
      </c>
      <c r="AA123">
        <v>27</v>
      </c>
    </row>
    <row r="124" spans="1:27" x14ac:dyDescent="0.3">
      <c r="A124">
        <v>9</v>
      </c>
      <c r="B124">
        <v>2</v>
      </c>
      <c r="C124">
        <v>76</v>
      </c>
      <c r="D124">
        <v>1</v>
      </c>
      <c r="E124">
        <v>3</v>
      </c>
      <c r="F124">
        <v>495</v>
      </c>
      <c r="G124">
        <v>400</v>
      </c>
      <c r="H124" s="1">
        <v>1651846060660</v>
      </c>
      <c r="I124" s="1">
        <v>1651846121860</v>
      </c>
      <c r="J124">
        <v>6</v>
      </c>
      <c r="K124">
        <v>1651846060.6600001</v>
      </c>
      <c r="L124">
        <v>44687.588665046293</v>
      </c>
      <c r="M124">
        <v>44687.588665046293</v>
      </c>
      <c r="N124">
        <v>1651846121.8599999</v>
      </c>
      <c r="O124">
        <v>44687.589373379626</v>
      </c>
      <c r="P124">
        <v>61.199999809265137</v>
      </c>
      <c r="Q124">
        <v>495</v>
      </c>
      <c r="R124">
        <v>596</v>
      </c>
      <c r="S124">
        <v>101</v>
      </c>
      <c r="T124">
        <v>0.20404040404040405</v>
      </c>
      <c r="U124" t="s">
        <v>36</v>
      </c>
      <c r="V124">
        <v>-95</v>
      </c>
      <c r="W124">
        <v>-0.19191919191919191</v>
      </c>
      <c r="X124">
        <v>95</v>
      </c>
      <c r="Y124">
        <v>0.19191919191919191</v>
      </c>
      <c r="Z124">
        <v>2</v>
      </c>
      <c r="AA124">
        <v>9</v>
      </c>
    </row>
    <row r="125" spans="1:27" x14ac:dyDescent="0.3">
      <c r="A125">
        <v>9</v>
      </c>
      <c r="B125">
        <v>3</v>
      </c>
      <c r="C125">
        <v>169</v>
      </c>
      <c r="D125">
        <v>1</v>
      </c>
      <c r="E125">
        <v>3</v>
      </c>
      <c r="F125">
        <v>675</v>
      </c>
      <c r="G125">
        <v>750</v>
      </c>
      <c r="H125" s="1">
        <v>1651846121922</v>
      </c>
      <c r="I125" s="1">
        <v>1651846181804</v>
      </c>
      <c r="J125">
        <v>7</v>
      </c>
      <c r="K125">
        <v>1651846121.9219999</v>
      </c>
      <c r="L125">
        <v>44687.589374097224</v>
      </c>
      <c r="M125">
        <v>44687.589374097224</v>
      </c>
      <c r="N125">
        <v>1651846181.8039999</v>
      </c>
      <c r="O125">
        <v>44687.59006717593</v>
      </c>
      <c r="P125">
        <v>59.881999969482422</v>
      </c>
      <c r="Q125">
        <v>675</v>
      </c>
      <c r="R125">
        <v>592</v>
      </c>
      <c r="S125">
        <v>83</v>
      </c>
      <c r="T125">
        <v>0.12296296296296297</v>
      </c>
      <c r="U125" t="s">
        <v>37</v>
      </c>
      <c r="V125">
        <v>75</v>
      </c>
      <c r="W125">
        <v>0.1111111111111111</v>
      </c>
      <c r="X125">
        <v>75</v>
      </c>
      <c r="Y125">
        <v>0.1111111111111111</v>
      </c>
      <c r="Z125">
        <v>1</v>
      </c>
      <c r="AA125">
        <v>3</v>
      </c>
    </row>
    <row r="126" spans="1:27" x14ac:dyDescent="0.3">
      <c r="A126">
        <v>9</v>
      </c>
      <c r="B126">
        <v>4</v>
      </c>
      <c r="C126">
        <v>172</v>
      </c>
      <c r="D126">
        <v>1</v>
      </c>
      <c r="E126">
        <v>3</v>
      </c>
      <c r="F126">
        <v>550</v>
      </c>
      <c r="G126">
        <v>650</v>
      </c>
      <c r="H126" s="1">
        <v>1651846182037</v>
      </c>
      <c r="I126" s="1">
        <v>1651846196500</v>
      </c>
      <c r="J126">
        <v>6</v>
      </c>
      <c r="K126">
        <v>1651846182.0369999</v>
      </c>
      <c r="L126">
        <v>44687.590069872684</v>
      </c>
      <c r="M126">
        <v>44687.590069872684</v>
      </c>
      <c r="N126">
        <v>1651846196.5</v>
      </c>
      <c r="O126">
        <v>44687.590237268523</v>
      </c>
      <c r="P126">
        <v>14.463000059127808</v>
      </c>
      <c r="Q126">
        <v>550</v>
      </c>
      <c r="R126">
        <v>642</v>
      </c>
      <c r="S126">
        <v>92</v>
      </c>
      <c r="T126">
        <v>0.16727272727272727</v>
      </c>
      <c r="U126" t="s">
        <v>36</v>
      </c>
      <c r="V126">
        <v>100</v>
      </c>
      <c r="W126">
        <v>0.18181818181818182</v>
      </c>
      <c r="X126">
        <v>100</v>
      </c>
      <c r="Y126">
        <v>0.18181818181818182</v>
      </c>
      <c r="Z126">
        <v>2</v>
      </c>
      <c r="AA126">
        <v>9</v>
      </c>
    </row>
    <row r="127" spans="1:27" x14ac:dyDescent="0.3">
      <c r="A127">
        <v>9</v>
      </c>
      <c r="B127">
        <v>5</v>
      </c>
      <c r="C127">
        <v>177</v>
      </c>
      <c r="D127">
        <v>1</v>
      </c>
      <c r="E127">
        <v>3</v>
      </c>
      <c r="F127">
        <v>405</v>
      </c>
      <c r="G127">
        <v>430</v>
      </c>
      <c r="H127" s="1">
        <v>1651846196565</v>
      </c>
      <c r="I127" s="1">
        <v>1651846210989</v>
      </c>
      <c r="J127">
        <v>7</v>
      </c>
      <c r="K127">
        <v>1651846196.5650001</v>
      </c>
      <c r="L127">
        <v>44687.590238020828</v>
      </c>
      <c r="M127">
        <v>44687.590238020828</v>
      </c>
      <c r="N127">
        <v>1651846210.9890001</v>
      </c>
      <c r="O127">
        <v>44687.590404965275</v>
      </c>
      <c r="P127">
        <v>14.424000024795532</v>
      </c>
      <c r="Q127">
        <v>405</v>
      </c>
      <c r="R127">
        <v>415</v>
      </c>
      <c r="S127">
        <v>10</v>
      </c>
      <c r="T127">
        <v>2.4691358024691357E-2</v>
      </c>
      <c r="U127" t="s">
        <v>36</v>
      </c>
      <c r="V127">
        <v>25</v>
      </c>
      <c r="W127">
        <v>6.1728395061728392E-2</v>
      </c>
      <c r="X127">
        <v>25</v>
      </c>
      <c r="Y127">
        <v>6.1728395061728392E-2</v>
      </c>
      <c r="Z127">
        <v>1</v>
      </c>
      <c r="AA127">
        <v>3</v>
      </c>
    </row>
    <row r="128" spans="1:27" x14ac:dyDescent="0.3">
      <c r="A128">
        <v>9</v>
      </c>
      <c r="B128">
        <v>6</v>
      </c>
      <c r="C128">
        <v>44</v>
      </c>
      <c r="D128">
        <v>1</v>
      </c>
      <c r="E128">
        <v>3</v>
      </c>
      <c r="F128">
        <v>750</v>
      </c>
      <c r="G128">
        <v>700</v>
      </c>
      <c r="H128" s="1">
        <v>1651846211032</v>
      </c>
      <c r="I128" s="1">
        <v>1651846222325</v>
      </c>
      <c r="J128">
        <v>7</v>
      </c>
      <c r="K128">
        <v>1651846211.0320001</v>
      </c>
      <c r="L128">
        <v>44687.590405462965</v>
      </c>
      <c r="M128">
        <v>44687.590405462965</v>
      </c>
      <c r="N128">
        <v>1651846222.325</v>
      </c>
      <c r="O128">
        <v>44687.59053616898</v>
      </c>
      <c r="P128">
        <v>11.292999982833862</v>
      </c>
      <c r="Q128">
        <v>750</v>
      </c>
      <c r="R128">
        <v>776</v>
      </c>
      <c r="S128">
        <v>26</v>
      </c>
      <c r="T128">
        <v>3.4666666666666665E-2</v>
      </c>
      <c r="U128" t="s">
        <v>36</v>
      </c>
      <c r="V128">
        <v>-50</v>
      </c>
      <c r="W128">
        <v>-6.6666666666666666E-2</v>
      </c>
      <c r="X128">
        <v>50</v>
      </c>
      <c r="Y128">
        <v>6.6666666666666666E-2</v>
      </c>
      <c r="Z128">
        <v>1</v>
      </c>
      <c r="AA128">
        <v>3</v>
      </c>
    </row>
    <row r="129" spans="1:27" x14ac:dyDescent="0.3">
      <c r="A129">
        <v>9</v>
      </c>
      <c r="B129">
        <v>7</v>
      </c>
      <c r="C129">
        <v>10</v>
      </c>
      <c r="D129">
        <v>1</v>
      </c>
      <c r="E129">
        <v>3</v>
      </c>
      <c r="F129">
        <v>700</v>
      </c>
      <c r="G129">
        <v>680</v>
      </c>
      <c r="H129" s="1">
        <v>1651846222408</v>
      </c>
      <c r="I129" s="1">
        <v>1651846261797</v>
      </c>
      <c r="J129">
        <v>7</v>
      </c>
      <c r="K129">
        <v>1651846222.408</v>
      </c>
      <c r="L129">
        <v>44687.590537129625</v>
      </c>
      <c r="M129">
        <v>44687.590537129625</v>
      </c>
      <c r="N129">
        <v>1651846261.7969999</v>
      </c>
      <c r="O129">
        <v>44687.590993020829</v>
      </c>
      <c r="P129">
        <v>39.388999938964844</v>
      </c>
      <c r="Q129">
        <v>700</v>
      </c>
      <c r="R129">
        <v>631</v>
      </c>
      <c r="S129">
        <v>69</v>
      </c>
      <c r="T129">
        <v>9.8571428571428574E-2</v>
      </c>
      <c r="U129" t="s">
        <v>37</v>
      </c>
      <c r="V129">
        <v>-20</v>
      </c>
      <c r="W129">
        <v>-2.8571428571428571E-2</v>
      </c>
      <c r="X129">
        <v>20</v>
      </c>
      <c r="Y129">
        <v>2.8571428571428571E-2</v>
      </c>
      <c r="Z129">
        <v>1</v>
      </c>
      <c r="AA129">
        <v>3</v>
      </c>
    </row>
    <row r="130" spans="1:27" x14ac:dyDescent="0.3">
      <c r="A130">
        <v>9</v>
      </c>
      <c r="B130">
        <v>8</v>
      </c>
      <c r="C130">
        <v>85</v>
      </c>
      <c r="D130">
        <v>1</v>
      </c>
      <c r="E130">
        <v>3</v>
      </c>
      <c r="F130">
        <v>380</v>
      </c>
      <c r="G130">
        <v>300</v>
      </c>
      <c r="H130" s="1">
        <v>1651846261852</v>
      </c>
      <c r="I130" s="1">
        <v>1651846272269</v>
      </c>
      <c r="J130">
        <v>3</v>
      </c>
      <c r="K130">
        <v>1651846261.852</v>
      </c>
      <c r="L130">
        <v>44687.590993657403</v>
      </c>
      <c r="M130">
        <v>44687.590993657403</v>
      </c>
      <c r="N130">
        <v>1651846272.2690001</v>
      </c>
      <c r="O130">
        <v>44687.591114224539</v>
      </c>
      <c r="P130">
        <v>10.41700005531311</v>
      </c>
      <c r="Q130">
        <v>380</v>
      </c>
      <c r="R130">
        <v>137</v>
      </c>
      <c r="S130">
        <v>243</v>
      </c>
      <c r="T130">
        <v>0.63947368421052631</v>
      </c>
      <c r="U130" t="s">
        <v>37</v>
      </c>
      <c r="V130">
        <v>-80</v>
      </c>
      <c r="W130">
        <v>-0.21052631578947367</v>
      </c>
      <c r="X130">
        <v>80</v>
      </c>
      <c r="Y130">
        <v>0.21052631578947367</v>
      </c>
      <c r="Z130">
        <v>5</v>
      </c>
      <c r="AA130">
        <v>243</v>
      </c>
    </row>
    <row r="131" spans="1:27" x14ac:dyDescent="0.3">
      <c r="A131">
        <v>9</v>
      </c>
      <c r="B131">
        <v>9</v>
      </c>
      <c r="C131">
        <v>84</v>
      </c>
      <c r="D131">
        <v>1</v>
      </c>
      <c r="E131">
        <v>3</v>
      </c>
      <c r="F131">
        <v>1385</v>
      </c>
      <c r="G131">
        <v>1100</v>
      </c>
      <c r="H131" s="1">
        <v>1651846272321</v>
      </c>
      <c r="I131" s="1">
        <v>1651846286820</v>
      </c>
      <c r="J131">
        <v>4</v>
      </c>
      <c r="K131">
        <v>1651846272.3210001</v>
      </c>
      <c r="L131">
        <v>44687.591114826384</v>
      </c>
      <c r="M131">
        <v>44687.591114826384</v>
      </c>
      <c r="N131">
        <v>1651846286.8199999</v>
      </c>
      <c r="O131">
        <v>44687.591282638889</v>
      </c>
      <c r="P131">
        <v>14.498999834060669</v>
      </c>
      <c r="Q131">
        <v>1385</v>
      </c>
      <c r="R131">
        <v>1031</v>
      </c>
      <c r="S131">
        <v>354</v>
      </c>
      <c r="T131">
        <v>0.25559566787003613</v>
      </c>
      <c r="U131" t="s">
        <v>37</v>
      </c>
      <c r="V131">
        <v>-285</v>
      </c>
      <c r="W131">
        <v>-0.20577617328519857</v>
      </c>
      <c r="X131">
        <v>285</v>
      </c>
      <c r="Y131">
        <v>0.20577617328519857</v>
      </c>
      <c r="Z131">
        <v>4</v>
      </c>
      <c r="AA131">
        <v>81</v>
      </c>
    </row>
    <row r="132" spans="1:27" x14ac:dyDescent="0.3">
      <c r="A132">
        <v>9</v>
      </c>
      <c r="B132">
        <v>10</v>
      </c>
      <c r="C132">
        <v>129</v>
      </c>
      <c r="D132">
        <v>1</v>
      </c>
      <c r="E132">
        <v>3</v>
      </c>
      <c r="F132">
        <v>605</v>
      </c>
      <c r="G132">
        <v>700</v>
      </c>
      <c r="H132" s="1">
        <v>1651846286882</v>
      </c>
      <c r="I132" s="1">
        <v>1651846330676</v>
      </c>
      <c r="J132">
        <v>6</v>
      </c>
      <c r="K132">
        <v>1651846286.882</v>
      </c>
      <c r="L132">
        <v>44687.59128335648</v>
      </c>
      <c r="M132">
        <v>44687.59128335648</v>
      </c>
      <c r="N132">
        <v>1651846330.6760001</v>
      </c>
      <c r="O132">
        <v>44687.591790231483</v>
      </c>
      <c r="P132">
        <v>43.794000148773193</v>
      </c>
      <c r="Q132">
        <v>605</v>
      </c>
      <c r="R132">
        <v>685</v>
      </c>
      <c r="S132">
        <v>80</v>
      </c>
      <c r="T132">
        <v>0.13223140495867769</v>
      </c>
      <c r="U132" t="s">
        <v>36</v>
      </c>
      <c r="V132">
        <v>95</v>
      </c>
      <c r="W132">
        <v>0.15702479338842976</v>
      </c>
      <c r="X132">
        <v>95</v>
      </c>
      <c r="Y132">
        <v>0.15702479338842976</v>
      </c>
      <c r="Z132">
        <v>2</v>
      </c>
      <c r="AA132">
        <v>9</v>
      </c>
    </row>
    <row r="133" spans="1:27" x14ac:dyDescent="0.3">
      <c r="A133">
        <v>9</v>
      </c>
      <c r="B133">
        <v>11</v>
      </c>
      <c r="C133">
        <v>64</v>
      </c>
      <c r="D133">
        <v>1</v>
      </c>
      <c r="E133">
        <v>3</v>
      </c>
      <c r="F133">
        <v>930</v>
      </c>
      <c r="G133">
        <v>1200</v>
      </c>
      <c r="H133" s="1">
        <v>1651846330731</v>
      </c>
      <c r="I133" s="1">
        <v>1651846341604</v>
      </c>
      <c r="J133">
        <v>5</v>
      </c>
      <c r="K133">
        <v>1651846330.7309999</v>
      </c>
      <c r="L133">
        <v>44687.591790868057</v>
      </c>
      <c r="M133">
        <v>44687.591790868057</v>
      </c>
      <c r="N133">
        <v>1651846341.6040001</v>
      </c>
      <c r="O133">
        <v>44687.591916712961</v>
      </c>
      <c r="P133">
        <v>10.873000144958496</v>
      </c>
      <c r="Q133">
        <v>930</v>
      </c>
      <c r="R133">
        <v>1076</v>
      </c>
      <c r="S133">
        <v>146</v>
      </c>
      <c r="T133">
        <v>0.15698924731182795</v>
      </c>
      <c r="U133" t="s">
        <v>36</v>
      </c>
      <c r="V133">
        <v>270</v>
      </c>
      <c r="W133">
        <v>0.29032258064516131</v>
      </c>
      <c r="X133">
        <v>270</v>
      </c>
      <c r="Y133">
        <v>0.29032258064516131</v>
      </c>
      <c r="Z133">
        <v>3</v>
      </c>
      <c r="AA133">
        <v>27</v>
      </c>
    </row>
    <row r="134" spans="1:27" x14ac:dyDescent="0.3">
      <c r="A134">
        <v>9</v>
      </c>
      <c r="B134">
        <v>12</v>
      </c>
      <c r="C134">
        <v>6</v>
      </c>
      <c r="D134">
        <v>1</v>
      </c>
      <c r="E134">
        <v>3</v>
      </c>
      <c r="F134">
        <v>450</v>
      </c>
      <c r="G134">
        <v>500</v>
      </c>
      <c r="H134" s="1">
        <v>1651846341755</v>
      </c>
      <c r="I134" s="1">
        <v>1651846372868</v>
      </c>
      <c r="J134">
        <v>7</v>
      </c>
      <c r="K134">
        <v>1651846341.7550001</v>
      </c>
      <c r="L134">
        <v>44687.591918460646</v>
      </c>
      <c r="M134">
        <v>44687.591918460646</v>
      </c>
      <c r="N134">
        <v>1651846372.868</v>
      </c>
      <c r="O134">
        <v>44687.592278564814</v>
      </c>
      <c r="P134">
        <v>31.11299991607666</v>
      </c>
      <c r="Q134">
        <v>450</v>
      </c>
      <c r="R134">
        <v>445</v>
      </c>
      <c r="S134">
        <v>5</v>
      </c>
      <c r="T134">
        <v>1.1111111111111112E-2</v>
      </c>
      <c r="U134" t="s">
        <v>37</v>
      </c>
      <c r="V134">
        <v>50</v>
      </c>
      <c r="W134">
        <v>0.1111111111111111</v>
      </c>
      <c r="X134">
        <v>50</v>
      </c>
      <c r="Y134">
        <v>0.1111111111111111</v>
      </c>
      <c r="Z134">
        <v>1</v>
      </c>
      <c r="AA134">
        <v>3</v>
      </c>
    </row>
    <row r="135" spans="1:27" x14ac:dyDescent="0.3">
      <c r="A135">
        <v>9</v>
      </c>
      <c r="B135">
        <v>13</v>
      </c>
      <c r="C135">
        <v>38</v>
      </c>
      <c r="D135">
        <v>1</v>
      </c>
      <c r="E135">
        <v>3</v>
      </c>
      <c r="F135">
        <v>960</v>
      </c>
      <c r="G135">
        <v>650</v>
      </c>
      <c r="H135" s="1">
        <v>1651846373065</v>
      </c>
      <c r="I135" s="1">
        <v>1651846392124</v>
      </c>
      <c r="J135">
        <v>3</v>
      </c>
      <c r="K135">
        <v>1651846373.0650001</v>
      </c>
      <c r="L135">
        <v>44687.59228084491</v>
      </c>
      <c r="M135">
        <v>44687.59228084491</v>
      </c>
      <c r="N135">
        <v>1651846392.1240001</v>
      </c>
      <c r="O135">
        <v>44687.592501435181</v>
      </c>
      <c r="P135">
        <v>19.059000015258789</v>
      </c>
      <c r="Q135">
        <v>960</v>
      </c>
      <c r="R135">
        <v>746</v>
      </c>
      <c r="S135">
        <v>214</v>
      </c>
      <c r="T135">
        <v>0.22291666666666668</v>
      </c>
      <c r="U135" t="s">
        <v>37</v>
      </c>
      <c r="V135">
        <v>-310</v>
      </c>
      <c r="W135">
        <v>-0.32291666666666669</v>
      </c>
      <c r="X135">
        <v>310</v>
      </c>
      <c r="Y135">
        <v>0.32291666666666669</v>
      </c>
      <c r="Z135">
        <v>5</v>
      </c>
      <c r="AA135">
        <v>243</v>
      </c>
    </row>
    <row r="136" spans="1:27" x14ac:dyDescent="0.3">
      <c r="A136">
        <v>9</v>
      </c>
      <c r="B136">
        <v>14</v>
      </c>
      <c r="C136">
        <v>50</v>
      </c>
      <c r="D136">
        <v>1</v>
      </c>
      <c r="E136">
        <v>3</v>
      </c>
      <c r="F136">
        <v>320</v>
      </c>
      <c r="G136">
        <v>280</v>
      </c>
      <c r="H136" s="1">
        <v>1651846392364</v>
      </c>
      <c r="I136" s="1">
        <v>1651846401660</v>
      </c>
      <c r="J136">
        <v>7</v>
      </c>
      <c r="K136">
        <v>1651846392.3640001</v>
      </c>
      <c r="L136">
        <v>44687.592504212967</v>
      </c>
      <c r="M136">
        <v>44687.592504212967</v>
      </c>
      <c r="N136">
        <v>1651846401.6600001</v>
      </c>
      <c r="O136">
        <v>44687.592611805558</v>
      </c>
      <c r="P136">
        <v>9.2960000038146973</v>
      </c>
      <c r="Q136">
        <v>320</v>
      </c>
      <c r="R136">
        <v>178</v>
      </c>
      <c r="S136">
        <v>142</v>
      </c>
      <c r="T136">
        <v>0.44374999999999998</v>
      </c>
      <c r="U136" t="s">
        <v>37</v>
      </c>
      <c r="V136">
        <v>-40</v>
      </c>
      <c r="W136">
        <v>-0.125</v>
      </c>
      <c r="X136">
        <v>40</v>
      </c>
      <c r="Y136">
        <v>0.125</v>
      </c>
      <c r="Z136">
        <v>1</v>
      </c>
      <c r="AA136">
        <v>3</v>
      </c>
    </row>
    <row r="137" spans="1:27" x14ac:dyDescent="0.3">
      <c r="A137">
        <v>9</v>
      </c>
      <c r="B137">
        <v>15</v>
      </c>
      <c r="C137">
        <v>72</v>
      </c>
      <c r="D137">
        <v>1</v>
      </c>
      <c r="E137">
        <v>3</v>
      </c>
      <c r="F137">
        <v>806</v>
      </c>
      <c r="G137">
        <v>900</v>
      </c>
      <c r="H137" s="1">
        <v>1651846401709</v>
      </c>
      <c r="I137" s="1">
        <v>1651846420660</v>
      </c>
      <c r="J137">
        <v>6</v>
      </c>
      <c r="K137">
        <v>1651846401.7090001</v>
      </c>
      <c r="L137">
        <v>44687.592612372682</v>
      </c>
      <c r="M137">
        <v>44687.592612372682</v>
      </c>
      <c r="N137">
        <v>1651846420.6600001</v>
      </c>
      <c r="O137">
        <v>44687.592831712958</v>
      </c>
      <c r="P137">
        <v>18.950999975204468</v>
      </c>
      <c r="Q137">
        <v>806</v>
      </c>
      <c r="R137">
        <v>887</v>
      </c>
      <c r="S137">
        <v>81</v>
      </c>
      <c r="T137">
        <v>0.10049627791563276</v>
      </c>
      <c r="U137" t="s">
        <v>36</v>
      </c>
      <c r="V137">
        <v>94</v>
      </c>
      <c r="W137">
        <v>0.11662531017369727</v>
      </c>
      <c r="X137">
        <v>94</v>
      </c>
      <c r="Y137">
        <v>0.11662531017369727</v>
      </c>
      <c r="Z137">
        <v>2</v>
      </c>
      <c r="AA137">
        <v>9</v>
      </c>
    </row>
    <row r="138" spans="1:27" x14ac:dyDescent="0.3">
      <c r="A138">
        <v>9</v>
      </c>
      <c r="B138">
        <v>16</v>
      </c>
      <c r="C138">
        <v>139</v>
      </c>
      <c r="D138">
        <v>1</v>
      </c>
      <c r="E138">
        <v>3</v>
      </c>
      <c r="F138">
        <v>490</v>
      </c>
      <c r="G138">
        <v>380</v>
      </c>
      <c r="H138" s="1">
        <v>1651846420721</v>
      </c>
      <c r="I138" s="1">
        <v>1651846433388</v>
      </c>
      <c r="J138">
        <v>3</v>
      </c>
      <c r="K138">
        <v>1651846420.721</v>
      </c>
      <c r="L138">
        <v>44687.592832418981</v>
      </c>
      <c r="M138">
        <v>44687.592832418981</v>
      </c>
      <c r="N138">
        <v>1651846433.388</v>
      </c>
      <c r="O138">
        <v>44687.592979027773</v>
      </c>
      <c r="P138">
        <v>12.66700005531311</v>
      </c>
      <c r="Q138">
        <v>490</v>
      </c>
      <c r="R138">
        <v>535</v>
      </c>
      <c r="S138">
        <v>45</v>
      </c>
      <c r="T138">
        <v>9.1836734693877556E-2</v>
      </c>
      <c r="U138" t="s">
        <v>36</v>
      </c>
      <c r="V138">
        <v>-110</v>
      </c>
      <c r="W138">
        <v>-0.22448979591836735</v>
      </c>
      <c r="X138">
        <v>110</v>
      </c>
      <c r="Y138">
        <v>0.22448979591836735</v>
      </c>
      <c r="Z138">
        <v>5</v>
      </c>
      <c r="AA138">
        <v>243</v>
      </c>
    </row>
    <row r="139" spans="1:27" x14ac:dyDescent="0.3">
      <c r="A139">
        <v>9</v>
      </c>
      <c r="B139">
        <v>17</v>
      </c>
      <c r="C139">
        <v>27</v>
      </c>
      <c r="D139">
        <v>1</v>
      </c>
      <c r="E139">
        <v>3</v>
      </c>
      <c r="F139">
        <v>528</v>
      </c>
      <c r="G139">
        <v>700</v>
      </c>
      <c r="H139" s="1">
        <v>1651846433432</v>
      </c>
      <c r="I139" s="1">
        <v>1651846448428</v>
      </c>
      <c r="J139">
        <v>4</v>
      </c>
      <c r="K139">
        <v>1651846433.4319999</v>
      </c>
      <c r="L139">
        <v>44687.592979537032</v>
      </c>
      <c r="M139">
        <v>44687.592979537032</v>
      </c>
      <c r="N139">
        <v>1651846448.428</v>
      </c>
      <c r="O139">
        <v>44687.593153101858</v>
      </c>
      <c r="P139">
        <v>14.996000051498413</v>
      </c>
      <c r="Q139">
        <v>528</v>
      </c>
      <c r="R139">
        <v>412</v>
      </c>
      <c r="S139">
        <v>116</v>
      </c>
      <c r="T139">
        <v>0.2196969696969697</v>
      </c>
      <c r="U139" t="s">
        <v>37</v>
      </c>
      <c r="V139">
        <v>172</v>
      </c>
      <c r="W139">
        <v>0.32575757575757575</v>
      </c>
      <c r="X139">
        <v>172</v>
      </c>
      <c r="Y139">
        <v>0.32575757575757575</v>
      </c>
      <c r="Z139">
        <v>4</v>
      </c>
      <c r="AA139">
        <v>81</v>
      </c>
    </row>
    <row r="140" spans="1:27" x14ac:dyDescent="0.3">
      <c r="A140">
        <v>9</v>
      </c>
      <c r="B140">
        <v>18</v>
      </c>
      <c r="C140">
        <v>149</v>
      </c>
      <c r="D140">
        <v>1</v>
      </c>
      <c r="E140">
        <v>3</v>
      </c>
      <c r="F140">
        <v>430</v>
      </c>
      <c r="G140">
        <v>380</v>
      </c>
      <c r="H140" s="1">
        <v>1651846448640</v>
      </c>
      <c r="I140" s="1">
        <v>1651846461924</v>
      </c>
      <c r="J140">
        <v>7</v>
      </c>
      <c r="K140">
        <v>1651846448.6400001</v>
      </c>
      <c r="L140">
        <v>44687.593155555558</v>
      </c>
      <c r="M140">
        <v>44687.593155555558</v>
      </c>
      <c r="N140">
        <v>1651846461.924</v>
      </c>
      <c r="O140">
        <v>44687.593309305557</v>
      </c>
      <c r="P140">
        <v>13.283999919891357</v>
      </c>
      <c r="Q140">
        <v>430</v>
      </c>
      <c r="R140">
        <v>362</v>
      </c>
      <c r="S140">
        <v>68</v>
      </c>
      <c r="T140">
        <v>0.15813953488372093</v>
      </c>
      <c r="U140" t="s">
        <v>37</v>
      </c>
      <c r="V140">
        <v>-50</v>
      </c>
      <c r="W140">
        <v>-0.11627906976744186</v>
      </c>
      <c r="X140">
        <v>50</v>
      </c>
      <c r="Y140">
        <v>0.11627906976744186</v>
      </c>
      <c r="Z140">
        <v>1</v>
      </c>
      <c r="AA140">
        <v>3</v>
      </c>
    </row>
    <row r="141" spans="1:27" x14ac:dyDescent="0.3">
      <c r="A141">
        <v>9</v>
      </c>
      <c r="B141">
        <v>19</v>
      </c>
      <c r="C141">
        <v>45</v>
      </c>
      <c r="D141">
        <v>1</v>
      </c>
      <c r="E141">
        <v>3</v>
      </c>
      <c r="F141">
        <v>870</v>
      </c>
      <c r="G141">
        <v>750</v>
      </c>
      <c r="H141" s="1">
        <v>1651846462004</v>
      </c>
      <c r="I141" s="1">
        <v>1651846474220</v>
      </c>
      <c r="J141">
        <v>6</v>
      </c>
      <c r="K141">
        <v>1651846462.0039999</v>
      </c>
      <c r="L141">
        <v>44687.593310231481</v>
      </c>
      <c r="M141">
        <v>44687.593310231481</v>
      </c>
      <c r="N141">
        <v>1651846474.22</v>
      </c>
      <c r="O141">
        <v>44687.593451620371</v>
      </c>
      <c r="P141">
        <v>12.216000080108643</v>
      </c>
      <c r="Q141">
        <v>870</v>
      </c>
      <c r="R141">
        <v>906</v>
      </c>
      <c r="S141">
        <v>36</v>
      </c>
      <c r="T141">
        <v>4.1379310344827586E-2</v>
      </c>
      <c r="U141" t="s">
        <v>36</v>
      </c>
      <c r="V141">
        <v>-120</v>
      </c>
      <c r="W141">
        <v>-0.13793103448275862</v>
      </c>
      <c r="X141">
        <v>120</v>
      </c>
      <c r="Y141">
        <v>0.13793103448275862</v>
      </c>
      <c r="Z141">
        <v>2</v>
      </c>
      <c r="AA141">
        <v>9</v>
      </c>
    </row>
    <row r="142" spans="1:27" x14ac:dyDescent="0.3">
      <c r="A142">
        <v>10</v>
      </c>
      <c r="B142">
        <v>0</v>
      </c>
      <c r="C142">
        <v>94</v>
      </c>
      <c r="D142">
        <v>2</v>
      </c>
      <c r="E142">
        <v>3</v>
      </c>
      <c r="F142">
        <v>530</v>
      </c>
      <c r="G142">
        <v>500</v>
      </c>
      <c r="H142" s="1">
        <v>1651845754816</v>
      </c>
      <c r="I142" s="1">
        <v>1651845777255</v>
      </c>
      <c r="J142">
        <v>7</v>
      </c>
      <c r="K142">
        <v>1651845754.816</v>
      </c>
      <c r="L142">
        <v>44687.585125185185</v>
      </c>
      <c r="M142">
        <v>44687.585125185185</v>
      </c>
      <c r="N142">
        <v>1651845777.2550001</v>
      </c>
      <c r="O142">
        <v>44687.585384895836</v>
      </c>
      <c r="P142">
        <v>22.439000129699707</v>
      </c>
      <c r="Q142">
        <v>500</v>
      </c>
      <c r="R142">
        <v>582</v>
      </c>
      <c r="S142">
        <v>82</v>
      </c>
      <c r="T142">
        <v>0.16400000000000001</v>
      </c>
      <c r="U142" t="s">
        <v>36</v>
      </c>
      <c r="V142">
        <v>-30</v>
      </c>
      <c r="W142">
        <v>-5.6603773584905662E-2</v>
      </c>
      <c r="X142">
        <v>30</v>
      </c>
      <c r="Y142">
        <v>5.6603773584905662E-2</v>
      </c>
      <c r="Z142">
        <v>1</v>
      </c>
      <c r="AA142">
        <v>3</v>
      </c>
    </row>
    <row r="143" spans="1:27" x14ac:dyDescent="0.3">
      <c r="A143">
        <v>10</v>
      </c>
      <c r="B143">
        <v>1</v>
      </c>
      <c r="C143">
        <v>13</v>
      </c>
      <c r="D143">
        <v>2</v>
      </c>
      <c r="E143">
        <v>3</v>
      </c>
      <c r="F143">
        <v>335</v>
      </c>
      <c r="G143">
        <v>300</v>
      </c>
      <c r="H143" s="1">
        <v>1651845777274</v>
      </c>
      <c r="I143" s="1">
        <v>1651845790784</v>
      </c>
      <c r="J143">
        <v>7</v>
      </c>
      <c r="K143">
        <v>1651845777.2739999</v>
      </c>
      <c r="L143">
        <v>44687.585385115744</v>
      </c>
      <c r="M143">
        <v>44687.585385115744</v>
      </c>
      <c r="N143">
        <v>1651845790.7839999</v>
      </c>
      <c r="O143">
        <v>44687.58554148148</v>
      </c>
      <c r="P143">
        <v>13.509999990463257</v>
      </c>
      <c r="Q143">
        <v>285</v>
      </c>
      <c r="R143">
        <v>70</v>
      </c>
      <c r="S143">
        <v>215</v>
      </c>
      <c r="T143">
        <v>0.75438596491228072</v>
      </c>
      <c r="U143" t="s">
        <v>37</v>
      </c>
      <c r="V143">
        <v>-35</v>
      </c>
      <c r="W143">
        <v>-0.1044776119402985</v>
      </c>
      <c r="X143">
        <v>35</v>
      </c>
      <c r="Y143">
        <v>0.1044776119402985</v>
      </c>
      <c r="Z143">
        <v>1</v>
      </c>
      <c r="AA143">
        <v>3</v>
      </c>
    </row>
    <row r="144" spans="1:27" x14ac:dyDescent="0.3">
      <c r="A144">
        <v>10</v>
      </c>
      <c r="B144">
        <v>2</v>
      </c>
      <c r="C144">
        <v>76</v>
      </c>
      <c r="D144">
        <v>2</v>
      </c>
      <c r="E144">
        <v>3</v>
      </c>
      <c r="F144">
        <v>780</v>
      </c>
      <c r="G144">
        <v>785</v>
      </c>
      <c r="H144" s="1">
        <v>1651845790804</v>
      </c>
      <c r="I144" s="1">
        <v>1651845813073</v>
      </c>
      <c r="J144">
        <v>7</v>
      </c>
      <c r="K144">
        <v>1651845790.8039999</v>
      </c>
      <c r="L144">
        <v>44687.585541712964</v>
      </c>
      <c r="M144">
        <v>44687.585541712964</v>
      </c>
      <c r="N144">
        <v>1651845813.073</v>
      </c>
      <c r="O144">
        <v>44687.585799456021</v>
      </c>
      <c r="P144">
        <v>22.269000053405762</v>
      </c>
      <c r="Q144">
        <v>495</v>
      </c>
      <c r="R144">
        <v>596</v>
      </c>
      <c r="S144">
        <v>101</v>
      </c>
      <c r="T144">
        <v>0.20404040404040405</v>
      </c>
      <c r="U144" t="s">
        <v>36</v>
      </c>
      <c r="V144">
        <v>5</v>
      </c>
      <c r="W144">
        <v>6.41025641025641E-3</v>
      </c>
      <c r="X144">
        <v>5</v>
      </c>
      <c r="Y144">
        <v>6.41025641025641E-3</v>
      </c>
      <c r="Z144">
        <v>1</v>
      </c>
      <c r="AA144">
        <v>3</v>
      </c>
    </row>
    <row r="145" spans="1:27" x14ac:dyDescent="0.3">
      <c r="A145">
        <v>10</v>
      </c>
      <c r="B145">
        <v>3</v>
      </c>
      <c r="C145">
        <v>169</v>
      </c>
      <c r="D145">
        <v>2</v>
      </c>
      <c r="E145">
        <v>3</v>
      </c>
      <c r="F145">
        <v>530</v>
      </c>
      <c r="G145">
        <v>650</v>
      </c>
      <c r="H145" s="1">
        <v>1651845813094</v>
      </c>
      <c r="I145" s="1">
        <v>1651845833640</v>
      </c>
      <c r="J145">
        <v>3</v>
      </c>
      <c r="K145">
        <v>1651845813.0940001</v>
      </c>
      <c r="L145">
        <v>44687.585799699074</v>
      </c>
      <c r="M145">
        <v>44687.585799699074</v>
      </c>
      <c r="N145">
        <v>1651845833.6400001</v>
      </c>
      <c r="O145">
        <v>44687.586037500005</v>
      </c>
      <c r="P145">
        <v>20.546000003814697</v>
      </c>
      <c r="Q145">
        <v>675</v>
      </c>
      <c r="R145">
        <v>592</v>
      </c>
      <c r="S145">
        <v>83</v>
      </c>
      <c r="T145">
        <v>0.12296296296296297</v>
      </c>
      <c r="U145" t="s">
        <v>37</v>
      </c>
      <c r="V145">
        <v>120</v>
      </c>
      <c r="W145">
        <v>0.22641509433962265</v>
      </c>
      <c r="X145">
        <v>120</v>
      </c>
      <c r="Y145">
        <v>0.22641509433962265</v>
      </c>
      <c r="Z145">
        <v>5</v>
      </c>
      <c r="AA145">
        <v>243</v>
      </c>
    </row>
    <row r="146" spans="1:27" x14ac:dyDescent="0.3">
      <c r="A146">
        <v>10</v>
      </c>
      <c r="B146">
        <v>4</v>
      </c>
      <c r="C146">
        <v>172</v>
      </c>
      <c r="D146">
        <v>2</v>
      </c>
      <c r="E146">
        <v>3</v>
      </c>
      <c r="F146">
        <v>565</v>
      </c>
      <c r="G146">
        <v>550</v>
      </c>
      <c r="H146" s="1">
        <v>1651845833662</v>
      </c>
      <c r="I146" s="1">
        <v>1651845869911</v>
      </c>
      <c r="J146">
        <v>7</v>
      </c>
      <c r="K146">
        <v>1651845833.6619999</v>
      </c>
      <c r="L146">
        <v>44687.586037754634</v>
      </c>
      <c r="M146">
        <v>44687.586037754634</v>
      </c>
      <c r="N146">
        <v>1651845869.911</v>
      </c>
      <c r="O146">
        <v>44687.586457303245</v>
      </c>
      <c r="P146">
        <v>36.249000072479248</v>
      </c>
      <c r="Q146">
        <v>550</v>
      </c>
      <c r="R146">
        <v>642</v>
      </c>
      <c r="S146">
        <v>92</v>
      </c>
      <c r="T146">
        <v>0.16727272727272727</v>
      </c>
      <c r="U146" t="s">
        <v>36</v>
      </c>
      <c r="V146">
        <v>-15</v>
      </c>
      <c r="W146">
        <v>-2.6548672566371681E-2</v>
      </c>
      <c r="X146">
        <v>15</v>
      </c>
      <c r="Y146">
        <v>2.6548672566371681E-2</v>
      </c>
      <c r="Z146">
        <v>1</v>
      </c>
      <c r="AA146">
        <v>3</v>
      </c>
    </row>
    <row r="147" spans="1:27" x14ac:dyDescent="0.3">
      <c r="A147">
        <v>10</v>
      </c>
      <c r="B147">
        <v>5</v>
      </c>
      <c r="C147">
        <v>177</v>
      </c>
      <c r="D147">
        <v>2</v>
      </c>
      <c r="E147">
        <v>3</v>
      </c>
      <c r="F147">
        <v>400</v>
      </c>
      <c r="G147">
        <v>360</v>
      </c>
      <c r="H147" s="1">
        <v>1651845869936</v>
      </c>
      <c r="I147" s="1">
        <v>1651845885350</v>
      </c>
      <c r="J147">
        <v>6</v>
      </c>
      <c r="K147">
        <v>1651845869.9360001</v>
      </c>
      <c r="L147">
        <v>44687.586457592595</v>
      </c>
      <c r="M147">
        <v>44687.586457592595</v>
      </c>
      <c r="N147">
        <v>1651845885.3499999</v>
      </c>
      <c r="O147">
        <v>44687.586635995365</v>
      </c>
      <c r="P147">
        <v>15.413999795913696</v>
      </c>
      <c r="Q147">
        <v>405</v>
      </c>
      <c r="R147">
        <v>415</v>
      </c>
      <c r="S147">
        <v>10</v>
      </c>
      <c r="T147">
        <v>2.4691358024691357E-2</v>
      </c>
      <c r="U147" t="s">
        <v>36</v>
      </c>
      <c r="V147">
        <v>-40</v>
      </c>
      <c r="W147">
        <v>-0.1</v>
      </c>
      <c r="X147">
        <v>40</v>
      </c>
      <c r="Y147">
        <v>0.1</v>
      </c>
      <c r="Z147">
        <v>2</v>
      </c>
      <c r="AA147">
        <v>9</v>
      </c>
    </row>
    <row r="148" spans="1:27" x14ac:dyDescent="0.3">
      <c r="A148">
        <v>10</v>
      </c>
      <c r="B148">
        <v>6</v>
      </c>
      <c r="C148">
        <v>44</v>
      </c>
      <c r="D148">
        <v>2</v>
      </c>
      <c r="E148">
        <v>3</v>
      </c>
      <c r="F148">
        <v>745</v>
      </c>
      <c r="G148">
        <v>650</v>
      </c>
      <c r="H148" s="1">
        <v>1651845885368</v>
      </c>
      <c r="I148" s="1">
        <v>1651845913279</v>
      </c>
      <c r="J148">
        <v>5</v>
      </c>
      <c r="K148">
        <v>1651845885.368</v>
      </c>
      <c r="L148">
        <v>44687.586636203705</v>
      </c>
      <c r="M148">
        <v>44687.586636203705</v>
      </c>
      <c r="N148">
        <v>1651845913.279</v>
      </c>
      <c r="O148">
        <v>44687.586959247681</v>
      </c>
      <c r="P148">
        <v>27.91100001335144</v>
      </c>
      <c r="Q148">
        <v>750</v>
      </c>
      <c r="R148">
        <v>776</v>
      </c>
      <c r="S148">
        <v>26</v>
      </c>
      <c r="T148">
        <v>3.4666666666666665E-2</v>
      </c>
      <c r="U148" t="s">
        <v>36</v>
      </c>
      <c r="V148">
        <v>-95</v>
      </c>
      <c r="W148">
        <v>-0.12751677852348994</v>
      </c>
      <c r="X148">
        <v>95</v>
      </c>
      <c r="Y148">
        <v>0.12751677852348994</v>
      </c>
      <c r="Z148">
        <v>3</v>
      </c>
      <c r="AA148">
        <v>27</v>
      </c>
    </row>
    <row r="149" spans="1:27" x14ac:dyDescent="0.3">
      <c r="A149">
        <v>10</v>
      </c>
      <c r="B149">
        <v>7</v>
      </c>
      <c r="C149">
        <v>10</v>
      </c>
      <c r="D149">
        <v>2</v>
      </c>
      <c r="E149">
        <v>3</v>
      </c>
      <c r="F149">
        <v>660</v>
      </c>
      <c r="G149">
        <v>630</v>
      </c>
      <c r="H149" s="1">
        <v>1651845913301</v>
      </c>
      <c r="I149" s="1">
        <v>1651845942840</v>
      </c>
      <c r="J149">
        <v>7</v>
      </c>
      <c r="K149">
        <v>1651845913.3010001</v>
      </c>
      <c r="L149">
        <v>44687.58695950231</v>
      </c>
      <c r="M149">
        <v>44687.58695950231</v>
      </c>
      <c r="N149">
        <v>1651845942.8399999</v>
      </c>
      <c r="O149">
        <v>44687.587301388892</v>
      </c>
      <c r="P149">
        <v>29.538999795913696</v>
      </c>
      <c r="Q149">
        <v>700</v>
      </c>
      <c r="R149">
        <v>631</v>
      </c>
      <c r="S149">
        <v>69</v>
      </c>
      <c r="T149">
        <v>9.8571428571428574E-2</v>
      </c>
      <c r="U149" t="s">
        <v>37</v>
      </c>
      <c r="V149">
        <v>-30</v>
      </c>
      <c r="W149">
        <v>-4.5454545454545456E-2</v>
      </c>
      <c r="X149">
        <v>30</v>
      </c>
      <c r="Y149">
        <v>4.5454545454545456E-2</v>
      </c>
      <c r="Z149">
        <v>1</v>
      </c>
      <c r="AA149">
        <v>3</v>
      </c>
    </row>
    <row r="150" spans="1:27" x14ac:dyDescent="0.3">
      <c r="A150">
        <v>10</v>
      </c>
      <c r="B150">
        <v>8</v>
      </c>
      <c r="C150">
        <v>85</v>
      </c>
      <c r="D150">
        <v>2</v>
      </c>
      <c r="E150">
        <v>3</v>
      </c>
      <c r="F150">
        <v>320</v>
      </c>
      <c r="G150">
        <v>400</v>
      </c>
      <c r="H150" s="1">
        <v>1651845942863</v>
      </c>
      <c r="I150" s="1">
        <v>1651845960952</v>
      </c>
      <c r="J150">
        <v>5</v>
      </c>
      <c r="K150">
        <v>1651845942.8629999</v>
      </c>
      <c r="L150">
        <v>44687.58730165509</v>
      </c>
      <c r="M150">
        <v>44687.58730165509</v>
      </c>
      <c r="N150">
        <v>1651845960.9519999</v>
      </c>
      <c r="O150">
        <v>44687.587511018515</v>
      </c>
      <c r="P150">
        <v>18.08899998664856</v>
      </c>
      <c r="Q150">
        <v>380</v>
      </c>
      <c r="R150">
        <v>137</v>
      </c>
      <c r="S150">
        <v>243</v>
      </c>
      <c r="T150">
        <v>0.63947368421052631</v>
      </c>
      <c r="U150" t="s">
        <v>37</v>
      </c>
      <c r="V150">
        <v>80</v>
      </c>
      <c r="W150">
        <v>0.25</v>
      </c>
      <c r="X150">
        <v>80</v>
      </c>
      <c r="Y150">
        <v>0.25</v>
      </c>
      <c r="Z150">
        <v>3</v>
      </c>
      <c r="AA150">
        <v>27</v>
      </c>
    </row>
    <row r="151" spans="1:27" x14ac:dyDescent="0.3">
      <c r="A151">
        <v>10</v>
      </c>
      <c r="B151">
        <v>9</v>
      </c>
      <c r="C151">
        <v>84</v>
      </c>
      <c r="D151">
        <v>2</v>
      </c>
      <c r="E151">
        <v>3</v>
      </c>
      <c r="F151">
        <v>910</v>
      </c>
      <c r="G151">
        <v>900</v>
      </c>
      <c r="H151" s="1">
        <v>1651845960973</v>
      </c>
      <c r="I151" s="1">
        <v>1651845972543</v>
      </c>
      <c r="J151">
        <v>7</v>
      </c>
      <c r="K151">
        <v>1651845960.973</v>
      </c>
      <c r="L151">
        <v>44687.587511261576</v>
      </c>
      <c r="M151">
        <v>44687.587511261576</v>
      </c>
      <c r="N151">
        <v>1651845972.543</v>
      </c>
      <c r="O151">
        <v>44687.587645173611</v>
      </c>
      <c r="P151">
        <v>11.569999933242798</v>
      </c>
      <c r="Q151">
        <v>1385</v>
      </c>
      <c r="R151">
        <v>1031</v>
      </c>
      <c r="S151">
        <v>354</v>
      </c>
      <c r="T151">
        <v>0.25559566787003613</v>
      </c>
      <c r="U151" t="s">
        <v>37</v>
      </c>
      <c r="V151">
        <v>-10</v>
      </c>
      <c r="W151">
        <v>-1.098901098901099E-2</v>
      </c>
      <c r="X151">
        <v>10</v>
      </c>
      <c r="Y151">
        <v>1.098901098901099E-2</v>
      </c>
      <c r="Z151">
        <v>1</v>
      </c>
      <c r="AA151">
        <v>3</v>
      </c>
    </row>
    <row r="152" spans="1:27" x14ac:dyDescent="0.3">
      <c r="A152">
        <v>10</v>
      </c>
      <c r="B152">
        <v>10</v>
      </c>
      <c r="C152">
        <v>129</v>
      </c>
      <c r="D152">
        <v>2</v>
      </c>
      <c r="E152">
        <v>3</v>
      </c>
      <c r="F152">
        <v>755</v>
      </c>
      <c r="G152">
        <v>600</v>
      </c>
      <c r="H152" s="1">
        <v>1651845972564</v>
      </c>
      <c r="I152" s="1">
        <v>1651846020008</v>
      </c>
      <c r="J152">
        <v>3</v>
      </c>
      <c r="K152">
        <v>1651845972.5639999</v>
      </c>
      <c r="L152">
        <v>44687.587645416665</v>
      </c>
      <c r="M152">
        <v>44687.587645416665</v>
      </c>
      <c r="N152">
        <v>1651846020.0079999</v>
      </c>
      <c r="O152">
        <v>44687.588194537035</v>
      </c>
      <c r="P152">
        <v>47.444000005722046</v>
      </c>
      <c r="Q152">
        <v>605</v>
      </c>
      <c r="R152">
        <v>685</v>
      </c>
      <c r="S152">
        <v>80</v>
      </c>
      <c r="T152">
        <v>0.13223140495867769</v>
      </c>
      <c r="U152" t="s">
        <v>36</v>
      </c>
      <c r="V152">
        <v>-155</v>
      </c>
      <c r="W152">
        <v>-0.20529801324503311</v>
      </c>
      <c r="X152">
        <v>155</v>
      </c>
      <c r="Y152">
        <v>0.20529801324503311</v>
      </c>
      <c r="Z152">
        <v>5</v>
      </c>
      <c r="AA152">
        <v>243</v>
      </c>
    </row>
    <row r="153" spans="1:27" x14ac:dyDescent="0.3">
      <c r="A153">
        <v>10</v>
      </c>
      <c r="B153">
        <v>11</v>
      </c>
      <c r="C153">
        <v>64</v>
      </c>
      <c r="D153">
        <v>2</v>
      </c>
      <c r="E153">
        <v>3</v>
      </c>
      <c r="F153">
        <v>1030</v>
      </c>
      <c r="G153">
        <v>960</v>
      </c>
      <c r="H153" s="1">
        <v>1651846020029</v>
      </c>
      <c r="I153" s="1">
        <v>1651846041088</v>
      </c>
      <c r="J153">
        <v>5</v>
      </c>
      <c r="K153">
        <v>1651846020.029</v>
      </c>
      <c r="L153">
        <v>44687.588194780095</v>
      </c>
      <c r="M153">
        <v>44687.588194780095</v>
      </c>
      <c r="N153">
        <v>1651846041.0880001</v>
      </c>
      <c r="O153">
        <v>44687.58843851852</v>
      </c>
      <c r="P153">
        <v>21.059000015258789</v>
      </c>
      <c r="Q153">
        <v>930</v>
      </c>
      <c r="R153">
        <v>1076</v>
      </c>
      <c r="S153">
        <v>146</v>
      </c>
      <c r="T153">
        <v>0.15698924731182795</v>
      </c>
      <c r="U153" t="s">
        <v>36</v>
      </c>
      <c r="V153">
        <v>-70</v>
      </c>
      <c r="W153">
        <v>-6.7961165048543687E-2</v>
      </c>
      <c r="X153">
        <v>70</v>
      </c>
      <c r="Y153">
        <v>6.7961165048543687E-2</v>
      </c>
      <c r="Z153">
        <v>3</v>
      </c>
      <c r="AA153">
        <v>27</v>
      </c>
    </row>
    <row r="154" spans="1:27" x14ac:dyDescent="0.3">
      <c r="A154">
        <v>10</v>
      </c>
      <c r="B154">
        <v>12</v>
      </c>
      <c r="C154">
        <v>6</v>
      </c>
      <c r="D154">
        <v>2</v>
      </c>
      <c r="E154">
        <v>3</v>
      </c>
      <c r="F154">
        <v>485</v>
      </c>
      <c r="G154">
        <v>500</v>
      </c>
      <c r="H154" s="1">
        <v>1651846041110</v>
      </c>
      <c r="I154" s="1">
        <v>1651846057960</v>
      </c>
      <c r="J154">
        <v>7</v>
      </c>
      <c r="K154">
        <v>1651846041.1099999</v>
      </c>
      <c r="L154">
        <v>44687.588438773149</v>
      </c>
      <c r="M154">
        <v>44687.588438773149</v>
      </c>
      <c r="N154">
        <v>1651846057.96</v>
      </c>
      <c r="O154">
        <v>44687.588633796295</v>
      </c>
      <c r="P154">
        <v>16.850000143051147</v>
      </c>
      <c r="Q154">
        <v>450</v>
      </c>
      <c r="R154">
        <v>445</v>
      </c>
      <c r="S154">
        <v>5</v>
      </c>
      <c r="T154">
        <v>1.1111111111111112E-2</v>
      </c>
      <c r="U154" t="s">
        <v>37</v>
      </c>
      <c r="V154">
        <v>15</v>
      </c>
      <c r="W154">
        <v>3.0927835051546393E-2</v>
      </c>
      <c r="X154">
        <v>15</v>
      </c>
      <c r="Y154">
        <v>3.0927835051546393E-2</v>
      </c>
      <c r="Z154">
        <v>1</v>
      </c>
      <c r="AA154">
        <v>3</v>
      </c>
    </row>
    <row r="155" spans="1:27" x14ac:dyDescent="0.3">
      <c r="A155">
        <v>10</v>
      </c>
      <c r="B155">
        <v>13</v>
      </c>
      <c r="C155">
        <v>38</v>
      </c>
      <c r="D155">
        <v>2</v>
      </c>
      <c r="E155">
        <v>3</v>
      </c>
      <c r="F155">
        <v>665</v>
      </c>
      <c r="G155">
        <v>650</v>
      </c>
      <c r="H155" s="1">
        <v>1651846057982</v>
      </c>
      <c r="I155" s="1">
        <v>1651846103456</v>
      </c>
      <c r="J155">
        <v>7</v>
      </c>
      <c r="K155">
        <v>1651846057.9820001</v>
      </c>
      <c r="L155">
        <v>44687.588634050931</v>
      </c>
      <c r="M155">
        <v>44687.588634050931</v>
      </c>
      <c r="N155">
        <v>1651846103.4560001</v>
      </c>
      <c r="O155">
        <v>44687.589160370371</v>
      </c>
      <c r="P155">
        <v>45.473999977111816</v>
      </c>
      <c r="Q155">
        <v>960</v>
      </c>
      <c r="R155">
        <v>746</v>
      </c>
      <c r="S155">
        <v>214</v>
      </c>
      <c r="T155">
        <v>0.22291666666666668</v>
      </c>
      <c r="U155" t="s">
        <v>37</v>
      </c>
      <c r="V155">
        <v>-15</v>
      </c>
      <c r="W155">
        <v>-2.2556390977443608E-2</v>
      </c>
      <c r="X155">
        <v>15</v>
      </c>
      <c r="Y155">
        <v>2.2556390977443608E-2</v>
      </c>
      <c r="Z155">
        <v>1</v>
      </c>
      <c r="AA155">
        <v>3</v>
      </c>
    </row>
    <row r="156" spans="1:27" x14ac:dyDescent="0.3">
      <c r="A156">
        <v>10</v>
      </c>
      <c r="B156">
        <v>14</v>
      </c>
      <c r="C156">
        <v>50</v>
      </c>
      <c r="D156">
        <v>2</v>
      </c>
      <c r="E156">
        <v>3</v>
      </c>
      <c r="F156">
        <v>300</v>
      </c>
      <c r="G156">
        <v>365</v>
      </c>
      <c r="H156" s="1">
        <v>1651846103479</v>
      </c>
      <c r="I156" s="1">
        <v>1651846127711</v>
      </c>
      <c r="J156">
        <v>4</v>
      </c>
      <c r="K156">
        <v>1651846103.4790001</v>
      </c>
      <c r="L156">
        <v>44687.589160636577</v>
      </c>
      <c r="M156">
        <v>44687.589160636577</v>
      </c>
      <c r="N156">
        <v>1651846127.711</v>
      </c>
      <c r="O156">
        <v>44687.589441099539</v>
      </c>
      <c r="P156">
        <v>24.23199987411499</v>
      </c>
      <c r="Q156">
        <v>320</v>
      </c>
      <c r="R156">
        <v>178</v>
      </c>
      <c r="S156">
        <v>142</v>
      </c>
      <c r="T156">
        <v>0.44374999999999998</v>
      </c>
      <c r="U156" t="s">
        <v>37</v>
      </c>
      <c r="V156">
        <v>65</v>
      </c>
      <c r="W156">
        <v>0.21666666666666667</v>
      </c>
      <c r="X156">
        <v>65</v>
      </c>
      <c r="Y156">
        <v>0.21666666666666667</v>
      </c>
      <c r="Z156">
        <v>4</v>
      </c>
      <c r="AA156">
        <v>81</v>
      </c>
    </row>
    <row r="157" spans="1:27" x14ac:dyDescent="0.3">
      <c r="A157">
        <v>10</v>
      </c>
      <c r="B157">
        <v>15</v>
      </c>
      <c r="C157">
        <v>72</v>
      </c>
      <c r="D157">
        <v>2</v>
      </c>
      <c r="E157">
        <v>3</v>
      </c>
      <c r="F157">
        <v>750</v>
      </c>
      <c r="G157">
        <v>800</v>
      </c>
      <c r="H157" s="1">
        <v>1651846127732</v>
      </c>
      <c r="I157" s="1">
        <v>1651846140439</v>
      </c>
      <c r="J157">
        <v>5</v>
      </c>
      <c r="K157">
        <v>1651846127.7320001</v>
      </c>
      <c r="L157">
        <v>44687.589441342599</v>
      </c>
      <c r="M157">
        <v>44687.589441342599</v>
      </c>
      <c r="N157">
        <v>1651846140.4389999</v>
      </c>
      <c r="O157">
        <v>44687.589588414354</v>
      </c>
      <c r="P157">
        <v>12.706999778747559</v>
      </c>
      <c r="Q157">
        <v>806</v>
      </c>
      <c r="R157">
        <v>887</v>
      </c>
      <c r="S157">
        <v>81</v>
      </c>
      <c r="T157">
        <v>0.10049627791563276</v>
      </c>
      <c r="U157" t="s">
        <v>36</v>
      </c>
      <c r="V157">
        <v>50</v>
      </c>
      <c r="W157">
        <v>6.6666666666666666E-2</v>
      </c>
      <c r="X157">
        <v>50</v>
      </c>
      <c r="Y157">
        <v>6.6666666666666666E-2</v>
      </c>
      <c r="Z157">
        <v>3</v>
      </c>
      <c r="AA157">
        <v>27</v>
      </c>
    </row>
    <row r="158" spans="1:27" x14ac:dyDescent="0.3">
      <c r="A158">
        <v>10</v>
      </c>
      <c r="B158">
        <v>16</v>
      </c>
      <c r="C158">
        <v>139</v>
      </c>
      <c r="D158">
        <v>2</v>
      </c>
      <c r="E158">
        <v>3</v>
      </c>
      <c r="F158">
        <v>455</v>
      </c>
      <c r="G158">
        <v>360</v>
      </c>
      <c r="H158" s="1">
        <v>1651846140460</v>
      </c>
      <c r="I158" s="1">
        <v>1651846159224</v>
      </c>
      <c r="J158">
        <v>3</v>
      </c>
      <c r="K158">
        <v>1651846140.46</v>
      </c>
      <c r="L158">
        <v>44687.589588657407</v>
      </c>
      <c r="M158">
        <v>44687.589588657407</v>
      </c>
      <c r="N158">
        <v>1651846159.224</v>
      </c>
      <c r="O158">
        <v>44687.589805833333</v>
      </c>
      <c r="P158">
        <v>18.763999938964844</v>
      </c>
      <c r="Q158">
        <v>490</v>
      </c>
      <c r="R158">
        <v>535</v>
      </c>
      <c r="S158">
        <v>45</v>
      </c>
      <c r="T158">
        <v>9.1836734693877556E-2</v>
      </c>
      <c r="U158" t="s">
        <v>36</v>
      </c>
      <c r="V158">
        <v>-95</v>
      </c>
      <c r="W158">
        <v>-0.2087912087912088</v>
      </c>
      <c r="X158">
        <v>95</v>
      </c>
      <c r="Y158">
        <v>0.2087912087912088</v>
      </c>
      <c r="Z158">
        <v>5</v>
      </c>
      <c r="AA158">
        <v>243</v>
      </c>
    </row>
    <row r="159" spans="1:27" x14ac:dyDescent="0.3">
      <c r="A159">
        <v>10</v>
      </c>
      <c r="B159">
        <v>17</v>
      </c>
      <c r="C159">
        <v>27</v>
      </c>
      <c r="D159">
        <v>2</v>
      </c>
      <c r="E159">
        <v>3</v>
      </c>
      <c r="F159">
        <v>580</v>
      </c>
      <c r="G159">
        <v>630</v>
      </c>
      <c r="H159" s="1">
        <v>1651846159247</v>
      </c>
      <c r="I159" s="1">
        <v>1651846181471</v>
      </c>
      <c r="J159">
        <v>6</v>
      </c>
      <c r="K159">
        <v>1651846159.247</v>
      </c>
      <c r="L159">
        <v>44687.589806099539</v>
      </c>
      <c r="M159">
        <v>44687.589806099539</v>
      </c>
      <c r="N159">
        <v>1651846181.471</v>
      </c>
      <c r="O159">
        <v>44687.590063321753</v>
      </c>
      <c r="P159">
        <v>22.223999977111816</v>
      </c>
      <c r="Q159">
        <v>528</v>
      </c>
      <c r="R159">
        <v>412</v>
      </c>
      <c r="S159">
        <v>116</v>
      </c>
      <c r="T159">
        <v>0.2196969696969697</v>
      </c>
      <c r="U159" t="s">
        <v>37</v>
      </c>
      <c r="V159">
        <v>50</v>
      </c>
      <c r="W159">
        <v>8.6206896551724144E-2</v>
      </c>
      <c r="X159">
        <v>50</v>
      </c>
      <c r="Y159">
        <v>8.6206896551724144E-2</v>
      </c>
      <c r="Z159">
        <v>2</v>
      </c>
      <c r="AA159">
        <v>9</v>
      </c>
    </row>
    <row r="160" spans="1:27" x14ac:dyDescent="0.3">
      <c r="A160">
        <v>10</v>
      </c>
      <c r="B160">
        <v>18</v>
      </c>
      <c r="C160">
        <v>149</v>
      </c>
      <c r="D160">
        <v>2</v>
      </c>
      <c r="E160">
        <v>3</v>
      </c>
      <c r="F160">
        <v>440</v>
      </c>
      <c r="G160">
        <v>330</v>
      </c>
      <c r="H160" s="1">
        <v>1651846181493</v>
      </c>
      <c r="I160" s="1">
        <v>1651846195120</v>
      </c>
      <c r="J160">
        <v>2</v>
      </c>
      <c r="K160">
        <v>1651846181.493</v>
      </c>
      <c r="L160">
        <v>44687.59006357639</v>
      </c>
      <c r="M160">
        <v>44687.59006357639</v>
      </c>
      <c r="N160">
        <v>1651846195.1199999</v>
      </c>
      <c r="O160">
        <v>44687.590221296297</v>
      </c>
      <c r="P160">
        <v>13.626999855041504</v>
      </c>
      <c r="Q160">
        <v>430</v>
      </c>
      <c r="R160">
        <v>362</v>
      </c>
      <c r="S160">
        <v>68</v>
      </c>
      <c r="T160">
        <v>0.15813953488372093</v>
      </c>
      <c r="U160" t="s">
        <v>37</v>
      </c>
      <c r="V160">
        <v>-110</v>
      </c>
      <c r="W160">
        <v>-0.25</v>
      </c>
      <c r="X160">
        <v>110</v>
      </c>
      <c r="Y160">
        <v>0.25</v>
      </c>
      <c r="Z160">
        <v>6</v>
      </c>
      <c r="AA160">
        <v>729</v>
      </c>
    </row>
    <row r="161" spans="1:27" x14ac:dyDescent="0.3">
      <c r="A161">
        <v>10</v>
      </c>
      <c r="B161">
        <v>19</v>
      </c>
      <c r="C161">
        <v>45</v>
      </c>
      <c r="D161">
        <v>2</v>
      </c>
      <c r="E161">
        <v>3</v>
      </c>
      <c r="F161">
        <v>870</v>
      </c>
      <c r="G161">
        <v>790</v>
      </c>
      <c r="H161" s="1">
        <v>1651846195141</v>
      </c>
      <c r="I161" s="1">
        <v>1651846230360</v>
      </c>
      <c r="J161">
        <v>4</v>
      </c>
      <c r="K161">
        <v>1651846195.141</v>
      </c>
      <c r="L161">
        <v>44687.590221539351</v>
      </c>
      <c r="M161">
        <v>44687.590221539351</v>
      </c>
      <c r="N161">
        <v>1651846230.3599999</v>
      </c>
      <c r="O161">
        <v>44687.590629166662</v>
      </c>
      <c r="P161">
        <v>35.218999862670898</v>
      </c>
      <c r="Q161">
        <v>870</v>
      </c>
      <c r="R161">
        <v>906</v>
      </c>
      <c r="S161">
        <v>36</v>
      </c>
      <c r="T161">
        <v>4.1379310344827586E-2</v>
      </c>
      <c r="U161" t="s">
        <v>36</v>
      </c>
      <c r="V161">
        <v>-80</v>
      </c>
      <c r="W161">
        <v>-9.1954022988505746E-2</v>
      </c>
      <c r="X161">
        <v>80</v>
      </c>
      <c r="Y161">
        <v>9.1954022988505746E-2</v>
      </c>
      <c r="Z161">
        <v>4</v>
      </c>
      <c r="AA161">
        <v>81</v>
      </c>
    </row>
    <row r="162" spans="1:27" x14ac:dyDescent="0.3">
      <c r="A162">
        <v>11</v>
      </c>
      <c r="B162">
        <v>0</v>
      </c>
      <c r="C162">
        <v>94</v>
      </c>
      <c r="D162">
        <v>3</v>
      </c>
      <c r="E162">
        <v>3</v>
      </c>
      <c r="F162">
        <v>530</v>
      </c>
      <c r="G162">
        <v>400</v>
      </c>
      <c r="H162" s="1">
        <v>1652081469785</v>
      </c>
      <c r="I162" s="1">
        <v>1652081485344</v>
      </c>
      <c r="J162">
        <v>7</v>
      </c>
      <c r="K162">
        <v>1652081469.7850001</v>
      </c>
      <c r="L162">
        <v>44690.313307696764</v>
      </c>
      <c r="M162">
        <v>44690.313307696764</v>
      </c>
      <c r="N162">
        <v>1652081485.3440001</v>
      </c>
      <c r="O162">
        <v>44690.313487777777</v>
      </c>
      <c r="P162">
        <v>15.559000015258789</v>
      </c>
      <c r="Q162">
        <v>500</v>
      </c>
      <c r="R162">
        <v>582</v>
      </c>
      <c r="S162">
        <v>82</v>
      </c>
      <c r="T162">
        <v>0.16400000000000001</v>
      </c>
      <c r="U162" t="s">
        <v>36</v>
      </c>
      <c r="V162">
        <v>-130</v>
      </c>
      <c r="W162">
        <v>-0.24528301886792453</v>
      </c>
      <c r="X162">
        <v>130</v>
      </c>
      <c r="Y162">
        <v>0.24528301886792453</v>
      </c>
      <c r="Z162">
        <v>1</v>
      </c>
      <c r="AA162">
        <v>3</v>
      </c>
    </row>
    <row r="163" spans="1:27" x14ac:dyDescent="0.3">
      <c r="A163">
        <v>11</v>
      </c>
      <c r="B163">
        <v>1</v>
      </c>
      <c r="C163">
        <v>13</v>
      </c>
      <c r="D163">
        <v>3</v>
      </c>
      <c r="E163">
        <v>3</v>
      </c>
      <c r="F163">
        <v>335</v>
      </c>
      <c r="G163">
        <v>300</v>
      </c>
      <c r="H163" s="1">
        <v>1652081485417</v>
      </c>
      <c r="I163" s="1">
        <v>1652081495804</v>
      </c>
      <c r="J163">
        <v>7</v>
      </c>
      <c r="K163">
        <v>1652081485.4170001</v>
      </c>
      <c r="L163">
        <v>44690.313488622691</v>
      </c>
      <c r="M163">
        <v>44690.313488622691</v>
      </c>
      <c r="N163">
        <v>1652081495.8039999</v>
      </c>
      <c r="O163">
        <v>44690.313608842596</v>
      </c>
      <c r="P163">
        <v>10.386999845504761</v>
      </c>
      <c r="Q163">
        <v>285</v>
      </c>
      <c r="R163">
        <v>70</v>
      </c>
      <c r="S163">
        <v>215</v>
      </c>
      <c r="T163">
        <v>0.75438596491228072</v>
      </c>
      <c r="U163" t="s">
        <v>37</v>
      </c>
      <c r="V163">
        <v>-35</v>
      </c>
      <c r="W163">
        <v>-0.1044776119402985</v>
      </c>
      <c r="X163">
        <v>35</v>
      </c>
      <c r="Y163">
        <v>0.1044776119402985</v>
      </c>
      <c r="Z163">
        <v>1</v>
      </c>
      <c r="AA163">
        <v>3</v>
      </c>
    </row>
    <row r="164" spans="1:27" x14ac:dyDescent="0.3">
      <c r="A164">
        <v>11</v>
      </c>
      <c r="B164">
        <v>2</v>
      </c>
      <c r="C164">
        <v>76</v>
      </c>
      <c r="D164">
        <v>3</v>
      </c>
      <c r="E164">
        <v>3</v>
      </c>
      <c r="F164">
        <v>780</v>
      </c>
      <c r="G164">
        <v>400</v>
      </c>
      <c r="H164" s="1">
        <v>1652081495878</v>
      </c>
      <c r="I164" s="1">
        <v>1652081526597</v>
      </c>
      <c r="J164">
        <v>5</v>
      </c>
      <c r="K164">
        <v>1652081495.878</v>
      </c>
      <c r="L164">
        <v>44690.313609699078</v>
      </c>
      <c r="M164">
        <v>44690.313609699078</v>
      </c>
      <c r="N164">
        <v>1652081526.5969999</v>
      </c>
      <c r="O164">
        <v>44690.313965243055</v>
      </c>
      <c r="P164">
        <v>30.718999862670898</v>
      </c>
      <c r="Q164">
        <v>495</v>
      </c>
      <c r="R164">
        <v>596</v>
      </c>
      <c r="S164">
        <v>101</v>
      </c>
      <c r="T164">
        <v>0.20404040404040405</v>
      </c>
      <c r="U164" t="s">
        <v>36</v>
      </c>
      <c r="V164">
        <v>-380</v>
      </c>
      <c r="W164">
        <v>-0.48717948717948717</v>
      </c>
      <c r="X164">
        <v>380</v>
      </c>
      <c r="Y164">
        <v>0.48717948717948717</v>
      </c>
      <c r="Z164">
        <v>3</v>
      </c>
      <c r="AA164">
        <v>27</v>
      </c>
    </row>
    <row r="165" spans="1:27" x14ac:dyDescent="0.3">
      <c r="A165">
        <v>11</v>
      </c>
      <c r="B165">
        <v>3</v>
      </c>
      <c r="C165">
        <v>169</v>
      </c>
      <c r="D165">
        <v>3</v>
      </c>
      <c r="E165">
        <v>3</v>
      </c>
      <c r="F165">
        <v>530</v>
      </c>
      <c r="G165">
        <v>450</v>
      </c>
      <c r="H165" s="1">
        <v>1652081526672</v>
      </c>
      <c r="I165" s="1">
        <v>1652081545469</v>
      </c>
      <c r="J165">
        <v>6</v>
      </c>
      <c r="K165">
        <v>1652081526.6719999</v>
      </c>
      <c r="L165">
        <v>44690.313966111105</v>
      </c>
      <c r="M165">
        <v>44690.313966111105</v>
      </c>
      <c r="N165">
        <v>1652081545.4690001</v>
      </c>
      <c r="O165">
        <v>44690.314183668983</v>
      </c>
      <c r="P165">
        <v>18.797000169754028</v>
      </c>
      <c r="Q165">
        <v>675</v>
      </c>
      <c r="R165">
        <v>592</v>
      </c>
      <c r="S165">
        <v>83</v>
      </c>
      <c r="T165">
        <v>0.12296296296296297</v>
      </c>
      <c r="U165" t="s">
        <v>37</v>
      </c>
      <c r="V165">
        <v>-80</v>
      </c>
      <c r="W165">
        <v>-0.15094339622641509</v>
      </c>
      <c r="X165">
        <v>80</v>
      </c>
      <c r="Y165">
        <v>0.15094339622641509</v>
      </c>
      <c r="Z165">
        <v>2</v>
      </c>
      <c r="AA165">
        <v>9</v>
      </c>
    </row>
    <row r="166" spans="1:27" x14ac:dyDescent="0.3">
      <c r="A166">
        <v>11</v>
      </c>
      <c r="B166">
        <v>4</v>
      </c>
      <c r="C166">
        <v>172</v>
      </c>
      <c r="D166">
        <v>3</v>
      </c>
      <c r="E166">
        <v>3</v>
      </c>
      <c r="F166">
        <v>565</v>
      </c>
      <c r="G166">
        <v>450</v>
      </c>
      <c r="H166" s="1">
        <v>1652081545536</v>
      </c>
      <c r="I166" s="1">
        <v>1652081558186</v>
      </c>
      <c r="J166">
        <v>7</v>
      </c>
      <c r="K166">
        <v>1652081545.536</v>
      </c>
      <c r="L166">
        <v>44690.314184444447</v>
      </c>
      <c r="M166">
        <v>44690.314184444447</v>
      </c>
      <c r="N166">
        <v>1652081558.1860001</v>
      </c>
      <c r="O166">
        <v>44690.314330856483</v>
      </c>
      <c r="P166">
        <v>12.650000095367432</v>
      </c>
      <c r="Q166">
        <v>550</v>
      </c>
      <c r="R166">
        <v>642</v>
      </c>
      <c r="S166">
        <v>92</v>
      </c>
      <c r="T166">
        <v>0.16727272727272727</v>
      </c>
      <c r="U166" t="s">
        <v>36</v>
      </c>
      <c r="V166">
        <v>-115</v>
      </c>
      <c r="W166">
        <v>-0.20353982300884957</v>
      </c>
      <c r="X166">
        <v>115</v>
      </c>
      <c r="Y166">
        <v>0.20353982300884957</v>
      </c>
      <c r="Z166">
        <v>1</v>
      </c>
      <c r="AA166">
        <v>3</v>
      </c>
    </row>
    <row r="167" spans="1:27" x14ac:dyDescent="0.3">
      <c r="A167">
        <v>11</v>
      </c>
      <c r="B167">
        <v>5</v>
      </c>
      <c r="C167">
        <v>177</v>
      </c>
      <c r="D167">
        <v>3</v>
      </c>
      <c r="E167">
        <v>3</v>
      </c>
      <c r="F167">
        <v>400</v>
      </c>
      <c r="G167">
        <v>250</v>
      </c>
      <c r="H167" s="1">
        <v>1652081558256</v>
      </c>
      <c r="I167" s="1">
        <v>1652081571851</v>
      </c>
      <c r="J167">
        <v>5</v>
      </c>
      <c r="K167">
        <v>1652081558.256</v>
      </c>
      <c r="L167">
        <v>44690.314331666668</v>
      </c>
      <c r="M167">
        <v>44690.314331666668</v>
      </c>
      <c r="N167">
        <v>1652081571.8510001</v>
      </c>
      <c r="O167">
        <v>44690.314489016208</v>
      </c>
      <c r="P167">
        <v>13.595000028610229</v>
      </c>
      <c r="Q167">
        <v>405</v>
      </c>
      <c r="R167">
        <v>415</v>
      </c>
      <c r="S167">
        <v>10</v>
      </c>
      <c r="T167">
        <v>2.4691358024691357E-2</v>
      </c>
      <c r="U167" t="s">
        <v>36</v>
      </c>
      <c r="V167">
        <v>-150</v>
      </c>
      <c r="W167">
        <v>-0.375</v>
      </c>
      <c r="X167">
        <v>150</v>
      </c>
      <c r="Y167">
        <v>0.375</v>
      </c>
      <c r="Z167">
        <v>3</v>
      </c>
      <c r="AA167">
        <v>27</v>
      </c>
    </row>
    <row r="168" spans="1:27" x14ac:dyDescent="0.3">
      <c r="A168">
        <v>11</v>
      </c>
      <c r="B168">
        <v>6</v>
      </c>
      <c r="C168">
        <v>44</v>
      </c>
      <c r="D168">
        <v>3</v>
      </c>
      <c r="E168">
        <v>3</v>
      </c>
      <c r="F168">
        <v>745</v>
      </c>
      <c r="G168">
        <v>950</v>
      </c>
      <c r="H168" s="1">
        <v>1652081571938</v>
      </c>
      <c r="I168" s="1">
        <v>1652081593173</v>
      </c>
      <c r="J168">
        <v>6</v>
      </c>
      <c r="K168">
        <v>1652081571.938</v>
      </c>
      <c r="L168">
        <v>44690.314490023142</v>
      </c>
      <c r="M168">
        <v>44690.314490023142</v>
      </c>
      <c r="N168">
        <v>1652081593.1730001</v>
      </c>
      <c r="O168">
        <v>44690.314735798616</v>
      </c>
      <c r="P168">
        <v>21.235000133514404</v>
      </c>
      <c r="Q168">
        <v>750</v>
      </c>
      <c r="R168">
        <v>776</v>
      </c>
      <c r="S168">
        <v>26</v>
      </c>
      <c r="T168">
        <v>3.4666666666666665E-2</v>
      </c>
      <c r="U168" t="s">
        <v>36</v>
      </c>
      <c r="V168">
        <v>205</v>
      </c>
      <c r="W168">
        <v>0.27516778523489932</v>
      </c>
      <c r="X168">
        <v>205</v>
      </c>
      <c r="Y168">
        <v>0.27516778523489932</v>
      </c>
      <c r="Z168">
        <v>2</v>
      </c>
      <c r="AA168">
        <v>9</v>
      </c>
    </row>
    <row r="169" spans="1:27" x14ac:dyDescent="0.3">
      <c r="A169">
        <v>11</v>
      </c>
      <c r="B169">
        <v>7</v>
      </c>
      <c r="C169">
        <v>10</v>
      </c>
      <c r="D169">
        <v>3</v>
      </c>
      <c r="E169">
        <v>3</v>
      </c>
      <c r="F169">
        <v>660</v>
      </c>
      <c r="G169">
        <v>800</v>
      </c>
      <c r="H169" s="1">
        <v>1652081593247</v>
      </c>
      <c r="I169" s="1">
        <v>1652081602193</v>
      </c>
      <c r="J169">
        <v>7</v>
      </c>
      <c r="K169">
        <v>1652081593.247</v>
      </c>
      <c r="L169">
        <v>44690.314736655098</v>
      </c>
      <c r="M169">
        <v>44690.314736655098</v>
      </c>
      <c r="N169">
        <v>1652081602.1930001</v>
      </c>
      <c r="O169">
        <v>44690.314840196763</v>
      </c>
      <c r="P169">
        <v>8.9460000991821289</v>
      </c>
      <c r="Q169">
        <v>700</v>
      </c>
      <c r="R169">
        <v>631</v>
      </c>
      <c r="S169">
        <v>69</v>
      </c>
      <c r="T169">
        <v>9.8571428571428574E-2</v>
      </c>
      <c r="U169" t="s">
        <v>37</v>
      </c>
      <c r="V169">
        <v>140</v>
      </c>
      <c r="W169">
        <v>0.21212121212121213</v>
      </c>
      <c r="X169">
        <v>140</v>
      </c>
      <c r="Y169">
        <v>0.21212121212121213</v>
      </c>
      <c r="Z169">
        <v>1</v>
      </c>
      <c r="AA169">
        <v>3</v>
      </c>
    </row>
    <row r="170" spans="1:27" x14ac:dyDescent="0.3">
      <c r="A170">
        <v>11</v>
      </c>
      <c r="B170">
        <v>8</v>
      </c>
      <c r="C170">
        <v>85</v>
      </c>
      <c r="D170">
        <v>3</v>
      </c>
      <c r="E170">
        <v>3</v>
      </c>
      <c r="F170">
        <v>320</v>
      </c>
      <c r="G170">
        <v>250</v>
      </c>
      <c r="H170" s="1">
        <v>1652081602264</v>
      </c>
      <c r="I170" s="1">
        <v>1652081612444</v>
      </c>
      <c r="J170">
        <v>7</v>
      </c>
      <c r="K170">
        <v>1652081602.2639999</v>
      </c>
      <c r="L170">
        <v>44690.314841018524</v>
      </c>
      <c r="M170">
        <v>44690.314841018524</v>
      </c>
      <c r="N170">
        <v>1652081612.444</v>
      </c>
      <c r="O170">
        <v>44690.314958842588</v>
      </c>
      <c r="P170">
        <v>10.180000066757202</v>
      </c>
      <c r="Q170">
        <v>380</v>
      </c>
      <c r="R170">
        <v>137</v>
      </c>
      <c r="S170">
        <v>243</v>
      </c>
      <c r="T170">
        <v>0.63947368421052631</v>
      </c>
      <c r="U170" t="s">
        <v>37</v>
      </c>
      <c r="V170">
        <v>-70</v>
      </c>
      <c r="W170">
        <v>-0.21875</v>
      </c>
      <c r="X170">
        <v>70</v>
      </c>
      <c r="Y170">
        <v>0.21875</v>
      </c>
      <c r="Z170">
        <v>1</v>
      </c>
      <c r="AA170">
        <v>3</v>
      </c>
    </row>
    <row r="171" spans="1:27" x14ac:dyDescent="0.3">
      <c r="A171">
        <v>11</v>
      </c>
      <c r="B171">
        <v>9</v>
      </c>
      <c r="C171">
        <v>84</v>
      </c>
      <c r="D171">
        <v>3</v>
      </c>
      <c r="E171">
        <v>3</v>
      </c>
      <c r="F171">
        <v>910</v>
      </c>
      <c r="G171">
        <v>900</v>
      </c>
      <c r="H171" s="1">
        <v>1652081612519</v>
      </c>
      <c r="I171" s="1">
        <v>1652081627591</v>
      </c>
      <c r="J171">
        <v>7</v>
      </c>
      <c r="K171">
        <v>1652081612.5190001</v>
      </c>
      <c r="L171">
        <v>44690.314959710653</v>
      </c>
      <c r="M171">
        <v>44690.314959710653</v>
      </c>
      <c r="N171">
        <v>1652081627.5910001</v>
      </c>
      <c r="O171">
        <v>44690.315134155098</v>
      </c>
      <c r="P171">
        <v>15.072000026702881</v>
      </c>
      <c r="Q171">
        <v>1385</v>
      </c>
      <c r="R171">
        <v>1031</v>
      </c>
      <c r="S171">
        <v>354</v>
      </c>
      <c r="T171">
        <v>0.25559566787003613</v>
      </c>
      <c r="U171" t="s">
        <v>37</v>
      </c>
      <c r="V171">
        <v>-10</v>
      </c>
      <c r="W171">
        <v>-1.098901098901099E-2</v>
      </c>
      <c r="X171">
        <v>10</v>
      </c>
      <c r="Y171">
        <v>1.098901098901099E-2</v>
      </c>
      <c r="Z171">
        <v>1</v>
      </c>
      <c r="AA171">
        <v>3</v>
      </c>
    </row>
    <row r="172" spans="1:27" x14ac:dyDescent="0.3">
      <c r="A172">
        <v>11</v>
      </c>
      <c r="B172">
        <v>10</v>
      </c>
      <c r="C172">
        <v>129</v>
      </c>
      <c r="D172">
        <v>3</v>
      </c>
      <c r="E172">
        <v>3</v>
      </c>
      <c r="F172">
        <v>755</v>
      </c>
      <c r="G172">
        <v>600</v>
      </c>
      <c r="H172" s="1">
        <v>1652081627674</v>
      </c>
      <c r="I172" s="1">
        <v>1652081645152</v>
      </c>
      <c r="J172">
        <v>7</v>
      </c>
      <c r="K172">
        <v>1652081627.674</v>
      </c>
      <c r="L172">
        <v>44690.315135115743</v>
      </c>
      <c r="M172">
        <v>44690.315135115743</v>
      </c>
      <c r="N172">
        <v>1652081645.152</v>
      </c>
      <c r="O172">
        <v>44690.315337407403</v>
      </c>
      <c r="P172">
        <v>17.477999925613403</v>
      </c>
      <c r="Q172">
        <v>605</v>
      </c>
      <c r="R172">
        <v>685</v>
      </c>
      <c r="S172">
        <v>80</v>
      </c>
      <c r="T172">
        <v>0.13223140495867769</v>
      </c>
      <c r="U172" t="s">
        <v>36</v>
      </c>
      <c r="V172">
        <v>-155</v>
      </c>
      <c r="W172">
        <v>-0.20529801324503311</v>
      </c>
      <c r="X172">
        <v>155</v>
      </c>
      <c r="Y172">
        <v>0.20529801324503311</v>
      </c>
      <c r="Z172">
        <v>1</v>
      </c>
      <c r="AA172">
        <v>3</v>
      </c>
    </row>
    <row r="173" spans="1:27" x14ac:dyDescent="0.3">
      <c r="A173">
        <v>11</v>
      </c>
      <c r="B173">
        <v>11</v>
      </c>
      <c r="C173">
        <v>64</v>
      </c>
      <c r="D173">
        <v>3</v>
      </c>
      <c r="E173">
        <v>3</v>
      </c>
      <c r="F173">
        <v>1030</v>
      </c>
      <c r="G173">
        <v>1000</v>
      </c>
      <c r="H173" s="1">
        <v>1652081645220</v>
      </c>
      <c r="I173" s="1">
        <v>1652081658593</v>
      </c>
      <c r="J173">
        <v>7</v>
      </c>
      <c r="K173">
        <v>1652081645.22</v>
      </c>
      <c r="L173">
        <v>44690.315338194443</v>
      </c>
      <c r="M173">
        <v>44690.315338194443</v>
      </c>
      <c r="N173">
        <v>1652081658.5929999</v>
      </c>
      <c r="O173">
        <v>44690.315492974536</v>
      </c>
      <c r="P173">
        <v>13.372999906539917</v>
      </c>
      <c r="Q173">
        <v>930</v>
      </c>
      <c r="R173">
        <v>1076</v>
      </c>
      <c r="S173">
        <v>146</v>
      </c>
      <c r="T173">
        <v>0.15698924731182795</v>
      </c>
      <c r="U173" t="s">
        <v>36</v>
      </c>
      <c r="V173">
        <v>-30</v>
      </c>
      <c r="W173">
        <v>-2.9126213592233011E-2</v>
      </c>
      <c r="X173">
        <v>30</v>
      </c>
      <c r="Y173">
        <v>2.9126213592233011E-2</v>
      </c>
      <c r="Z173">
        <v>1</v>
      </c>
      <c r="AA173">
        <v>3</v>
      </c>
    </row>
    <row r="174" spans="1:27" x14ac:dyDescent="0.3">
      <c r="A174">
        <v>11</v>
      </c>
      <c r="B174">
        <v>12</v>
      </c>
      <c r="C174">
        <v>6</v>
      </c>
      <c r="D174">
        <v>3</v>
      </c>
      <c r="E174">
        <v>3</v>
      </c>
      <c r="F174">
        <v>485</v>
      </c>
      <c r="G174">
        <v>400</v>
      </c>
      <c r="H174" s="1">
        <v>1652081658666</v>
      </c>
      <c r="I174" s="1">
        <v>1652081669056</v>
      </c>
      <c r="J174">
        <v>7</v>
      </c>
      <c r="K174">
        <v>1652081658.6659999</v>
      </c>
      <c r="L174">
        <v>44690.315493819449</v>
      </c>
      <c r="M174">
        <v>44690.315493819449</v>
      </c>
      <c r="N174">
        <v>1652081669.056</v>
      </c>
      <c r="O174">
        <v>44690.315614074076</v>
      </c>
      <c r="P174">
        <v>10.390000104904175</v>
      </c>
      <c r="Q174">
        <v>450</v>
      </c>
      <c r="R174">
        <v>445</v>
      </c>
      <c r="S174">
        <v>5</v>
      </c>
      <c r="T174">
        <v>1.1111111111111112E-2</v>
      </c>
      <c r="U174" t="s">
        <v>37</v>
      </c>
      <c r="V174">
        <v>-85</v>
      </c>
      <c r="W174">
        <v>-0.17525773195876287</v>
      </c>
      <c r="X174">
        <v>85</v>
      </c>
      <c r="Y174">
        <v>0.17525773195876287</v>
      </c>
      <c r="Z174">
        <v>1</v>
      </c>
      <c r="AA174">
        <v>3</v>
      </c>
    </row>
    <row r="175" spans="1:27" x14ac:dyDescent="0.3">
      <c r="A175">
        <v>11</v>
      </c>
      <c r="B175">
        <v>13</v>
      </c>
      <c r="C175">
        <v>38</v>
      </c>
      <c r="D175">
        <v>3</v>
      </c>
      <c r="E175">
        <v>3</v>
      </c>
      <c r="F175">
        <v>665</v>
      </c>
      <c r="G175">
        <v>650</v>
      </c>
      <c r="H175" s="1">
        <v>1652081669125</v>
      </c>
      <c r="I175" s="1">
        <v>1652081681216</v>
      </c>
      <c r="J175">
        <v>7</v>
      </c>
      <c r="K175">
        <v>1652081669.125</v>
      </c>
      <c r="L175">
        <v>44690.315614872685</v>
      </c>
      <c r="M175">
        <v>44690.315614872685</v>
      </c>
      <c r="N175">
        <v>1652081681.2160001</v>
      </c>
      <c r="O175">
        <v>44690.315754814816</v>
      </c>
      <c r="P175">
        <v>12.091000080108643</v>
      </c>
      <c r="Q175">
        <v>960</v>
      </c>
      <c r="R175">
        <v>746</v>
      </c>
      <c r="S175">
        <v>214</v>
      </c>
      <c r="T175">
        <v>0.22291666666666668</v>
      </c>
      <c r="U175" t="s">
        <v>37</v>
      </c>
      <c r="V175">
        <v>-15</v>
      </c>
      <c r="W175">
        <v>-2.2556390977443608E-2</v>
      </c>
      <c r="X175">
        <v>15</v>
      </c>
      <c r="Y175">
        <v>2.2556390977443608E-2</v>
      </c>
      <c r="Z175">
        <v>1</v>
      </c>
      <c r="AA175">
        <v>3</v>
      </c>
    </row>
    <row r="176" spans="1:27" x14ac:dyDescent="0.3">
      <c r="A176">
        <v>11</v>
      </c>
      <c r="B176">
        <v>14</v>
      </c>
      <c r="C176">
        <v>50</v>
      </c>
      <c r="D176">
        <v>3</v>
      </c>
      <c r="E176">
        <v>3</v>
      </c>
      <c r="F176">
        <v>300</v>
      </c>
      <c r="G176">
        <v>200</v>
      </c>
      <c r="H176" s="1">
        <v>1652081681290</v>
      </c>
      <c r="I176" s="1">
        <v>1652081693186</v>
      </c>
      <c r="J176">
        <v>6</v>
      </c>
      <c r="K176">
        <v>1652081681.29</v>
      </c>
      <c r="L176">
        <v>44690.315755671298</v>
      </c>
      <c r="M176">
        <v>44690.315755671298</v>
      </c>
      <c r="N176">
        <v>1652081693.1860001</v>
      </c>
      <c r="O176">
        <v>44690.315893356485</v>
      </c>
      <c r="P176">
        <v>11.896000146865845</v>
      </c>
      <c r="Q176">
        <v>320</v>
      </c>
      <c r="R176">
        <v>178</v>
      </c>
      <c r="S176">
        <v>142</v>
      </c>
      <c r="T176">
        <v>0.44374999999999998</v>
      </c>
      <c r="U176" t="s">
        <v>37</v>
      </c>
      <c r="V176">
        <v>-100</v>
      </c>
      <c r="W176">
        <v>-0.33333333333333331</v>
      </c>
      <c r="X176">
        <v>100</v>
      </c>
      <c r="Y176">
        <v>0.33333333333333331</v>
      </c>
      <c r="Z176">
        <v>2</v>
      </c>
      <c r="AA176">
        <v>9</v>
      </c>
    </row>
    <row r="177" spans="1:27" x14ac:dyDescent="0.3">
      <c r="A177">
        <v>11</v>
      </c>
      <c r="B177">
        <v>15</v>
      </c>
      <c r="C177">
        <v>72</v>
      </c>
      <c r="D177">
        <v>3</v>
      </c>
      <c r="E177">
        <v>3</v>
      </c>
      <c r="F177">
        <v>750</v>
      </c>
      <c r="G177">
        <v>800</v>
      </c>
      <c r="H177" s="1">
        <v>1652081693262</v>
      </c>
      <c r="I177" s="1">
        <v>1652081704875</v>
      </c>
      <c r="J177">
        <v>7</v>
      </c>
      <c r="K177">
        <v>1652081693.2620001</v>
      </c>
      <c r="L177">
        <v>44690.315894236119</v>
      </c>
      <c r="M177">
        <v>44690.315894236119</v>
      </c>
      <c r="N177">
        <v>1652081704.875</v>
      </c>
      <c r="O177">
        <v>44690.31602864583</v>
      </c>
      <c r="P177">
        <v>11.61299991607666</v>
      </c>
      <c r="Q177">
        <v>806</v>
      </c>
      <c r="R177">
        <v>887</v>
      </c>
      <c r="S177">
        <v>81</v>
      </c>
      <c r="T177">
        <v>0.10049627791563276</v>
      </c>
      <c r="U177" t="s">
        <v>36</v>
      </c>
      <c r="V177">
        <v>50</v>
      </c>
      <c r="W177">
        <v>6.6666666666666666E-2</v>
      </c>
      <c r="X177">
        <v>50</v>
      </c>
      <c r="Y177">
        <v>6.6666666666666666E-2</v>
      </c>
      <c r="Z177">
        <v>1</v>
      </c>
      <c r="AA177">
        <v>3</v>
      </c>
    </row>
    <row r="178" spans="1:27" x14ac:dyDescent="0.3">
      <c r="A178">
        <v>11</v>
      </c>
      <c r="B178">
        <v>16</v>
      </c>
      <c r="C178">
        <v>139</v>
      </c>
      <c r="D178">
        <v>3</v>
      </c>
      <c r="E178">
        <v>3</v>
      </c>
      <c r="F178">
        <v>455</v>
      </c>
      <c r="G178">
        <v>350</v>
      </c>
      <c r="H178" s="1">
        <v>1652081704949</v>
      </c>
      <c r="I178" s="1">
        <v>1652081724330</v>
      </c>
      <c r="J178">
        <v>4</v>
      </c>
      <c r="K178">
        <v>1652081704.9489999</v>
      </c>
      <c r="L178">
        <v>44690.316029502312</v>
      </c>
      <c r="M178">
        <v>44690.316029502312</v>
      </c>
      <c r="N178">
        <v>1652081724.3299999</v>
      </c>
      <c r="O178">
        <v>44690.316253819445</v>
      </c>
      <c r="P178">
        <v>19.38100004196167</v>
      </c>
      <c r="Q178">
        <v>490</v>
      </c>
      <c r="R178">
        <v>535</v>
      </c>
      <c r="S178">
        <v>45</v>
      </c>
      <c r="T178">
        <v>9.1836734693877556E-2</v>
      </c>
      <c r="U178" t="s">
        <v>36</v>
      </c>
      <c r="V178">
        <v>-105</v>
      </c>
      <c r="W178">
        <v>-0.23076923076923078</v>
      </c>
      <c r="X178">
        <v>105</v>
      </c>
      <c r="Y178">
        <v>0.23076923076923078</v>
      </c>
      <c r="Z178">
        <v>4</v>
      </c>
      <c r="AA178">
        <v>81</v>
      </c>
    </row>
    <row r="179" spans="1:27" x14ac:dyDescent="0.3">
      <c r="A179">
        <v>11</v>
      </c>
      <c r="B179">
        <v>17</v>
      </c>
      <c r="C179">
        <v>27</v>
      </c>
      <c r="D179">
        <v>3</v>
      </c>
      <c r="E179">
        <v>3</v>
      </c>
      <c r="F179">
        <v>580</v>
      </c>
      <c r="G179">
        <v>500</v>
      </c>
      <c r="H179" s="1">
        <v>1652081724405</v>
      </c>
      <c r="I179" s="1">
        <v>1652081743433</v>
      </c>
      <c r="J179">
        <v>7</v>
      </c>
      <c r="K179">
        <v>1652081724.405</v>
      </c>
      <c r="L179">
        <v>44690.316254687496</v>
      </c>
      <c r="M179">
        <v>44690.316254687496</v>
      </c>
      <c r="N179">
        <v>1652081743.4330001</v>
      </c>
      <c r="O179">
        <v>44690.316474918982</v>
      </c>
      <c r="P179">
        <v>19.028000116348267</v>
      </c>
      <c r="Q179">
        <v>528</v>
      </c>
      <c r="R179">
        <v>412</v>
      </c>
      <c r="S179">
        <v>116</v>
      </c>
      <c r="T179">
        <v>0.2196969696969697</v>
      </c>
      <c r="U179" t="s">
        <v>37</v>
      </c>
      <c r="V179">
        <v>-80</v>
      </c>
      <c r="W179">
        <v>-0.13793103448275862</v>
      </c>
      <c r="X179">
        <v>80</v>
      </c>
      <c r="Y179">
        <v>0.13793103448275862</v>
      </c>
      <c r="Z179">
        <v>1</v>
      </c>
      <c r="AA179">
        <v>3</v>
      </c>
    </row>
    <row r="180" spans="1:27" x14ac:dyDescent="0.3">
      <c r="A180">
        <v>11</v>
      </c>
      <c r="B180">
        <v>18</v>
      </c>
      <c r="C180">
        <v>149</v>
      </c>
      <c r="D180">
        <v>3</v>
      </c>
      <c r="E180">
        <v>3</v>
      </c>
      <c r="F180">
        <v>440</v>
      </c>
      <c r="G180">
        <v>300</v>
      </c>
      <c r="H180" s="1">
        <v>1652081743499</v>
      </c>
      <c r="I180" s="1">
        <v>1652081754227</v>
      </c>
      <c r="J180">
        <v>5</v>
      </c>
      <c r="K180">
        <v>1652081743.4990001</v>
      </c>
      <c r="L180">
        <v>44690.31647568287</v>
      </c>
      <c r="M180">
        <v>44690.31647568287</v>
      </c>
      <c r="N180">
        <v>1652081754.227</v>
      </c>
      <c r="O180">
        <v>44690.316599849539</v>
      </c>
      <c r="P180">
        <v>10.727999925613403</v>
      </c>
      <c r="Q180">
        <v>430</v>
      </c>
      <c r="R180">
        <v>362</v>
      </c>
      <c r="S180">
        <v>68</v>
      </c>
      <c r="T180">
        <v>0.15813953488372093</v>
      </c>
      <c r="U180" t="s">
        <v>37</v>
      </c>
      <c r="V180">
        <v>-140</v>
      </c>
      <c r="W180">
        <v>-0.31818181818181818</v>
      </c>
      <c r="X180">
        <v>140</v>
      </c>
      <c r="Y180">
        <v>0.31818181818181818</v>
      </c>
      <c r="Z180">
        <v>3</v>
      </c>
      <c r="AA180">
        <v>27</v>
      </c>
    </row>
    <row r="181" spans="1:27" x14ac:dyDescent="0.3">
      <c r="A181">
        <v>11</v>
      </c>
      <c r="B181">
        <v>19</v>
      </c>
      <c r="C181">
        <v>45</v>
      </c>
      <c r="D181">
        <v>3</v>
      </c>
      <c r="E181">
        <v>3</v>
      </c>
      <c r="F181">
        <v>870</v>
      </c>
      <c r="G181">
        <v>950</v>
      </c>
      <c r="H181" s="1">
        <v>1652081754294</v>
      </c>
      <c r="I181" s="1">
        <v>1652081770204</v>
      </c>
      <c r="J181">
        <v>6</v>
      </c>
      <c r="K181">
        <v>1652081754.2939999</v>
      </c>
      <c r="L181">
        <v>44690.316600624996</v>
      </c>
      <c r="M181">
        <v>44690.316600624996</v>
      </c>
      <c r="N181">
        <v>1652081770.204</v>
      </c>
      <c r="O181">
        <v>44690.316784768518</v>
      </c>
      <c r="P181">
        <v>15.910000085830688</v>
      </c>
      <c r="Q181">
        <v>870</v>
      </c>
      <c r="R181">
        <v>906</v>
      </c>
      <c r="S181">
        <v>36</v>
      </c>
      <c r="T181">
        <v>4.1379310344827586E-2</v>
      </c>
      <c r="U181" t="s">
        <v>36</v>
      </c>
      <c r="V181">
        <v>80</v>
      </c>
      <c r="W181">
        <v>9.1954022988505746E-2</v>
      </c>
      <c r="X181">
        <v>80</v>
      </c>
      <c r="Y181">
        <v>9.1954022988505746E-2</v>
      </c>
      <c r="Z181">
        <v>2</v>
      </c>
      <c r="AA18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pilot</vt:lpstr>
      <vt:lpstr>Sheet1</vt:lpstr>
      <vt:lpstr>boxplot</vt:lpstr>
      <vt:lpstr>type</vt:lpstr>
      <vt:lpstr>surprise</vt:lpstr>
      <vt:lpstr>users</vt:lpstr>
      <vt:lpstr>houses</vt:lpstr>
      <vt:lpstr>Phase3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 Batziakoudi</dc:creator>
  <cp:lastModifiedBy>Katerina Batziakoudi</cp:lastModifiedBy>
  <dcterms:created xsi:type="dcterms:W3CDTF">2022-05-06T13:46:54Z</dcterms:created>
  <dcterms:modified xsi:type="dcterms:W3CDTF">2022-07-11T12:42:53Z</dcterms:modified>
</cp:coreProperties>
</file>