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ho0008/Documents/Nick/18 - #2/Paper 1/"/>
    </mc:Choice>
  </mc:AlternateContent>
  <xr:revisionPtr revIDLastSave="0" documentId="13_ncr:1_{F6AB65CD-EDC5-744A-9F24-03632E97C4F8}" xr6:coauthVersionLast="45" xr6:coauthVersionMax="45" xr10:uidLastSave="{00000000-0000-0000-0000-000000000000}"/>
  <bookViews>
    <workbookView xWindow="1740" yWindow="820" windowWidth="25280" windowHeight="14960" xr2:uid="{E6746120-1AFB-F043-88F2-A004EE263EB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61" i="2" l="1"/>
  <c r="E57" i="2" l="1"/>
  <c r="E58" i="2"/>
  <c r="E59" i="2"/>
  <c r="E60" i="2"/>
  <c r="E61" i="2"/>
  <c r="E62" i="2"/>
  <c r="E63" i="2"/>
  <c r="E64" i="2"/>
  <c r="E65" i="2"/>
  <c r="E66" i="2"/>
  <c r="E67" i="2"/>
  <c r="E47" i="2"/>
  <c r="E48" i="2"/>
  <c r="E49" i="2"/>
  <c r="E50" i="2"/>
  <c r="E51" i="2"/>
  <c r="E52" i="2"/>
  <c r="E53" i="2"/>
  <c r="E54" i="2"/>
  <c r="E55" i="2"/>
  <c r="E56" i="2"/>
  <c r="E46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45" i="2"/>
  <c r="E272" i="2"/>
  <c r="E273" i="2"/>
  <c r="E274" i="2"/>
  <c r="E275" i="2"/>
  <c r="E276" i="2"/>
  <c r="E277" i="2"/>
  <c r="E278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49" i="2"/>
  <c r="E250" i="2"/>
  <c r="E251" i="2"/>
  <c r="E252" i="2"/>
  <c r="E253" i="2"/>
  <c r="E254" i="2"/>
  <c r="E255" i="2"/>
  <c r="E248" i="2"/>
  <c r="E104" i="2" l="1"/>
  <c r="E105" i="2"/>
  <c r="E106" i="2"/>
  <c r="E107" i="2"/>
  <c r="E96" i="2"/>
  <c r="E97" i="2"/>
  <c r="E98" i="2"/>
  <c r="E99" i="2"/>
  <c r="E100" i="2"/>
  <c r="E101" i="2"/>
  <c r="E102" i="2"/>
  <c r="E103" i="2"/>
  <c r="E95" i="2"/>
  <c r="AJ95" i="2" s="1"/>
  <c r="AJ350" i="2" l="1"/>
  <c r="AJ917" i="2" l="1"/>
  <c r="AJ916" i="2"/>
  <c r="AJ915" i="2"/>
  <c r="AJ914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2" i="2" l="1"/>
  <c r="AJ883" i="2"/>
  <c r="AJ884" i="2"/>
  <c r="AJ879" i="2"/>
  <c r="AJ880" i="2"/>
  <c r="AJ881" i="2"/>
  <c r="AJ873" i="2"/>
  <c r="AJ874" i="2"/>
  <c r="AJ875" i="2"/>
  <c r="AJ876" i="2"/>
  <c r="AJ877" i="2"/>
  <c r="AJ878" i="2"/>
  <c r="AJ866" i="2"/>
  <c r="AJ867" i="2"/>
  <c r="AJ868" i="2"/>
  <c r="AJ869" i="2"/>
  <c r="AJ870" i="2"/>
  <c r="AJ871" i="2"/>
  <c r="AJ872" i="2"/>
  <c r="AJ865" i="2"/>
  <c r="AJ864" i="2"/>
  <c r="AJ863" i="2"/>
  <c r="AJ862" i="2"/>
  <c r="AJ861" i="2"/>
  <c r="AJ851" i="2"/>
  <c r="AJ852" i="2"/>
  <c r="AJ853" i="2"/>
  <c r="AJ854" i="2"/>
  <c r="AJ855" i="2"/>
  <c r="AJ856" i="2"/>
  <c r="AJ857" i="2"/>
  <c r="AJ858" i="2"/>
  <c r="AJ859" i="2"/>
  <c r="AJ860" i="2"/>
  <c r="AJ849" i="2"/>
  <c r="AJ850" i="2"/>
  <c r="AJ848" i="2"/>
  <c r="AJ847" i="2"/>
  <c r="AJ846" i="2"/>
  <c r="AJ844" i="2"/>
  <c r="AJ842" i="2"/>
  <c r="AJ839" i="2"/>
  <c r="AJ836" i="2"/>
  <c r="AJ835" i="2"/>
  <c r="AJ837" i="2"/>
  <c r="AJ838" i="2"/>
  <c r="AJ840" i="2"/>
  <c r="AJ841" i="2"/>
  <c r="AJ843" i="2"/>
  <c r="AJ845" i="2"/>
  <c r="AJ833" i="2"/>
  <c r="AJ834" i="2"/>
  <c r="AJ832" i="2"/>
  <c r="AJ830" i="2"/>
  <c r="AJ831" i="2"/>
  <c r="AJ829" i="2"/>
  <c r="AJ822" i="2" l="1"/>
  <c r="AJ823" i="2"/>
  <c r="AJ824" i="2"/>
  <c r="AJ825" i="2"/>
  <c r="AJ826" i="2"/>
  <c r="AJ827" i="2"/>
  <c r="AJ828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02" i="2"/>
  <c r="AJ803" i="2"/>
  <c r="AJ804" i="2"/>
  <c r="AJ805" i="2"/>
  <c r="AJ806" i="2"/>
  <c r="AJ807" i="2"/>
  <c r="AJ794" i="2"/>
  <c r="AJ795" i="2"/>
  <c r="AJ796" i="2"/>
  <c r="AJ797" i="2"/>
  <c r="AJ798" i="2"/>
  <c r="AJ799" i="2"/>
  <c r="AJ800" i="2"/>
  <c r="AJ801" i="2"/>
  <c r="AJ793" i="2"/>
  <c r="AJ792" i="2"/>
  <c r="AJ787" i="2"/>
  <c r="AJ788" i="2"/>
  <c r="AJ789" i="2"/>
  <c r="AJ790" i="2"/>
  <c r="AJ791" i="2"/>
  <c r="AJ783" i="2"/>
  <c r="AJ784" i="2"/>
  <c r="AJ785" i="2"/>
  <c r="AJ786" i="2"/>
  <c r="AJ782" i="2"/>
  <c r="AJ781" i="2"/>
  <c r="AJ780" i="2"/>
  <c r="AJ778" i="2"/>
  <c r="AJ779" i="2"/>
  <c r="AJ777" i="2"/>
  <c r="AJ776" i="2"/>
  <c r="AJ775" i="2"/>
  <c r="AJ774" i="2"/>
  <c r="AJ773" i="2"/>
  <c r="AJ772" i="2"/>
  <c r="AJ771" i="2"/>
  <c r="AJ769" i="2"/>
  <c r="AJ770" i="2"/>
  <c r="AJ768" i="2"/>
  <c r="AJ767" i="2"/>
  <c r="AJ766" i="2"/>
  <c r="AJ765" i="2"/>
  <c r="E762" i="2"/>
  <c r="AJ762" i="2" s="1"/>
  <c r="E763" i="2"/>
  <c r="AJ763" i="2" s="1"/>
  <c r="E764" i="2"/>
  <c r="AJ764" i="2" s="1"/>
  <c r="E761" i="2"/>
  <c r="AJ761" i="2" s="1"/>
  <c r="AJ756" i="2"/>
  <c r="AJ755" i="2"/>
  <c r="AJ758" i="2"/>
  <c r="AJ759" i="2"/>
  <c r="E760" i="2"/>
  <c r="AJ760" i="2" s="1"/>
  <c r="AJ757" i="2"/>
  <c r="E741" i="2" l="1"/>
  <c r="E728" i="2"/>
  <c r="E724" i="2"/>
  <c r="E723" i="2"/>
  <c r="E721" i="2"/>
  <c r="E720" i="2"/>
  <c r="E719" i="2"/>
  <c r="E718" i="2"/>
  <c r="E717" i="2"/>
  <c r="E714" i="2"/>
  <c r="E711" i="2"/>
  <c r="E644" i="2"/>
  <c r="E643" i="2"/>
  <c r="E642" i="2"/>
  <c r="E641" i="2"/>
  <c r="E640" i="2"/>
  <c r="E639" i="2"/>
  <c r="E638" i="2"/>
  <c r="E637" i="2"/>
  <c r="E635" i="2"/>
  <c r="E634" i="2"/>
  <c r="E633" i="2"/>
  <c r="E631" i="2"/>
  <c r="E630" i="2"/>
  <c r="E626" i="2"/>
  <c r="E625" i="2"/>
  <c r="E624" i="2"/>
  <c r="E623" i="2"/>
  <c r="E58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1" i="2"/>
  <c r="E560" i="2"/>
  <c r="E559" i="2"/>
  <c r="E558" i="2"/>
  <c r="E557" i="2"/>
  <c r="E556" i="2"/>
  <c r="E555" i="2"/>
  <c r="E554" i="2"/>
  <c r="E553" i="2"/>
  <c r="E550" i="2"/>
  <c r="E549" i="2"/>
  <c r="E548" i="2"/>
  <c r="E547" i="2"/>
  <c r="E546" i="2"/>
  <c r="E519" i="2"/>
  <c r="E518" i="2"/>
  <c r="E331" i="2"/>
  <c r="E330" i="2"/>
  <c r="E329" i="2"/>
  <c r="E328" i="2"/>
  <c r="E327" i="2"/>
  <c r="E326" i="2"/>
  <c r="E325" i="2"/>
  <c r="E324" i="2"/>
  <c r="E323" i="2"/>
  <c r="E322" i="2"/>
  <c r="E321" i="2"/>
  <c r="E319" i="2"/>
  <c r="E318" i="2"/>
  <c r="E317" i="2"/>
  <c r="E316" i="2"/>
  <c r="E315" i="2"/>
  <c r="E314" i="2"/>
  <c r="E313" i="2"/>
  <c r="E312" i="2"/>
  <c r="E311" i="2"/>
  <c r="E30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</calcChain>
</file>

<file path=xl/sharedStrings.xml><?xml version="1.0" encoding="utf-8"?>
<sst xmlns="http://schemas.openxmlformats.org/spreadsheetml/2006/main" count="2656" uniqueCount="1075">
  <si>
    <t>Name</t>
  </si>
  <si>
    <t>Condition</t>
  </si>
  <si>
    <t>Mg</t>
  </si>
  <si>
    <t>Nd</t>
  </si>
  <si>
    <t>Ce</t>
  </si>
  <si>
    <t>La</t>
  </si>
  <si>
    <t>Zn</t>
  </si>
  <si>
    <t>Sn</t>
  </si>
  <si>
    <t>Al</t>
  </si>
  <si>
    <t>Ca</t>
  </si>
  <si>
    <t>Zr</t>
  </si>
  <si>
    <t>Ag</t>
  </si>
  <si>
    <t>Ho</t>
  </si>
  <si>
    <t>Mn</t>
  </si>
  <si>
    <t>Y</t>
  </si>
  <si>
    <t>Gd</t>
  </si>
  <si>
    <t>Cu</t>
  </si>
  <si>
    <t>Si</t>
  </si>
  <si>
    <t>Li</t>
  </si>
  <si>
    <t>Yb</t>
  </si>
  <si>
    <t>Th</t>
  </si>
  <si>
    <t>Sb</t>
  </si>
  <si>
    <t>Pr</t>
  </si>
  <si>
    <t>Ga</t>
  </si>
  <si>
    <t>Be</t>
  </si>
  <si>
    <t>Fe</t>
  </si>
  <si>
    <t>Ni</t>
  </si>
  <si>
    <t>Sc</t>
  </si>
  <si>
    <t>Tb</t>
  </si>
  <si>
    <t>Dy</t>
  </si>
  <si>
    <t>Er</t>
  </si>
  <si>
    <t>Sr</t>
  </si>
  <si>
    <t>Bi</t>
  </si>
  <si>
    <t>Sum</t>
  </si>
  <si>
    <t>Ductility</t>
  </si>
  <si>
    <t xml:space="preserve">Mg-15Sc-1Mn </t>
  </si>
  <si>
    <t>cast T5</t>
  </si>
  <si>
    <t>Mg-20Gd</t>
  </si>
  <si>
    <t>as-cast T6</t>
  </si>
  <si>
    <t>Cast T6</t>
  </si>
  <si>
    <t>Mg-Gd-Y-Zn-Zr (5)</t>
  </si>
  <si>
    <t>Cast + T6</t>
  </si>
  <si>
    <t>Mg-Y-Gd-Zr(3)</t>
  </si>
  <si>
    <t>He</t>
  </si>
  <si>
    <t>Mg-Al-Zn-Mn-Bi</t>
  </si>
  <si>
    <t>As cast</t>
  </si>
  <si>
    <t>Mg-8Al-5Ga-3Zn</t>
  </si>
  <si>
    <t>extruded (300C)</t>
  </si>
  <si>
    <t>Mg-8Al-2Ga-Zn</t>
  </si>
  <si>
    <t>extruded (453K)</t>
  </si>
  <si>
    <t>Extrusion</t>
  </si>
  <si>
    <t>Mg-9Al-2Ga</t>
  </si>
  <si>
    <t>Mg-8Al-3Ga</t>
  </si>
  <si>
    <t>Mg-8Al-2Ga</t>
  </si>
  <si>
    <t>Mg-Zn-Ho</t>
  </si>
  <si>
    <t>Extrusion(210 degree C)</t>
  </si>
  <si>
    <t>Extrusion(230 degree C)</t>
  </si>
  <si>
    <t>Mg-20Tb</t>
  </si>
  <si>
    <t>ZYbK520 (1)</t>
  </si>
  <si>
    <t>ZYbK520 (2)</t>
  </si>
  <si>
    <t>4h / RHT</t>
  </si>
  <si>
    <t>ZYbK520 (3)</t>
  </si>
  <si>
    <t>4h / RHT + 24 h aging</t>
  </si>
  <si>
    <t>ZYbK520 (4)</t>
  </si>
  <si>
    <t>4h / RHT + 0.5h / SHT + 24 h aging</t>
  </si>
  <si>
    <t>ZYbK520 (5)</t>
  </si>
  <si>
    <t>48 h / RHT</t>
  </si>
  <si>
    <t>ZYbK520 (6)</t>
  </si>
  <si>
    <t>48h / RHT + 24 h aging</t>
  </si>
  <si>
    <t>Mg-Nd-Zn-Zr</t>
  </si>
  <si>
    <t>48h / RHT + 0.5h / SHT + 24 h aging</t>
  </si>
  <si>
    <t>Mg-Gd-Zr</t>
  </si>
  <si>
    <t>Hot Extrusion</t>
  </si>
  <si>
    <t>Mg-Zn-Er</t>
  </si>
  <si>
    <t>HK31</t>
  </si>
  <si>
    <t>HZ32</t>
  </si>
  <si>
    <t>Magnesium ZH62A-T5</t>
  </si>
  <si>
    <t xml:space="preserve"> Cast T5</t>
  </si>
  <si>
    <t>Magnesium HK31A-H24</t>
  </si>
  <si>
    <t xml:space="preserve"> Plate H24</t>
  </si>
  <si>
    <t>Magnesium HK31A-O</t>
  </si>
  <si>
    <t xml:space="preserve"> Plate O</t>
  </si>
  <si>
    <t>Magnesium HK31A-T6</t>
  </si>
  <si>
    <t xml:space="preserve"> Cast T6</t>
  </si>
  <si>
    <t>Magnesium HM31A-F</t>
  </si>
  <si>
    <t xml:space="preserve">F </t>
  </si>
  <si>
    <t>Magnesium HM31A-T5</t>
  </si>
  <si>
    <t xml:space="preserve"> Extruded Solid Shapes T5</t>
  </si>
  <si>
    <t>QH21</t>
  </si>
  <si>
    <t>Sand Cast T6</t>
  </si>
  <si>
    <t>Magnesium HM31A O Wrought Alloy (UNS M13312)</t>
  </si>
  <si>
    <t>Wrought O</t>
  </si>
  <si>
    <t>WE43</t>
  </si>
  <si>
    <t>Extrusion(T5 )</t>
  </si>
  <si>
    <t>HM21</t>
  </si>
  <si>
    <t>Sheet, Plate T8</t>
  </si>
  <si>
    <t>T81</t>
  </si>
  <si>
    <t>Sheet, Plate H24</t>
  </si>
  <si>
    <t>Extrusions T5</t>
  </si>
  <si>
    <t>Magnesium HZ32A-T5</t>
  </si>
  <si>
    <t>Magnesium QH21A-T6</t>
  </si>
  <si>
    <t>HZ11</t>
  </si>
  <si>
    <t>Extrusions F</t>
  </si>
  <si>
    <t xml:space="preserve">Forgings </t>
  </si>
  <si>
    <t>Magnesium HM21A-F</t>
  </si>
  <si>
    <t xml:space="preserve"> Forgings F</t>
  </si>
  <si>
    <t>Magnesium HM21A-T5</t>
  </si>
  <si>
    <t xml:space="preserve"> Forgings T5</t>
  </si>
  <si>
    <t>Magnesium HM21A-T8</t>
  </si>
  <si>
    <t xml:space="preserve"> Sheet and Plate T8</t>
  </si>
  <si>
    <t>Magnesium HM21A-T81</t>
  </si>
  <si>
    <t xml:space="preserve"> Sheet and Plate T81</t>
  </si>
  <si>
    <t xml:space="preserve">HP2/231 </t>
  </si>
  <si>
    <t xml:space="preserve">HP2/228 </t>
  </si>
  <si>
    <t xml:space="preserve">HP2/226 </t>
  </si>
  <si>
    <t xml:space="preserve">HP2/261 </t>
  </si>
  <si>
    <t xml:space="preserve">HP2/224 </t>
  </si>
  <si>
    <t xml:space="preserve">HP2/222 </t>
  </si>
  <si>
    <t xml:space="preserve">HP2/263 </t>
  </si>
  <si>
    <t xml:space="preserve">HP2/247 </t>
  </si>
  <si>
    <t xml:space="preserve">HP2/230 </t>
  </si>
  <si>
    <t>HP2/251</t>
  </si>
  <si>
    <t>HP2/250</t>
  </si>
  <si>
    <t xml:space="preserve">HP2/241 </t>
  </si>
  <si>
    <t xml:space="preserve">HP2/246 </t>
  </si>
  <si>
    <t xml:space="preserve">HP2/223 </t>
  </si>
  <si>
    <t xml:space="preserve">HP2/239 </t>
  </si>
  <si>
    <t xml:space="preserve">HP2/227 </t>
  </si>
  <si>
    <t xml:space="preserve">HP2/259 </t>
  </si>
  <si>
    <t xml:space="preserve">HP2/258 </t>
  </si>
  <si>
    <t xml:space="preserve">HP2/255 </t>
  </si>
  <si>
    <t xml:space="preserve">HP2/256 </t>
  </si>
  <si>
    <t xml:space="preserve">HP2/229 </t>
  </si>
  <si>
    <t>HP2/253</t>
  </si>
  <si>
    <t>HP2/252</t>
  </si>
  <si>
    <t>HP2/249</t>
  </si>
  <si>
    <t xml:space="preserve">HP2/243 </t>
  </si>
  <si>
    <t xml:space="preserve">HP2/245 </t>
  </si>
  <si>
    <t xml:space="preserve">HP2/225 </t>
  </si>
  <si>
    <t xml:space="preserve">HP2/260 </t>
  </si>
  <si>
    <t xml:space="preserve">HP2/262 </t>
  </si>
  <si>
    <t xml:space="preserve">HP2/240 </t>
  </si>
  <si>
    <t xml:space="preserve">HP2/254 </t>
  </si>
  <si>
    <t>HP2/248</t>
  </si>
  <si>
    <t xml:space="preserve">HP2/244 </t>
  </si>
  <si>
    <t xml:space="preserve">HP2/242 </t>
  </si>
  <si>
    <t xml:space="preserve">HP2/257 </t>
  </si>
  <si>
    <t>Mg-Al-Zn-Mn-Bi-Sb</t>
  </si>
  <si>
    <t>Mg-9Al-0.8Zn-0.2Mn-1.0Sb</t>
  </si>
  <si>
    <t>as-cast (420C)</t>
  </si>
  <si>
    <t>Mg-Al-Zn-Mn-Sb</t>
  </si>
  <si>
    <t>AZ91</t>
  </si>
  <si>
    <t>cast, heated at 420C, water quenching T4, aged at 200C(T6)</t>
  </si>
  <si>
    <t>Mg-9Al-0.8Zn-0.2Mn-0.7Sb</t>
  </si>
  <si>
    <t>Mg-9Al-0.8Zn-0.2Mn-0.35Sb</t>
  </si>
  <si>
    <t>Mg-9Al-0.8Zn-0.2Mn-0.15Sb</t>
  </si>
  <si>
    <t>Mg-20Al-15Ca</t>
  </si>
  <si>
    <t>as-cast (730C)</t>
  </si>
  <si>
    <t>Mg-6Al-3RE</t>
  </si>
  <si>
    <t>Mg-6Al-2RE</t>
  </si>
  <si>
    <t>AZ91D</t>
  </si>
  <si>
    <t>Mg-0.2Ce</t>
  </si>
  <si>
    <t>AM50HP</t>
  </si>
  <si>
    <t>high pressure die-cast (350C)</t>
  </si>
  <si>
    <t>Magnesium ZK21A-F</t>
  </si>
  <si>
    <t xml:space="preserve"> Extruded Tubing F</t>
  </si>
  <si>
    <t>AM20HP</t>
  </si>
  <si>
    <t>AZ91-1RE</t>
  </si>
  <si>
    <t>Magnesium WE54A-T6</t>
  </si>
  <si>
    <t xml:space="preserve"> Sand/Permanent Mold Castings T6</t>
  </si>
  <si>
    <t>Magnesium WE43-T6</t>
  </si>
  <si>
    <t>Magnesium AM50A-F</t>
  </si>
  <si>
    <t xml:space="preserve"> Die Cast F</t>
  </si>
  <si>
    <t>Mg-Zn-Y(3)</t>
  </si>
  <si>
    <t>ML19</t>
  </si>
  <si>
    <t>cast T6</t>
  </si>
  <si>
    <t>AZ91RS</t>
  </si>
  <si>
    <t>Magnesium WE43A-T6</t>
  </si>
  <si>
    <t>Magnesium AZ63 T1 Cast Alloy (UNS M11630)</t>
  </si>
  <si>
    <t>Cast T1</t>
  </si>
  <si>
    <t>Magnesium AZ31B</t>
  </si>
  <si>
    <t xml:space="preserve"> Extruded Hollow Shapes </t>
  </si>
  <si>
    <t xml:space="preserve"> Forgings </t>
  </si>
  <si>
    <t>Magnesium AZ31B-F</t>
  </si>
  <si>
    <t xml:space="preserve"> Extruded Solid Shapes F</t>
  </si>
  <si>
    <t>Magnesium AZ31B-H24</t>
  </si>
  <si>
    <t xml:space="preserve"> Hard Rolled Sheet H24</t>
  </si>
  <si>
    <t>Magnesium AZ31B-H26</t>
  </si>
  <si>
    <t xml:space="preserve"> Hard Rolled Sheet H26</t>
  </si>
  <si>
    <t>Magnesium AZ31B-O</t>
  </si>
  <si>
    <t xml:space="preserve"> Annealed Sheet O</t>
  </si>
  <si>
    <t>Magnesium AS41A-F</t>
  </si>
  <si>
    <t>Magnesium EQ21-T6</t>
  </si>
  <si>
    <t>Magnesium ZC-63A-T6</t>
  </si>
  <si>
    <t>Magnesium ZC63-T6</t>
  </si>
  <si>
    <t>T6</t>
  </si>
  <si>
    <t>Magnesium AS41B-F</t>
  </si>
  <si>
    <t>Magnesium M1A Forgings</t>
  </si>
  <si>
    <t>Forgings</t>
  </si>
  <si>
    <t>Magnesium M1A Sheet</t>
  </si>
  <si>
    <t xml:space="preserve"> Hard-Rolled Sheet</t>
  </si>
  <si>
    <t>Magnesium M1A-F</t>
  </si>
  <si>
    <t xml:space="preserve"> Extruded F</t>
  </si>
  <si>
    <t>Magnesium M1A-F Sheet</t>
  </si>
  <si>
    <t xml:space="preserve"> Annealed F Sheet</t>
  </si>
  <si>
    <t>Magnesium AZ63A-F</t>
  </si>
  <si>
    <t xml:space="preserve"> Sand Cast F</t>
  </si>
  <si>
    <t>Magnesium AZ63A-T4</t>
  </si>
  <si>
    <t xml:space="preserve"> Sand Cast T4</t>
  </si>
  <si>
    <t>Magnesium AZ63A-T5</t>
  </si>
  <si>
    <t xml:space="preserve"> Sand Cast T5</t>
  </si>
  <si>
    <t>Magnesium AZ63A-T6</t>
  </si>
  <si>
    <t xml:space="preserve"> Sand Cast T61</t>
  </si>
  <si>
    <t>Magnesium AZ63A-T7</t>
  </si>
  <si>
    <t xml:space="preserve"> Sand Cast T7</t>
  </si>
  <si>
    <t>Magnesium ZE41A-T5</t>
  </si>
  <si>
    <t>AZ81</t>
  </si>
  <si>
    <t>Sand Cast</t>
  </si>
  <si>
    <t>T4</t>
  </si>
  <si>
    <t>Chill cast</t>
  </si>
  <si>
    <t>ZKCa50</t>
  </si>
  <si>
    <t>AZ63A-T4 Magnesium</t>
  </si>
  <si>
    <t>Mg-Ca-Zn(1)</t>
  </si>
  <si>
    <t>AZ80A-T6 Magnesium</t>
  </si>
  <si>
    <t>Magnesium AZ31C-F</t>
  </si>
  <si>
    <t>AZ63</t>
  </si>
  <si>
    <t>ML10</t>
  </si>
  <si>
    <t>P/M Mg-5Y-6Re</t>
  </si>
  <si>
    <t>extruded (573K)</t>
  </si>
  <si>
    <t>Solution treated Mg-4Y-3Re</t>
  </si>
  <si>
    <t xml:space="preserve">extruded (573K), solution treated </t>
  </si>
  <si>
    <t>Peak aged Mg-4Y-3Re</t>
  </si>
  <si>
    <t xml:space="preserve">extruded (573K), peak aged </t>
  </si>
  <si>
    <t>Extruded Mg-4Y-3Re</t>
  </si>
  <si>
    <t>extruded (673K)</t>
  </si>
  <si>
    <t>AZ81A-T4 Magnesium</t>
  </si>
  <si>
    <t>TAZ7111(2)</t>
  </si>
  <si>
    <t>Extrusion(400K)</t>
  </si>
  <si>
    <t>TAZ7111(3)</t>
  </si>
  <si>
    <t>Extrusion(450K)</t>
  </si>
  <si>
    <t>Extrusion(500K)</t>
  </si>
  <si>
    <t>ISO-WD21150-H24 Magnesium</t>
  </si>
  <si>
    <t>H24</t>
  </si>
  <si>
    <t>Magnesium AZ80A-F</t>
  </si>
  <si>
    <t xml:space="preserve"> Forged F</t>
  </si>
  <si>
    <t>Magnesium AZ80A-T5</t>
  </si>
  <si>
    <t xml:space="preserve"> Extruded T5</t>
  </si>
  <si>
    <t xml:space="preserve"> Forged T5</t>
  </si>
  <si>
    <t>Magnesium AZ80A-T6</t>
  </si>
  <si>
    <t xml:space="preserve"> Forged T6</t>
  </si>
  <si>
    <t>Magnesium LA141</t>
  </si>
  <si>
    <t xml:space="preserve"> Ultralight Mg-Li Alloy</t>
  </si>
  <si>
    <t>Magnesium ZE63A-T6</t>
  </si>
  <si>
    <t>Magnesium AZ10A-F</t>
  </si>
  <si>
    <t>Mg-Zn-Y-Zr(Alloy 1) (300 C)</t>
  </si>
  <si>
    <t>Extrusion (300 C)</t>
  </si>
  <si>
    <t>Magnesium Elektron Elektron® 43 Magnesium Wrought Alloy</t>
  </si>
  <si>
    <t>Wrought</t>
  </si>
  <si>
    <t>Magnesium AS41XB-F</t>
  </si>
  <si>
    <t>Magnesium AZ61A-F</t>
  </si>
  <si>
    <t xml:space="preserve"> Extruded Hollow Shapes F</t>
  </si>
  <si>
    <t>Magnesium AS41XA-F</t>
  </si>
  <si>
    <t>Magnesium EA65B-T6</t>
  </si>
  <si>
    <t>Magnesium EA65RS-T4</t>
  </si>
  <si>
    <t xml:space="preserve"> Extruded T4</t>
  </si>
  <si>
    <t>Magnesium EA55B-T6</t>
  </si>
  <si>
    <t>Magnesium EA55RS-T4</t>
  </si>
  <si>
    <t>Magnesium LS141</t>
  </si>
  <si>
    <t>Magnesium K1A-F</t>
  </si>
  <si>
    <t>Mg-9Al-1Zn-5La</t>
  </si>
  <si>
    <t>extruded (340C)</t>
  </si>
  <si>
    <t>WE54</t>
  </si>
  <si>
    <t>extruded, forged T5</t>
  </si>
  <si>
    <t>TX21 (1)</t>
  </si>
  <si>
    <t>TX21 (2)</t>
  </si>
  <si>
    <t>As Homogenized</t>
  </si>
  <si>
    <t>TX21 (3)</t>
  </si>
  <si>
    <t>Extrusion(260C)</t>
  </si>
  <si>
    <t>TXZ212</t>
  </si>
  <si>
    <t>Extrusion(300C)</t>
  </si>
  <si>
    <t>HM31</t>
  </si>
  <si>
    <t>Double Extrusion</t>
  </si>
  <si>
    <t>Unreinforced AZ91</t>
  </si>
  <si>
    <t>squeeze casting, extruded, T6, extruded at 335C</t>
  </si>
  <si>
    <t>Magnesium ZK60A-F</t>
  </si>
  <si>
    <t xml:space="preserve"> Extruded Solids F</t>
  </si>
  <si>
    <t>Magnesium ZK60A-T5</t>
  </si>
  <si>
    <t>Magnesium ZK60A-T6</t>
  </si>
  <si>
    <t xml:space="preserve"> Forgings T6</t>
  </si>
  <si>
    <t>Magnesium ZC71</t>
  </si>
  <si>
    <t xml:space="preserve"> As-Extruded</t>
  </si>
  <si>
    <t>Magnesium ZC71-T5</t>
  </si>
  <si>
    <t>T5</t>
  </si>
  <si>
    <t>Magnesium ZC71-T6</t>
  </si>
  <si>
    <t xml:space="preserve"> Extruded Bars/Shapes T6</t>
  </si>
  <si>
    <t>AZ91-3RE</t>
  </si>
  <si>
    <t>Mg-Zn-Tb</t>
  </si>
  <si>
    <t>Mg-Zn-Dy</t>
  </si>
  <si>
    <t>Magnesium AZ10A Wrought Alloy (UNS M11100)</t>
  </si>
  <si>
    <t>AZ31</t>
  </si>
  <si>
    <t>Sheet, Plate 0</t>
  </si>
  <si>
    <t>Extrusion F</t>
  </si>
  <si>
    <t>Forgings F</t>
  </si>
  <si>
    <t>Forgings T5</t>
  </si>
  <si>
    <t>Magnesium ZK21A Wrought Alloy (UNS M16210)</t>
  </si>
  <si>
    <t>AZ80</t>
  </si>
  <si>
    <t>Forgings T6</t>
  </si>
  <si>
    <t>Magnesium ZK40A-T5</t>
  </si>
  <si>
    <t>Magnesium AZ92A-F</t>
  </si>
  <si>
    <t xml:space="preserve"> Cast F</t>
  </si>
  <si>
    <t>Magnesium QE22A-T6</t>
  </si>
  <si>
    <t>Magnesium AZ92A-T4</t>
  </si>
  <si>
    <t xml:space="preserve"> Cast T4</t>
  </si>
  <si>
    <t>Magnesium AZ92A-T5</t>
  </si>
  <si>
    <t>Magnesium AZ92A-T6</t>
  </si>
  <si>
    <t>Magnesium AZ92A-T7</t>
  </si>
  <si>
    <t xml:space="preserve"> Cast T7</t>
  </si>
  <si>
    <t>Magnesium ZK51A-T5</t>
  </si>
  <si>
    <t>Magnesium AM100A-F</t>
  </si>
  <si>
    <t>Magnesium AM100A-T4</t>
  </si>
  <si>
    <t>Magnesium AM100A-T5</t>
  </si>
  <si>
    <t>Magnesium AM100A-T6</t>
  </si>
  <si>
    <t>Magnesium AM100A-T61</t>
  </si>
  <si>
    <t>Magnesium AM100A-T7</t>
  </si>
  <si>
    <t>Magnesium AZ81A-T4</t>
  </si>
  <si>
    <t>WE43A-T6 Magnesium</t>
  </si>
  <si>
    <t>Mg-Gd-Nd-Zn-Zr</t>
  </si>
  <si>
    <t>Magnesium Elektron Elektron® 43 Magnesium Extrusion Alloy</t>
  </si>
  <si>
    <t xml:space="preserve"> UNS M18434, Extruded</t>
  </si>
  <si>
    <t>Magnesium ZK61A-T5</t>
  </si>
  <si>
    <t>Magnesium ZK61A-T6</t>
  </si>
  <si>
    <t>AZ31(R 10)</t>
  </si>
  <si>
    <t>AZ31(R 100)</t>
  </si>
  <si>
    <t>Magnesium AZ91C-F</t>
  </si>
  <si>
    <t>Magnesium AZ91C-T4</t>
  </si>
  <si>
    <t>Magnesium AZ91C-T6</t>
  </si>
  <si>
    <t>AZ91C</t>
  </si>
  <si>
    <t>cast F</t>
  </si>
  <si>
    <t>cast T4</t>
  </si>
  <si>
    <t>Mg-9Al-1Zn-5Nd</t>
  </si>
  <si>
    <t>Magnesium EZ33A-T5</t>
  </si>
  <si>
    <t>Magnesium AE42-F</t>
  </si>
  <si>
    <t>AE42</t>
  </si>
  <si>
    <t>WE43A-T5 Magnesium</t>
  </si>
  <si>
    <t>AZ91-2RE</t>
  </si>
  <si>
    <t>Magnesium WE54-T6</t>
  </si>
  <si>
    <t>Magnesium AZ91E-F</t>
  </si>
  <si>
    <t>Magnesium AZ91E-T4</t>
  </si>
  <si>
    <t>Magnesium AZ91E-T6</t>
  </si>
  <si>
    <t>WE54A</t>
  </si>
  <si>
    <t>Magnesium EQ-21A-T6</t>
  </si>
  <si>
    <t>die-cast (576C)</t>
  </si>
  <si>
    <t>as-cast (576C)</t>
  </si>
  <si>
    <t>rheocast (576C)</t>
  </si>
  <si>
    <t>as-cast, extruded (576C)</t>
  </si>
  <si>
    <t>rheocast, extruded (576C)</t>
  </si>
  <si>
    <t>Mg-3Al-0.2Ce</t>
  </si>
  <si>
    <t>Magnesium AM60B-F</t>
  </si>
  <si>
    <t>Magnesium AZ91A-F</t>
  </si>
  <si>
    <t>Magnesium AM60A-F</t>
  </si>
  <si>
    <t>AZ61</t>
  </si>
  <si>
    <t>Magnesium AZ91B-F</t>
  </si>
  <si>
    <t>Magnesium AZ91D-F</t>
  </si>
  <si>
    <t>Mg-6Al-1RE</t>
  </si>
  <si>
    <t>WE54A-T6 Magnesium</t>
  </si>
  <si>
    <t>WE54A-T5 Magnesium</t>
  </si>
  <si>
    <t>ISO-WD32350-O Magnesium</t>
  </si>
  <si>
    <t>O</t>
  </si>
  <si>
    <t>ISO-WD32350-F Magnesium</t>
  </si>
  <si>
    <t>F</t>
  </si>
  <si>
    <t>ISO-WD32350-H24 Magnesium</t>
  </si>
  <si>
    <t>ZK61A-T5 Magnesium</t>
  </si>
  <si>
    <t>ZK61A-T6 Magnesium</t>
  </si>
  <si>
    <t>as-extruded (300C)</t>
  </si>
  <si>
    <t>EZ33</t>
  </si>
  <si>
    <t>Sand Cast: T5</t>
  </si>
  <si>
    <t>Chilled Cast: T5</t>
  </si>
  <si>
    <t>Magnesium, Elektron ZW3, F</t>
  </si>
  <si>
    <t>Elektron ZW3 F</t>
  </si>
  <si>
    <t>ZK60</t>
  </si>
  <si>
    <t>as-cast F</t>
  </si>
  <si>
    <t>as-cast T5</t>
  </si>
  <si>
    <t>extruded (423K)</t>
  </si>
  <si>
    <t>YKN0</t>
  </si>
  <si>
    <t>ZA142</t>
  </si>
  <si>
    <t>die cast, casting at 700C, mold at 390C</t>
  </si>
  <si>
    <t>Mg-9Al-10.7zn-0.15Mn-10vol%Sic (15um)</t>
  </si>
  <si>
    <t>extruded (400C)</t>
  </si>
  <si>
    <t>Mg-9Al-10.7zn-0.15Mn-10vol%Sic (20um)</t>
  </si>
  <si>
    <t>Mg-9Al-10.7zn-0.15Mn-10vol%Sic (25um)</t>
  </si>
  <si>
    <t>Mg-9Al-10.7zn-0.15Mn-10vol%Sic (38um)</t>
  </si>
  <si>
    <t>Mg-9Al-10.7zn-0.15Mn-10vol%Sic (50um)</t>
  </si>
  <si>
    <t>ZA102</t>
  </si>
  <si>
    <t>Mg-Li-Zn-Y(2)</t>
  </si>
  <si>
    <t>ZM91</t>
  </si>
  <si>
    <t>ZA84-0.5RE</t>
  </si>
  <si>
    <t>ZA84-1.5RE</t>
  </si>
  <si>
    <t>ZA82</t>
  </si>
  <si>
    <t>Mg-Zn-Mn-Sn (3)</t>
  </si>
  <si>
    <t>HP2/37</t>
  </si>
  <si>
    <t>Z6(1)</t>
  </si>
  <si>
    <t>conventional planar flow casting, extruded (300C)</t>
  </si>
  <si>
    <t xml:space="preserve">conventional planar flow casting,, extruded (300C), superplastic deformation </t>
  </si>
  <si>
    <t>extruded (300C), superplastic deformation</t>
  </si>
  <si>
    <t>HP2/45</t>
  </si>
  <si>
    <t>HP2/58</t>
  </si>
  <si>
    <t>HP2/55</t>
  </si>
  <si>
    <t>HP2/76</t>
  </si>
  <si>
    <t>HP2/92</t>
  </si>
  <si>
    <t>HP2/68</t>
  </si>
  <si>
    <t>HP2/10</t>
  </si>
  <si>
    <t>HP2/6</t>
  </si>
  <si>
    <t>HP2/20</t>
  </si>
  <si>
    <t>Magnesium, AS41B, cast, F</t>
  </si>
  <si>
    <t>AS41Bcast F</t>
  </si>
  <si>
    <t xml:space="preserve">HP2/195 </t>
  </si>
  <si>
    <t xml:space="preserve">HP2/191 </t>
  </si>
  <si>
    <t>HP2/205</t>
  </si>
  <si>
    <t>HP2/199</t>
  </si>
  <si>
    <t>HP2/197</t>
  </si>
  <si>
    <t xml:space="preserve">HP2/189 </t>
  </si>
  <si>
    <t>HP2/196</t>
  </si>
  <si>
    <t>HP2/213</t>
  </si>
  <si>
    <t>HP2/212</t>
  </si>
  <si>
    <t>HP2/210</t>
  </si>
  <si>
    <t>HP2/203</t>
  </si>
  <si>
    <t>Mg-Mn-Ce (4)</t>
  </si>
  <si>
    <t>LA141</t>
  </si>
  <si>
    <t>Sheet, Plate T7</t>
  </si>
  <si>
    <t>ACa54</t>
  </si>
  <si>
    <t>Mg-Al-RE</t>
  </si>
  <si>
    <t>as-extruded (330C)</t>
  </si>
  <si>
    <t>Cast T8</t>
  </si>
  <si>
    <t>Mg-Y-Zr-Nd</t>
  </si>
  <si>
    <t>M1</t>
  </si>
  <si>
    <t>Sheet, Plate F</t>
  </si>
  <si>
    <t>Cast T9</t>
  </si>
  <si>
    <t>ZK61</t>
  </si>
  <si>
    <t>Magnesium, WE54A, cast</t>
  </si>
  <si>
    <t>WE54Acast</t>
  </si>
  <si>
    <t>Magnesium, WE54A, T6</t>
  </si>
  <si>
    <t>WE54A T6</t>
  </si>
  <si>
    <t>Magnesium, WE43B, cast, T6</t>
  </si>
  <si>
    <t>WE43Bcast T6</t>
  </si>
  <si>
    <t>Magnesium, ZE41A, cast, T5</t>
  </si>
  <si>
    <t>ZE41Acast T5</t>
  </si>
  <si>
    <t>Magnesium, QE22A, cast, T6</t>
  </si>
  <si>
    <t>QE22Acast T6</t>
  </si>
  <si>
    <t>Magnesium, EQ21A, cast</t>
  </si>
  <si>
    <t>EQ21Acast</t>
  </si>
  <si>
    <t>ZE62(ZK61+2%RE)-So2</t>
  </si>
  <si>
    <t>SO2</t>
  </si>
  <si>
    <t>ZE62(ZK61+2%RE) -H2</t>
  </si>
  <si>
    <t>H2</t>
  </si>
  <si>
    <t>Heat Treatment/Solution Treatment: S02</t>
  </si>
  <si>
    <t>ZK51</t>
  </si>
  <si>
    <t>ZE41</t>
  </si>
  <si>
    <t>Mg-Gd-Y-Zn-Zr (3)</t>
  </si>
  <si>
    <t>YKN3</t>
  </si>
  <si>
    <t>Mg-Gd-Y-Zn-Zr (2)</t>
  </si>
  <si>
    <t>QE22</t>
  </si>
  <si>
    <t>Sand/Chill Cast T6</t>
  </si>
  <si>
    <t>Mg-Zn-Ca-La</t>
  </si>
  <si>
    <t>Extruded + T5</t>
  </si>
  <si>
    <t>YKN0.5</t>
  </si>
  <si>
    <t>ISO-WD32260-T6 Magnesium</t>
  </si>
  <si>
    <t>ISO-WD32260-F Magnesium</t>
  </si>
  <si>
    <t>ISO-WD32260-T5 Magnesium</t>
  </si>
  <si>
    <t>ISO-WD32250-T5 Magnesium</t>
  </si>
  <si>
    <t>ISO-WD32250-F Magnesium</t>
  </si>
  <si>
    <t>forged</t>
  </si>
  <si>
    <t>ZK30</t>
  </si>
  <si>
    <t>Magnesium ZK31-T5</t>
  </si>
  <si>
    <t xml:space="preserve"> Extruded Bars/Shapes T5</t>
  </si>
  <si>
    <t>ZW3</t>
  </si>
  <si>
    <t>AM30</t>
  </si>
  <si>
    <t>ZKE602</t>
  </si>
  <si>
    <t>ZKE601</t>
  </si>
  <si>
    <t>ZKE600</t>
  </si>
  <si>
    <t>Mg-Gd-Y-Zr(1)</t>
  </si>
  <si>
    <t>Extrusion - T5</t>
  </si>
  <si>
    <t>Mg-Gd-Y-Zr(2)</t>
  </si>
  <si>
    <t>Extrusion(673K)</t>
  </si>
  <si>
    <t>Mg-Gd-Ag-Zr</t>
  </si>
  <si>
    <t>Mg-Gd-Zr(1)</t>
  </si>
  <si>
    <t>He + R</t>
  </si>
  <si>
    <t>Mg -Al-Cu-Zr</t>
  </si>
  <si>
    <t>Strain Heat Treatment</t>
  </si>
  <si>
    <t>Magnesium, ZK60A-F</t>
  </si>
  <si>
    <t>ZK60A F</t>
  </si>
  <si>
    <t>Magnesium, ZK60A-T5</t>
  </si>
  <si>
    <t>ZK60A T5</t>
  </si>
  <si>
    <t>Mg-Zn-Y-Zr(Alloy 2) (300 C)</t>
  </si>
  <si>
    <t>Mg-Zn-Y-Zr(Alloy 3) (300 C)</t>
  </si>
  <si>
    <t>Mg-Y-RE-Zr</t>
  </si>
  <si>
    <t>Mg-Gd-Y-Zn-Zr</t>
  </si>
  <si>
    <t>ZA146</t>
  </si>
  <si>
    <t>ZA144</t>
  </si>
  <si>
    <t>ZA124</t>
  </si>
  <si>
    <t>ZA126</t>
  </si>
  <si>
    <t>ZA106</t>
  </si>
  <si>
    <t>ZA104</t>
  </si>
  <si>
    <t>ZA84-1RE</t>
  </si>
  <si>
    <t>ZA86</t>
  </si>
  <si>
    <t>ZM81</t>
  </si>
  <si>
    <t>ZA84</t>
  </si>
  <si>
    <t>ZM71</t>
  </si>
  <si>
    <t>ZMC711</t>
  </si>
  <si>
    <t>Extrusions T6</t>
  </si>
  <si>
    <t>Magnesium, ZC71</t>
  </si>
  <si>
    <t>ZC71</t>
  </si>
  <si>
    <t>Mg-Li-Zn-Y(1)</t>
  </si>
  <si>
    <t>ZA62</t>
  </si>
  <si>
    <t>ECAE</t>
  </si>
  <si>
    <t>Extrusion + T6 aging</t>
  </si>
  <si>
    <t>Mg-Zn-Mn-Sn (5)</t>
  </si>
  <si>
    <t>Mg-Zn-Mn-Sn (2)</t>
  </si>
  <si>
    <t>Magnesium, ZC63A, cast</t>
  </si>
  <si>
    <t>ZC63Acast</t>
  </si>
  <si>
    <t>ZC63</t>
  </si>
  <si>
    <t>ZQ63</t>
  </si>
  <si>
    <t>Extrusion (T5D)</t>
  </si>
  <si>
    <t>ZQ62</t>
  </si>
  <si>
    <t>ZQ61</t>
  </si>
  <si>
    <t>Z6</t>
  </si>
  <si>
    <t>Magnesium, Z6</t>
  </si>
  <si>
    <t>Mg-Zn-Mn-Sn (1)</t>
  </si>
  <si>
    <t>Mg-Zn-Ca-Zr</t>
  </si>
  <si>
    <t>Mg-Zn-Mn-Sn (4)</t>
  </si>
  <si>
    <t>EA 55RS</t>
  </si>
  <si>
    <t>Mg-5Al-5Zn-5Nd</t>
  </si>
  <si>
    <t>extruded (250C)</t>
  </si>
  <si>
    <t>Mg-Al-Zn-Nd</t>
  </si>
  <si>
    <t>EA55RS</t>
  </si>
  <si>
    <t>Magnesium, EA55RS, T4</t>
  </si>
  <si>
    <t>EA55RS T4</t>
  </si>
  <si>
    <t>ZM51</t>
  </si>
  <si>
    <t>Mg-Zn-Y(2)</t>
  </si>
  <si>
    <t>R/S Mg-11Si-4Zn (dp = 0.8 𝞵m)</t>
  </si>
  <si>
    <t>as-extruded (573K)</t>
  </si>
  <si>
    <t xml:space="preserve">extruded, annealed, quenched, extruded at 573K, annealed at 732K </t>
  </si>
  <si>
    <t>R/S Mg-11Si-4Zn (dp = 3.3 𝞵m)</t>
  </si>
  <si>
    <t>as-extruded (823K)</t>
  </si>
  <si>
    <t xml:space="preserve">extruded, annealed, quenched, extruded at 823K, annealed at 732K </t>
  </si>
  <si>
    <t>I/M Mg-4Si-4Zn (dp = 76 𝞵m)</t>
  </si>
  <si>
    <t>ZM41</t>
  </si>
  <si>
    <t>Mg-Ca-Zn(2)</t>
  </si>
  <si>
    <t>Casting and Extrusion</t>
  </si>
  <si>
    <t>Mg -Zn-Gd</t>
  </si>
  <si>
    <t>Mg-Li-Zn-Y</t>
  </si>
  <si>
    <t>Mg-Zn-Ca-Y (1)</t>
  </si>
  <si>
    <t>Extrusion(423K)</t>
  </si>
  <si>
    <t>Mg-Zn-Ca-Y (2)</t>
  </si>
  <si>
    <t>Extrusion(523K)</t>
  </si>
  <si>
    <t>Mg-Zn-Ca-Y (3)</t>
  </si>
  <si>
    <t>Extrusion(573K)</t>
  </si>
  <si>
    <t>Mg-Mn-Ce</t>
  </si>
  <si>
    <t>AZ63A-F Magnesium</t>
  </si>
  <si>
    <t>AZ63A-T5 Magnesium</t>
  </si>
  <si>
    <t>AZ63A-T6 Magnesium</t>
  </si>
  <si>
    <t>Mg-Y-Zn-Zr(1)</t>
  </si>
  <si>
    <t>Magnesium, ZM21</t>
  </si>
  <si>
    <t>ZM21</t>
  </si>
  <si>
    <t>Mg-Zn-Y</t>
  </si>
  <si>
    <t>Mg-Sn-Zn-Al(1)</t>
  </si>
  <si>
    <t>Extrusions</t>
  </si>
  <si>
    <t>Magnesium ZM21-0</t>
  </si>
  <si>
    <t xml:space="preserve"> Sheet and Plate  O</t>
  </si>
  <si>
    <t>Magnesium ZM21-F</t>
  </si>
  <si>
    <t xml:space="preserve"> Extruded Bars/Shapes F</t>
  </si>
  <si>
    <t xml:space="preserve"> Forgings  F</t>
  </si>
  <si>
    <t>Magnesium ZM21-H24</t>
  </si>
  <si>
    <t xml:space="preserve"> Sheet and Plate  H24</t>
  </si>
  <si>
    <t>Magnesium, AZ92A, cast, T6</t>
  </si>
  <si>
    <t>AZ92Acast T6</t>
  </si>
  <si>
    <t>Mg-Gd-Zn</t>
  </si>
  <si>
    <t>As rolled</t>
  </si>
  <si>
    <t>TXZ212 (1)</t>
  </si>
  <si>
    <t>TXZ212 (2)</t>
  </si>
  <si>
    <t>Mg-Zn-Ca-Y</t>
  </si>
  <si>
    <t>Extrusion(260 C)</t>
  </si>
  <si>
    <t>LZAM9110</t>
  </si>
  <si>
    <t>LZ111</t>
  </si>
  <si>
    <t>Mg-Zn-Y (1)</t>
  </si>
  <si>
    <t>Mg-9Al-1Zn-1.5Si</t>
  </si>
  <si>
    <t>GW123</t>
  </si>
  <si>
    <t>AZ31B-O Magnesium</t>
  </si>
  <si>
    <t>AZ31B-F Magnesium</t>
  </si>
  <si>
    <t>AZ31B-H26 Magnesium</t>
  </si>
  <si>
    <t>H26</t>
  </si>
  <si>
    <t>AZ31B-H24 Magnesium</t>
  </si>
  <si>
    <t>ISO-WD21150-O Magnesium</t>
  </si>
  <si>
    <t>ISO-WD21150-F Magnesium</t>
  </si>
  <si>
    <t>ISO-WD21150-H22 Magnesium</t>
  </si>
  <si>
    <t>H22</t>
  </si>
  <si>
    <t>cast, extruded T6</t>
  </si>
  <si>
    <t>extruded (230C)</t>
  </si>
  <si>
    <t>Mg-Al-Zn-La</t>
  </si>
  <si>
    <t>Mg-Zn-Ca (583 K)</t>
  </si>
  <si>
    <t>die cast (380C)</t>
  </si>
  <si>
    <t>die cast (420C)</t>
  </si>
  <si>
    <t>AZ91 FHT</t>
  </si>
  <si>
    <t>die cast (380C), FHT (fully heat treated)</t>
  </si>
  <si>
    <t xml:space="preserve">AZ91 </t>
  </si>
  <si>
    <t>Magnesium AZ31B T1 Wrought Alloy (UNS M11311)</t>
  </si>
  <si>
    <t xml:space="preserve"> Wrought Alloy T1</t>
  </si>
  <si>
    <t>LAZM9310</t>
  </si>
  <si>
    <t>AZ151</t>
  </si>
  <si>
    <t>as-extruded (250C)</t>
  </si>
  <si>
    <t>LZM910</t>
  </si>
  <si>
    <t>Magnesium, AZ61A, cast</t>
  </si>
  <si>
    <t>AZ61Acast</t>
  </si>
  <si>
    <t>Magnesium, AZ61A</t>
  </si>
  <si>
    <t>AZ61A</t>
  </si>
  <si>
    <t>LZ91</t>
  </si>
  <si>
    <t>HP2/36</t>
  </si>
  <si>
    <t>HP2/35</t>
  </si>
  <si>
    <t>Mg-9Al-0.8Zn-0.2Mn</t>
  </si>
  <si>
    <t>Mg-Al-Zn-Mn</t>
  </si>
  <si>
    <t>AZ91E-F Magnesium</t>
  </si>
  <si>
    <t>AZ91E-T4 Magnesium</t>
  </si>
  <si>
    <t>AZ91E-T6 Magnesium</t>
  </si>
  <si>
    <t>AZ91C-T5 Magnesium</t>
  </si>
  <si>
    <t>AZ91C-F Magnesium</t>
  </si>
  <si>
    <t>AZ91C-T6 Magnesium</t>
  </si>
  <si>
    <t>AZ91C-T4 Magnesium</t>
  </si>
  <si>
    <t>Magnesium, AZ91C, cast, T6</t>
  </si>
  <si>
    <t>AZ91Ccast T6</t>
  </si>
  <si>
    <t>AZ81A-F Magnesium</t>
  </si>
  <si>
    <t>Magnesium, AZ81A, cast</t>
  </si>
  <si>
    <t>AZ81Acast</t>
  </si>
  <si>
    <t>AZ91D-F Magnesium</t>
  </si>
  <si>
    <t>AZ91D-T6 Magnesium</t>
  </si>
  <si>
    <t>AZ91D-T4 Magnesium</t>
  </si>
  <si>
    <t>Magnesium, AZ91D, cast, F</t>
  </si>
  <si>
    <t>AZ91Dcast F</t>
  </si>
  <si>
    <t>EN-MC21120-F Magnesium</t>
  </si>
  <si>
    <t>EN-MC21120-T4 Magnesium</t>
  </si>
  <si>
    <t>EN-MC21120-T6 Magnesium</t>
  </si>
  <si>
    <t>HP2/59</t>
  </si>
  <si>
    <t>HP2/74</t>
  </si>
  <si>
    <t>HP2/54</t>
  </si>
  <si>
    <t>HP2/75</t>
  </si>
  <si>
    <t>HP2/91</t>
  </si>
  <si>
    <t>HP2/1</t>
  </si>
  <si>
    <t>HP2/77</t>
  </si>
  <si>
    <t>HP2/70</t>
  </si>
  <si>
    <t>HP2/19</t>
  </si>
  <si>
    <t>HP2/17</t>
  </si>
  <si>
    <t>HP2/14</t>
  </si>
  <si>
    <t>HP2/15</t>
  </si>
  <si>
    <t>HP2/71</t>
  </si>
  <si>
    <t>HP2/69</t>
  </si>
  <si>
    <t>HP2/7</t>
  </si>
  <si>
    <t>AZ61A1-L</t>
  </si>
  <si>
    <t>HP2/13</t>
  </si>
  <si>
    <t>HP2/18</t>
  </si>
  <si>
    <t>HP2/8</t>
  </si>
  <si>
    <t>HP2/93</t>
  </si>
  <si>
    <t>HP2/94</t>
  </si>
  <si>
    <t>HP2/25</t>
  </si>
  <si>
    <t>HP2/22</t>
  </si>
  <si>
    <t>HP2/16</t>
  </si>
  <si>
    <t>HP2/72</t>
  </si>
  <si>
    <t>HP2/73</t>
  </si>
  <si>
    <t>HP2/23</t>
  </si>
  <si>
    <t>HP2/26</t>
  </si>
  <si>
    <t>HP2/24</t>
  </si>
  <si>
    <t>Mg-6Al</t>
  </si>
  <si>
    <t>Mg-Gd-Y-Zr</t>
  </si>
  <si>
    <t>AZ80A-F Magnesium</t>
  </si>
  <si>
    <t>AZ80A-T5 Magnesium</t>
  </si>
  <si>
    <t>Magnesium, AZ80A, T5</t>
  </si>
  <si>
    <t>AZ80A T5</t>
  </si>
  <si>
    <t>AZ80 (testing direction L)</t>
  </si>
  <si>
    <t>extruded</t>
  </si>
  <si>
    <t>AZ80 (testing direction R)</t>
  </si>
  <si>
    <t>Mg-Gd-Er-Zr</t>
  </si>
  <si>
    <t>Slow speed Extrusion</t>
  </si>
  <si>
    <t>Magnesium AZ80A T4 Wrought Alloy (UNS M11800)</t>
  </si>
  <si>
    <t>Wrought T4</t>
  </si>
  <si>
    <t>HP2/5</t>
  </si>
  <si>
    <t>LAZ1010</t>
  </si>
  <si>
    <t>Mg-Ni-Y</t>
  </si>
  <si>
    <t>Hot Rolling at RT</t>
  </si>
  <si>
    <t>Mg-Y-RE</t>
  </si>
  <si>
    <t>Forged</t>
  </si>
  <si>
    <t>Mg-Y</t>
  </si>
  <si>
    <t>Extrusion at 350 C</t>
  </si>
  <si>
    <t>MW01(1)</t>
  </si>
  <si>
    <t>Extrusion (slow)</t>
  </si>
  <si>
    <t>MW11</t>
  </si>
  <si>
    <t>Extrusion (fast)</t>
  </si>
  <si>
    <t>MW11 (1)</t>
  </si>
  <si>
    <t>MW21</t>
  </si>
  <si>
    <t>MW21(1)</t>
  </si>
  <si>
    <t>MN11</t>
  </si>
  <si>
    <t>Mg-8.5Li-1Y</t>
  </si>
  <si>
    <t>annealed, worm rolling (623K)</t>
  </si>
  <si>
    <t>AJC421</t>
  </si>
  <si>
    <t>AJ42</t>
  </si>
  <si>
    <t>TX21</t>
  </si>
  <si>
    <t>I/M Mg-13Si-4Al (dp = 41 𝞵m)</t>
  </si>
  <si>
    <t>Mg-11Si-4Al</t>
  </si>
  <si>
    <t>Mg-Si-Al</t>
  </si>
  <si>
    <t>R/S Mg-11Si-4Al (dp = 0.7 𝞵m)</t>
  </si>
  <si>
    <t xml:space="preserve">extruded, annealed, quenched, extruded at 623K, annealed at 732K </t>
  </si>
  <si>
    <t>R/S Mg-11Si-4Al (dp = 1.4 𝞵m)</t>
  </si>
  <si>
    <t>R/S Mg-11Si-4Al (dp = 1.4𝞵m)</t>
  </si>
  <si>
    <t>I/M Mg 6Si (dp = 63 𝞵m)</t>
  </si>
  <si>
    <t>AS21</t>
  </si>
  <si>
    <t>Diecast</t>
  </si>
  <si>
    <t>AS41</t>
  </si>
  <si>
    <t>Magnesium AS21-F</t>
  </si>
  <si>
    <t>Magnesium, AS21B, cast, F</t>
  </si>
  <si>
    <t>AS21Bcast F</t>
  </si>
  <si>
    <t>Magnesium, AS21A, cast</t>
  </si>
  <si>
    <t>AS21Acast</t>
  </si>
  <si>
    <t>Mg-6Sc-1Mn</t>
  </si>
  <si>
    <t>HP2/214</t>
  </si>
  <si>
    <t>HP2/215</t>
  </si>
  <si>
    <t>HP2/209</t>
  </si>
  <si>
    <t>HP2/216</t>
  </si>
  <si>
    <t>Magnesium, AE44, cast, F</t>
  </si>
  <si>
    <t>AE44cast  F</t>
  </si>
  <si>
    <t>MN11(1)</t>
  </si>
  <si>
    <t>Mg-Zn-Mn</t>
  </si>
  <si>
    <t>HP2/208</t>
  </si>
  <si>
    <t xml:space="preserve">HP2/194 </t>
  </si>
  <si>
    <t>Mg-Al-Mn-RE</t>
  </si>
  <si>
    <t>Die Cast</t>
  </si>
  <si>
    <t>HP2/207</t>
  </si>
  <si>
    <t xml:space="preserve">HP2/193 </t>
  </si>
  <si>
    <t>HP2/217</t>
  </si>
  <si>
    <t>Magnesium, AE42, cast, F</t>
  </si>
  <si>
    <t>AE42cast F</t>
  </si>
  <si>
    <t xml:space="preserve">HP2/192 </t>
  </si>
  <si>
    <t>HP2/204</t>
  </si>
  <si>
    <t xml:space="preserve">HP2/190 </t>
  </si>
  <si>
    <t>HP2/198</t>
  </si>
  <si>
    <t>HP2/201</t>
  </si>
  <si>
    <t>HP2/202</t>
  </si>
  <si>
    <t>HP2/200</t>
  </si>
  <si>
    <t>HP2/211</t>
  </si>
  <si>
    <t>M2</t>
  </si>
  <si>
    <t>continuous casting process,extruded T5</t>
  </si>
  <si>
    <t>Mg-Gd-Y-Zn-Nd-Zr</t>
  </si>
  <si>
    <t>M1A</t>
  </si>
  <si>
    <t>M1(1)</t>
  </si>
  <si>
    <t>ME11</t>
  </si>
  <si>
    <t>ME11(1)</t>
  </si>
  <si>
    <t>MW01</t>
  </si>
  <si>
    <t>Mg-Mn-Ce (3)</t>
  </si>
  <si>
    <t>Magnesium, AM20, cast</t>
  </si>
  <si>
    <t>AM20cast</t>
  </si>
  <si>
    <t>AM20</t>
  </si>
  <si>
    <t>Magnesium, AM50A, cast</t>
  </si>
  <si>
    <t>AM50Acast</t>
  </si>
  <si>
    <t>Magnesium, AM60B, cast, F</t>
  </si>
  <si>
    <t>AM60Bcast F</t>
  </si>
  <si>
    <t>Mg-Al-Ca-Mn</t>
  </si>
  <si>
    <t>Magnesium, AM60A, cast</t>
  </si>
  <si>
    <t>AM60Acast</t>
  </si>
  <si>
    <t>AM50</t>
  </si>
  <si>
    <t>Mg-Mn-Ce (2)</t>
  </si>
  <si>
    <t>AM100A-F Magnesium</t>
  </si>
  <si>
    <t>AM100A-T4 Magnesium</t>
  </si>
  <si>
    <t>AM100A-T61 Magnesium</t>
  </si>
  <si>
    <t>T61</t>
  </si>
  <si>
    <t>AM100A-T6 Magnesium</t>
  </si>
  <si>
    <t>Magnesium, AM100A, cast, T6</t>
  </si>
  <si>
    <t>AM100Acast T6</t>
  </si>
  <si>
    <t>Magnesium, Mg-12Li, cast</t>
  </si>
  <si>
    <t>Mg-12Licast</t>
  </si>
  <si>
    <t>Mg-8.5Li</t>
  </si>
  <si>
    <t>Mg-5.5Li</t>
  </si>
  <si>
    <t>Mg-Li-Al-Fe</t>
  </si>
  <si>
    <t>Mg-Gd</t>
  </si>
  <si>
    <t>Hot rolled at 400?C ñ Annealed for 1?h at 380?C</t>
  </si>
  <si>
    <t>Mg-Mn-Ce (1)</t>
  </si>
  <si>
    <t>Mg-Ce</t>
  </si>
  <si>
    <t>Mg-9Al-6.5Ca</t>
  </si>
  <si>
    <t>Mg/SiC (33.6 pct)</t>
  </si>
  <si>
    <t>fluxless casting, extruded (350C)</t>
  </si>
  <si>
    <t>Magnesium, commercial purity, ASTM 9980A</t>
  </si>
  <si>
    <t>ASTM 9980A</t>
  </si>
  <si>
    <t>Magnesium</t>
  </si>
  <si>
    <t xml:space="preserve"> Annealed Sheet</t>
  </si>
  <si>
    <t xml:space="preserve"> Extruded</t>
  </si>
  <si>
    <t xml:space="preserve"> Sand Cast</t>
  </si>
  <si>
    <t>Magnesium, EZ33A, cast, T5</t>
  </si>
  <si>
    <t>EZ33Acast T5</t>
  </si>
  <si>
    <t>Magnesium, WE43A, cast</t>
  </si>
  <si>
    <t>WE43Acast</t>
  </si>
  <si>
    <t>Magnesium, WE43A, T6</t>
  </si>
  <si>
    <t>WE43A T6</t>
  </si>
  <si>
    <t>Magnesium, Elektron 21, T6</t>
  </si>
  <si>
    <t>Elektron 21 T6</t>
  </si>
  <si>
    <t>Mg-Gd-Y-Zn-Zr (4)</t>
  </si>
  <si>
    <t>Mg-Gd-Nd-Zr</t>
  </si>
  <si>
    <t>ZKCa50 (1)</t>
  </si>
  <si>
    <t>ZKCa50 (2)</t>
  </si>
  <si>
    <t>ZKCa50 (3)</t>
  </si>
  <si>
    <t>ZKCa50 (4)</t>
  </si>
  <si>
    <t>ZKCa50 (5)</t>
  </si>
  <si>
    <t>ZKCa50 (6)</t>
  </si>
  <si>
    <t>ZYbK520</t>
  </si>
  <si>
    <t>ZA122</t>
  </si>
  <si>
    <t>Mg-Zn-Mn-Sn (6)</t>
  </si>
  <si>
    <t>ZM61</t>
  </si>
  <si>
    <t>AZ92A-T5 Magnesium</t>
  </si>
  <si>
    <t>AZ92A-F Magnesium</t>
  </si>
  <si>
    <t>AZ92A-T6 Magnesium</t>
  </si>
  <si>
    <t>AZ92A-T4 Magnesium</t>
  </si>
  <si>
    <t>Mg-Sn-Zn-Mn</t>
  </si>
  <si>
    <t>Magnesium, AZ31B</t>
  </si>
  <si>
    <t>AZ31B</t>
  </si>
  <si>
    <t>HP2/34</t>
  </si>
  <si>
    <t>AZ91(1)</t>
  </si>
  <si>
    <t>Extrusion(300K)</t>
  </si>
  <si>
    <t>HP2/56</t>
  </si>
  <si>
    <t>EN-MC21110-F Magnesium</t>
  </si>
  <si>
    <t>EN-MC21110-T4 Magnesium</t>
  </si>
  <si>
    <t>HP2/57</t>
  </si>
  <si>
    <t>HP2/3</t>
  </si>
  <si>
    <t>HP2/2</t>
  </si>
  <si>
    <t>HP2/11</t>
  </si>
  <si>
    <t>HP2/9</t>
  </si>
  <si>
    <t>AZ31B-L</t>
  </si>
  <si>
    <t>HP2/21</t>
  </si>
  <si>
    <t>HP2/4</t>
  </si>
  <si>
    <t>LAZ1010Sc</t>
  </si>
  <si>
    <t>Magnesium Elektron Elektron® 21 Magnesium Casting Alloy</t>
  </si>
  <si>
    <t xml:space="preserve">Cast   </t>
  </si>
  <si>
    <t>Magnesium, AS41A, cast</t>
  </si>
  <si>
    <t>AS41Acast</t>
  </si>
  <si>
    <t>HP2/206</t>
  </si>
  <si>
    <t>Magnesium AM20-F</t>
  </si>
  <si>
    <t>Mg-Al-Ca</t>
  </si>
  <si>
    <t>extruded (285C)</t>
  </si>
  <si>
    <t>Heat treatment for 1h at 300 C</t>
  </si>
  <si>
    <t>Heat treatment for 1h at 400C</t>
  </si>
  <si>
    <t>HP2/12</t>
  </si>
  <si>
    <t>ZK60A-F Magnesium</t>
  </si>
  <si>
    <t>ZK60A-T5 Magnesium</t>
  </si>
  <si>
    <t>ZK60A-T6 Magnesium</t>
  </si>
  <si>
    <t>Magnesium, AJ62A, cast, F</t>
  </si>
  <si>
    <t>AJ62Acast F</t>
  </si>
  <si>
    <t>as-extruded (623K)</t>
  </si>
  <si>
    <t>AZ61-A2</t>
  </si>
  <si>
    <t>unreinforced AZ91</t>
  </si>
  <si>
    <t>as-cast T4</t>
  </si>
  <si>
    <t>TAZ7111</t>
  </si>
  <si>
    <t>AZ80-39</t>
  </si>
  <si>
    <t>as cast F</t>
  </si>
  <si>
    <t>sater quenched T4</t>
  </si>
  <si>
    <t>water quenched, air cooled T6a</t>
  </si>
  <si>
    <t>water quenched, air cooled T6b</t>
  </si>
  <si>
    <t>YKN1</t>
  </si>
  <si>
    <t>YS(MPa)</t>
  </si>
  <si>
    <t>UTS(MPa)</t>
  </si>
  <si>
    <t>Coded</t>
  </si>
  <si>
    <t>Process-Heat treatment</t>
  </si>
  <si>
    <t>Cast (Any cast type, then heat treated)</t>
  </si>
  <si>
    <t>Extruded</t>
  </si>
  <si>
    <t>Cast (Die cast, HPDC, fast cool)</t>
  </si>
  <si>
    <t>Wrought - rolled and Forging</t>
  </si>
  <si>
    <t>Cast  (sand, slow cool)</t>
  </si>
  <si>
    <t>ECAP-ECAE</t>
  </si>
  <si>
    <t>Mg-0Ag</t>
  </si>
  <si>
    <t>Mg-2Ag</t>
  </si>
  <si>
    <t>Mg-4Ag</t>
  </si>
  <si>
    <t>Mg-6Ag</t>
  </si>
  <si>
    <t>﻿Mg-8Gd-3Y- 0.4Zr</t>
  </si>
  <si>
    <t>Cast</t>
  </si>
  <si>
    <t>﻿Mg-9Gd-4Y- 0.5Zr</t>
  </si>
  <si>
    <t>﻿Mg-10Gd-2Y- 0.4Zr</t>
  </si>
  <si>
    <t>﻿Mg-10Gd-3Y- 0.4Zr</t>
  </si>
  <si>
    <t>﻿Mg-11Gd- 2Nd-Zr</t>
  </si>
  <si>
    <t>﻿Mg-8.3Gd- 1.1Dy-0.4Zr</t>
  </si>
  <si>
    <t>﻿Mg-8Gd-2Dy- 0.2Zr</t>
  </si>
  <si>
    <t>﻿Mg-8.5Gd- 2.3Y-1.8Ag- 0.4Zr</t>
  </si>
  <si>
    <t>﻿Mg-18Gd- 2Ag-0.3Zr</t>
  </si>
  <si>
    <t>﻿Mg-15.6Gd- 1.8Ag-0.4Zr</t>
  </si>
  <si>
    <t>﻿Mg-6.5Gd- 2.5Dy-1.8Zn</t>
  </si>
  <si>
    <t>﻿Mg-10Gd-3Y- 1.0Zn-0.4Zr</t>
  </si>
  <si>
    <t>﻿Mg-14Gd- 2Zn-0.5Zr</t>
  </si>
  <si>
    <t>﻿Mg-14Gd-3Y- 1.8Zn-0.5Zr</t>
  </si>
  <si>
    <t>﻿Mg-15Gd- 1Zn-0.4Zr</t>
  </si>
  <si>
    <t>﻿Mg-17.4Gd- 1.1Zn-0.6Zr</t>
  </si>
  <si>
    <t>﻿Mg-17.4Gd- 1.7Zn-0.6Zr</t>
  </si>
  <si>
    <t>wrought - rolled and Forging</t>
  </si>
  <si>
    <t>Mg-12Gd-3Y-0.6Zr</t>
  </si>
  <si>
    <t>﻿525 °C/10 h + extruded at 460 °C (16:1) + extruded at 430 °C (16:1) + aged at 225 °C/12 h</t>
  </si>
  <si>
    <t>﻿Mg-14Gd- 0.5Zr</t>
  </si>
  <si>
    <t>﻿505 °C/ 24 h + extruded at 505 °C (28:1) + cold rolled (27% reduction) + aged at 200 °C/16h</t>
  </si>
  <si>
    <t>﻿505 °C/ 24 h + extruded at 505 °C (28:1)+aged at 200 °C/36h</t>
  </si>
  <si>
    <t>﻿Mg-6Gd-3Y- 2Nd-0.4Zr</t>
  </si>
  <si>
    <t>﻿510 °C/16 h + extruded (400 °C sample, 350 °C mold, 15:1) + aged at 200 °C/92 h</t>
  </si>
  <si>
    <t>﻿Mg-12Gd-3Y- 0.4Zr</t>
  </si>
  <si>
    <t>﻿Extruded at 400 °C + Hot rolled (200 °C rollers, 450 °C/0.5 h sample, 92% reduction) + aged at 225 °C/17 h</t>
  </si>
  <si>
    <t>﻿525 °C/10 h + extruded at 400 °C(11:1) + aged at 200 °C/60 h</t>
  </si>
  <si>
    <t>﻿Mg-12Gd-3Y- 0.6Zr</t>
  </si>
  <si>
    <t>﻿Mg-11.7Gd- 4.9Y-0.3Zr</t>
  </si>
  <si>
    <t>﻿Mg-8Gd-1Er- 0.5Zr</t>
  </si>
  <si>
    <t>﻿525 °C/10 h + extruded at 430 °C (16:1) + hydrostatic extruded at room temperature (16:1) + aged 225 °C/9 h</t>
  </si>
  <si>
    <t>520 °C/48 h + extruded at 420 °C (10:1) + aged at 200 °C/36 h</t>
  </si>
  <si>
    <t>﻿450 °C/10 h + extruded at 400 °C (20:1) + rolled at 400 (95% reduction) + aged at 200 °C/16 h</t>
  </si>
  <si>
    <t>﻿500 °C/10 h + rolled at 450 °C (88% reduction)</t>
  </si>
  <si>
    <t>﻿535 °C/24 h + extruded at 410 °C (13:1) + aged at 200 °C/72</t>
  </si>
  <si>
    <t>﻿Mg-11Gd-1Zn</t>
  </si>
  <si>
    <t>﻿Mg-15Gd-1Zn-0.4Zr</t>
  </si>
  <si>
    <t>﻿500 °C/2 h + 520 °C/12 h + extruded at 430 °C (9:1) + aged at 200 °C/32 h</t>
  </si>
  <si>
    <t>﻿500 °C/2 h + 520 °C/12 h + extruded (490 °C sample, 370 °C mold, 9:1) + aged at 200 °C/32 h</t>
  </si>
  <si>
    <t>﻿510 °C/12 h + extruded at 430 °C (9:1) + 500/8 + aged at 225 °C/14 h</t>
  </si>
  <si>
    <t>﻿500 °C/2 h + 520 °C/12 h + extruded (490 °C sample, 320 °C mold, 9:1)</t>
  </si>
  <si>
    <t>﻿500 °C/2 h + 520 °C/12 h + extruded (490 °C sample, 320 °C mold, 9:1) + aged at 200 °C/32 h</t>
  </si>
  <si>
    <t>﻿Mg-16.4Gd-2.3Zn-0.6Zr</t>
  </si>
  <si>
    <t>﻿Mg-7Gd-3Y-1Nd-1Zn- 0.5Zr</t>
  </si>
  <si>
    <t>﻿Mg-8.2Gd-3.8Y-1Zn-0.4Zr</t>
  </si>
  <si>
    <t>﻿500 °C/50 h + aged at 200 °C/80 h + 2 passes of ECAP at 330 °C</t>
  </si>
  <si>
    <t>﻿480 °C/24 h + 500 °C/32 h + 480 °C/2 h + extruded at ∼500 °C + aged at 200 °C/30 h</t>
  </si>
  <si>
    <t>﻿510 °C/12 h + rolled at 400 °C (96% reduction)</t>
  </si>
  <si>
    <t>﻿510 °C/12 h + rolled at 400 °C (96% reduction) + 200 °C/28 h</t>
  </si>
  <si>
    <t>﻿510 °C/12 h + extruded at 420 °C (8:1) + rolled at 400 °C and finally 350 °C (92% reduction)</t>
  </si>
  <si>
    <t>﻿510 °C/12 h + extruded at 420 °C (8:1) + rolled at 400 °C and finally 350 °C (92% reduction) + aged at 200 °C/32 h</t>
  </si>
  <si>
    <t>﻿510 °C/12 h + extruded at 400 °C (10:1</t>
  </si>
  <si>
    <t>﻿510 °C/12 h + extruded at 400 °C (10:1) + aged at 200 °C/40 h</t>
  </si>
  <si>
    <t>﻿510 °C/12 h + extruded at 400 °C (8:1) + aged at 200 °C/48 h</t>
  </si>
  <si>
    <t>﻿540 °C/4 h + extruded at 400 °C (11:1 ) + aged at 200 °C/50 h</t>
  </si>
  <si>
    <t>﻿Mg-8.4Gd-5.3Y-1.7Zn- 0.6Mn</t>
  </si>
  <si>
    <t>Mg-10Gd-3Y-1.0Zn-0.5Zr</t>
  </si>
  <si>
    <t>Mg-10Gd-6Y-1.6Zn-0.6Zr</t>
  </si>
  <si>
    <t xml:space="preserve">﻿Mg-10Gd-2Y-0.5Zn-0.3Zr  </t>
  </si>
  <si>
    <t xml:space="preserve"> Mg-10Gd-6Y-1.6Zn-0.6Zr</t>
  </si>
  <si>
    <t>﻿510 °C/10 h + forged at 470 °C + aged at 200 °C/60 h</t>
  </si>
  <si>
    <t>﻿Mg-10Gd-6Y-2Zn-0.6Zr</t>
  </si>
  <si>
    <t>﻿Mg-11Gd-4Y-1.7Zn-0.5Zr</t>
  </si>
  <si>
    <t>﻿500 °C/10 h + rolled at 500 °C (80% reduction) + 500 °C/10 h + aged at 225 °C/10 h</t>
  </si>
  <si>
    <t>﻿Mg-11Gd-4.5Y-1Nd-1.5Zn- 0.5Zr</t>
  </si>
  <si>
    <t>﻿535 °C/24 h + extruded at 410 °C (30:1) + cold rolled (14.5% reduction) + aged at 200 °C/48 h</t>
  </si>
  <si>
    <t>﻿Mg-11.5Gd-4.5Y-1.5Zn- 0.4Zr</t>
  </si>
  <si>
    <t>﻿Mg-12Gd-2Er-1Zn-0.6Zr</t>
  </si>
  <si>
    <t>﻿Mg-4Y-2Zn-0.5Al</t>
  </si>
  <si>
    <t>﻿Mg-5Y-5Zn-0.6Zr</t>
  </si>
  <si>
    <t>﻿Mg-5.7Y-4.2Zn</t>
  </si>
  <si>
    <t>﻿Mg-6.8Y-2.5Zn</t>
  </si>
  <si>
    <t>﻿Mg-9.5Y-3.5Zn-1Mn</t>
  </si>
  <si>
    <t>﻿Mg-12Y-3Zn-0.6Zr</t>
  </si>
  <si>
    <t>﻿Mg-19Y-6.5Ni</t>
  </si>
  <si>
    <t>﻿Mg-7Y-4Gd-1.5Zn-0.4Zr</t>
  </si>
  <si>
    <t>﻿RS P/M + extruded at 300 °C (10:1</t>
  </si>
  <si>
    <t>﻿560 °C/12 h + extruded at 400 °C (12:1) + ECAP of 4 passes at 350 °C and 2 passes at 330 °C</t>
  </si>
  <si>
    <t>﻿500/10 h + extruded at 350 °C (10:1)</t>
  </si>
  <si>
    <t>﻿Mg-12Y-5Zn-0.6Zr</t>
  </si>
  <si>
    <t>﻿Mg-5Zn-1Ce-0.5Y-0.6Zr</t>
  </si>
  <si>
    <t>400 °C/12 h + extruded at﻿ 390 °C(25:1)</t>
  </si>
  <si>
    <t>400 °C/12 h + extruded at ﻿390 °C(25:1) + aged at 180 °C/15 h</t>
  </si>
  <si>
    <t>Extruded at 350 °C (12:1)</t>
  </si>
  <si>
    <t>﻿Mg-5.1Zn-3.2Y-0.4Zr- 0.4Ca</t>
  </si>
  <si>
    <t>﻿Mg-10.3Zn-6.4Y-0.4Zr- 0.5Ca</t>
  </si>
  <si>
    <t>﻿Mg-8Zn-2Y</t>
  </si>
  <si>
    <t>﻿Mg-14Zn-3Y</t>
  </si>
  <si>
    <t>RS P/M + extruded at 260 °C</t>
  </si>
  <si>
    <t>﻿Mg-8.3Zn-1.5Y</t>
  </si>
  <si>
    <t>﻿Mg-10Gd-3Y-0.5Zr</t>
  </si>
  <si>
    <t>﻿Mg-10Gd-1Zn-0.5Zr</t>
  </si>
  <si>
    <t>cast+HT</t>
  </si>
  <si>
    <t>﻿Mg-10Gd-2Y-1Zn-0.5Zr</t>
  </si>
  <si>
    <t>﻿Mg–2Zn–0.2Y–0.5Nd–0.4Zr</t>
  </si>
  <si>
    <t>﻿Permanent mold cast Heat - as cast</t>
  </si>
  <si>
    <t>﻿Mg-10Zn-5Al</t>
  </si>
  <si>
    <t>﻿High pressure die cast</t>
  </si>
  <si>
    <t>﻿Permanent mold cast</t>
  </si>
  <si>
    <t>﻿Mg–1Nd–1Ce-0.5Zn-0.5Zr</t>
  </si>
  <si>
    <t>﻿Mg-6Er-3Y-1.5Zn-0.4 Mn</t>
  </si>
  <si>
    <t>﻿Mg-8.1Gd-4Y-1Zn</t>
  </si>
  <si>
    <t>﻿Mg-12Dy-11Ni</t>
  </si>
  <si>
    <t>﻿Mg-8Gd-3Yb-1.2Zn-0.5Zr</t>
  </si>
  <si>
    <t>﻿Mg-9.2Gd-3.3Y-1.2Zn-0.9Mn</t>
  </si>
  <si>
    <t>﻿Mg-8.3Gd-4.2Y-1.4Zn-1.1Mn</t>
  </si>
  <si>
    <t>﻿Mg-8.8Gd-3.4Y-1Zn-0.8Mn</t>
  </si>
  <si>
    <t>extruded+ aging</t>
  </si>
  <si>
    <t>﻿Mg-12.6Gd-1.3Y-0.9Zn-0.5Mn</t>
  </si>
  <si>
    <t>﻿Mg-9.5Gd3.8Y-0.6Zr</t>
  </si>
  <si>
    <t>Wrought(hammer forging)</t>
  </si>
  <si>
    <t>﻿Mg-8.2Gd-3.8Y-1.0Zn-0.4Zr</t>
  </si>
  <si>
    <t>﻿Mg-6Er-3Y-1.5Zn-0.4Mn</t>
  </si>
  <si>
    <t>﻿Mg-0.6Er-0.6Y-1.2Zn-0.2Mn</t>
  </si>
  <si>
    <t>﻿Mg-3.6Zn-0.6Y-0.2Ca</t>
  </si>
  <si>
    <t>﻿Mg-8Al-1Zn-1Ca-0.3Mn</t>
  </si>
  <si>
    <t>wrought ﻿Twin-roll-casting + hot rolling</t>
  </si>
  <si>
    <t>﻿Mg-5Al-3.5Ca-1Mn</t>
  </si>
  <si>
    <t>﻿Friction stir</t>
  </si>
  <si>
    <t>﻿Mg–8.32Sn–1.85Zn–0.17Mn</t>
  </si>
  <si>
    <t>﻿Mg-2Sn-2Ca</t>
  </si>
  <si>
    <t>﻿Mg-2.0Sn-1.95Ca-0.5Mn</t>
  </si>
  <si>
    <t>﻿Mg-5Zn-3.5Sn-1Mn-0.5Ca-0.5Cu</t>
  </si>
  <si>
    <t>Mg-1Ca</t>
  </si>
  <si>
    <t>﻿Mg-6Zn-0.5Zr-0.5Cu-0.5Ce</t>
  </si>
  <si>
    <t>﻿Mg-9Al-2.5Sn-1.5Ca</t>
  </si>
  <si>
    <t>wrought  hot rolling</t>
  </si>
  <si>
    <t>﻿Mg–1.2Zn–0.35Zr–0.17Nd</t>
  </si>
  <si>
    <t>﻿Mg–4.5Sn–5Zn–0.3Sc</t>
  </si>
  <si>
    <t xml:space="preserve">﻿Mg-0.4Sn-0.7Y-0.6Zn </t>
  </si>
  <si>
    <t>Mg-7Sn-4Al-1Zn</t>
  </si>
  <si>
    <t>Mg-1.0Sn-0.5Zn-2.0Ca</t>
  </si>
  <si>
    <t xml:space="preserve">Mg-1.0Sn-0.5Zn-0.5Ca  </t>
  </si>
  <si>
    <t>Mg-8Sn-2Zn-0.5Cu</t>
  </si>
  <si>
    <t xml:space="preserve">Mg-1.1Al-0.33Ca-0.44Mn </t>
  </si>
  <si>
    <t>Mg-5Y-1Al</t>
  </si>
  <si>
    <t xml:space="preserve">﻿Mg-8Al-0.5Zn-1.3Ce </t>
  </si>
  <si>
    <t>Mg–7Al–5Zn</t>
  </si>
  <si>
    <t>Mg-2Gd-0.5Mn</t>
  </si>
  <si>
    <t xml:space="preserve">Mg-2Gd-0.5Zr-3Zn  </t>
  </si>
  <si>
    <t>Mg–1Mn–0.5Al</t>
  </si>
  <si>
    <t xml:space="preserve">Mg-2.1Nd-0.2Zn-0.5Zr </t>
  </si>
  <si>
    <t>﻿Hard-plate rolling</t>
  </si>
  <si>
    <t>﻿Mg-14Li-6Zn-1Y</t>
  </si>
  <si>
    <t>﻿Mg-9Li</t>
  </si>
  <si>
    <t>﻿Hot rolling</t>
  </si>
  <si>
    <t>﻿Mg-4Al-2La</t>
  </si>
  <si>
    <t>﻿Mg-4Al-4La</t>
  </si>
  <si>
    <t>﻿Mg-4Al-6La</t>
  </si>
  <si>
    <t>AM50-3Ce</t>
  </si>
  <si>
    <t>AM50-2Ce</t>
  </si>
  <si>
    <t>AM50-1.5Ce</t>
  </si>
  <si>
    <t>AM50-1Ce</t>
  </si>
  <si>
    <t>AM50-0.5Ce</t>
  </si>
  <si>
    <t>AZ31-5Li</t>
  </si>
  <si>
    <t>AZ31-3Li</t>
  </si>
  <si>
    <t>AZ31-1Li</t>
  </si>
  <si>
    <t>AZ31  -  Li0 (ED rotation)</t>
  </si>
  <si>
    <t>AZ31-5Li   -  Li5 (45 rotation)</t>
  </si>
  <si>
    <t>AZ31-5Li   -  Li5 (TD rotation)</t>
  </si>
  <si>
    <t>AZ31-1Li   -  Li1 (45 rotation)</t>
  </si>
  <si>
    <t>AZ31-1Li   -  Li1 (TD rotation)</t>
  </si>
  <si>
    <t>AZ31-3Li   -  Li3 (ED rotation)</t>
  </si>
  <si>
    <t>AZ31-3Li   -  Li3 (45 rotation)</t>
  </si>
  <si>
    <t>AZ31-3Li   -  Li3 (TD rotation)</t>
  </si>
  <si>
    <t>AZ31-5Li   -  Li5 (ED rotation)</t>
  </si>
  <si>
    <t>AZ31 -  Li0 (45 rotation)</t>
  </si>
  <si>
    <t>AZ31 -  Li0 (TD rotation)</t>
  </si>
  <si>
    <t>AZ31-1Li -   Li1 (ED rotation)</t>
  </si>
  <si>
    <t xml:space="preserve">AM50 </t>
  </si>
  <si>
    <t>AM30-3Ca (Mg-4Al-0.3Mn-3Ca)</t>
  </si>
  <si>
    <t xml:space="preserve">AZ31 </t>
  </si>
  <si>
    <t>﻿Mg-2Zn-0.3Sr</t>
  </si>
  <si>
    <t xml:space="preserve">wrought   </t>
  </si>
  <si>
    <t>﻿Mg-2Zn-0.3Sr-1Mn</t>
  </si>
  <si>
    <t>﻿Mg-2Zn-0.3Sr-2Mn</t>
  </si>
  <si>
    <t>Mg-1Mn</t>
  </si>
  <si>
    <t>Mg-3Y</t>
  </si>
  <si>
    <t>﻿Hot rolled at 400 °C</t>
  </si>
  <si>
    <t>Mg-2Y</t>
  </si>
  <si>
    <t>Mg-4Y</t>
  </si>
  <si>
    <t>Mg-2Er</t>
  </si>
  <si>
    <t>Mg-4Er</t>
  </si>
  <si>
    <t>Mg-6Er</t>
  </si>
  <si>
    <t>﻿Mg-5Y-0.5Zr</t>
  </si>
  <si>
    <t>﻿Mg-5Y-0.5Zr-0.5Nd</t>
  </si>
  <si>
    <t>﻿Mg-5Y-0.5Zr-1Nd</t>
  </si>
  <si>
    <t>﻿Mg-5Y-0.5Zr-2.6Nd</t>
  </si>
  <si>
    <t>﻿Mg-6Gd-2Nd-0.5Zr</t>
  </si>
  <si>
    <t>﻿Cast + Solution Treated at 500 °C + Quenched</t>
  </si>
  <si>
    <t>﻿Cast + Solution Treated at 500 °C + Quenched + peak-aged (200 °C for 24 h</t>
  </si>
  <si>
    <t>﻿Cast + Solution Treated at 500 °C + Quenched + deformed (5%) and peak-aged at 200 °C for 12 h</t>
  </si>
  <si>
    <t>﻿Cast + Solution Treated at 500 °C + Quenched + deformed (10%) and peak-aged at 200 °C for 8 h</t>
  </si>
  <si>
    <t>﻿Mg-12Gd-3Y-0.4Zr</t>
  </si>
  <si>
    <t>﻿Mg–8Gd–5Y–2Zn–0.6Mn</t>
  </si>
  <si>
    <t>﻿Mg–6Gd–0.6Zr</t>
  </si>
  <si>
    <t>AM100A-T7 Magnesium</t>
  </si>
  <si>
    <t>T7</t>
  </si>
  <si>
    <t>Sand/Chill Cast T5 or T6</t>
  </si>
  <si>
    <t>Mg-Gd-Y-Zn-Zr (1) or ZK60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</si>
</sst>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A4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B855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EA2B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BAD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7" borderId="0" xfId="0" applyFill="1"/>
    <xf numFmtId="0" fontId="0" fillId="1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0" fillId="1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18" borderId="0" xfId="0" applyNumberFormat="1" applyFill="1" applyAlignment="1">
      <alignment horizontal="center" vertical="center"/>
    </xf>
    <xf numFmtId="164" fontId="0" fillId="15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/>
    <xf numFmtId="0" fontId="0" fillId="8" borderId="0" xfId="0" applyFill="1" applyAlignment="1">
      <alignment horizontal="center" vertical="center"/>
    </xf>
    <xf numFmtId="0" fontId="0" fillId="8" borderId="0" xfId="0" applyFill="1"/>
    <xf numFmtId="2" fontId="0" fillId="8" borderId="0" xfId="0" applyNumberForma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ill="1"/>
    <xf numFmtId="164" fontId="0" fillId="20" borderId="0" xfId="0" applyNumberFormat="1" applyFill="1" applyAlignment="1">
      <alignment horizontal="center" vertical="center"/>
    </xf>
    <xf numFmtId="0" fontId="0" fillId="20" borderId="0" xfId="0" applyFill="1" applyAlignment="1">
      <alignment horizontal="center"/>
    </xf>
    <xf numFmtId="164" fontId="0" fillId="2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C28B-2A9D-2C4F-9ED5-A4AA13506ABD}">
  <dimension ref="A1:BH918"/>
  <sheetViews>
    <sheetView tabSelected="1" workbookViewId="0">
      <pane ySplit="1" topLeftCell="A839" activePane="bottomLeft" state="frozen"/>
      <selection pane="bottomLeft" activeCell="A846" sqref="A846:XFD846"/>
    </sheetView>
  </sheetViews>
  <sheetFormatPr baseColWidth="10" defaultRowHeight="15" x14ac:dyDescent="0.2"/>
  <cols>
    <col min="1" max="1" width="29.33203125" customWidth="1"/>
    <col min="2" max="2" width="30.6640625" customWidth="1"/>
    <col min="36" max="36" width="23.83203125" style="63" customWidth="1"/>
  </cols>
  <sheetData>
    <row r="1" spans="1:39" s="15" customFormat="1" x14ac:dyDescent="0.2">
      <c r="A1" s="1" t="s">
        <v>0</v>
      </c>
      <c r="B1" s="2" t="s">
        <v>1</v>
      </c>
      <c r="C1" t="s">
        <v>862</v>
      </c>
      <c r="D1" s="3" t="s">
        <v>861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s="55" t="s">
        <v>33</v>
      </c>
      <c r="AK1" t="s">
        <v>859</v>
      </c>
      <c r="AL1" t="s">
        <v>860</v>
      </c>
      <c r="AM1" s="4" t="s">
        <v>34</v>
      </c>
    </row>
    <row r="2" spans="1:39" s="15" customFormat="1" x14ac:dyDescent="0.2">
      <c r="A2" s="5" t="s">
        <v>35</v>
      </c>
      <c r="B2" s="6" t="s">
        <v>36</v>
      </c>
      <c r="C2" t="s">
        <v>863</v>
      </c>
      <c r="D2" s="7">
        <v>5</v>
      </c>
      <c r="E2">
        <v>83.4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1.4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15.2</v>
      </c>
      <c r="AE2">
        <v>0</v>
      </c>
      <c r="AF2">
        <v>0</v>
      </c>
      <c r="AG2">
        <v>0</v>
      </c>
      <c r="AH2">
        <v>0</v>
      </c>
      <c r="AI2">
        <v>0</v>
      </c>
      <c r="AJ2" s="56">
        <f t="shared" ref="AJ2:AJ59" si="0">SUM(E2:AI2)</f>
        <v>100.00000000000001</v>
      </c>
      <c r="AK2" s="8">
        <v>152.5</v>
      </c>
      <c r="AL2" s="8">
        <v>174.5</v>
      </c>
      <c r="AM2" s="8">
        <v>0.25</v>
      </c>
    </row>
    <row r="3" spans="1:39" s="67" customFormat="1" x14ac:dyDescent="0.2">
      <c r="A3" s="67" t="s">
        <v>37</v>
      </c>
      <c r="B3" s="68" t="s">
        <v>38</v>
      </c>
      <c r="C3" s="68" t="s">
        <v>863</v>
      </c>
      <c r="D3" s="67">
        <v>5</v>
      </c>
      <c r="E3" s="68">
        <v>80</v>
      </c>
      <c r="F3" s="68">
        <v>0</v>
      </c>
      <c r="G3" s="68">
        <v>0</v>
      </c>
      <c r="H3" s="68">
        <v>0</v>
      </c>
      <c r="I3" s="68">
        <v>0</v>
      </c>
      <c r="J3" s="68">
        <v>0</v>
      </c>
      <c r="K3" s="68">
        <v>0</v>
      </c>
      <c r="L3" s="68">
        <v>0</v>
      </c>
      <c r="M3" s="68">
        <v>0.27</v>
      </c>
      <c r="N3" s="68">
        <v>0</v>
      </c>
      <c r="O3" s="68">
        <v>0</v>
      </c>
      <c r="P3" s="68">
        <v>0.01</v>
      </c>
      <c r="Q3" s="68">
        <v>0</v>
      </c>
      <c r="R3" s="68">
        <v>19.7</v>
      </c>
      <c r="S3" s="68">
        <v>0.01</v>
      </c>
      <c r="T3" s="68">
        <v>0.01</v>
      </c>
      <c r="U3" s="68">
        <v>0</v>
      </c>
      <c r="V3" s="68">
        <v>0</v>
      </c>
      <c r="W3" s="68">
        <v>0</v>
      </c>
      <c r="X3" s="68">
        <v>0</v>
      </c>
      <c r="Y3" s="68">
        <v>0</v>
      </c>
      <c r="Z3" s="68">
        <v>0</v>
      </c>
      <c r="AA3" s="68">
        <v>0</v>
      </c>
      <c r="AB3" s="68">
        <v>0</v>
      </c>
      <c r="AC3" s="68">
        <v>0</v>
      </c>
      <c r="AD3" s="68">
        <v>0</v>
      </c>
      <c r="AE3" s="68">
        <v>0</v>
      </c>
      <c r="AF3" s="68">
        <v>0</v>
      </c>
      <c r="AG3" s="68">
        <v>0</v>
      </c>
      <c r="AH3" s="68">
        <v>0</v>
      </c>
      <c r="AI3" s="68">
        <v>0</v>
      </c>
      <c r="AJ3" s="69">
        <f t="shared" si="0"/>
        <v>100.00000000000001</v>
      </c>
      <c r="AK3" s="67">
        <v>265</v>
      </c>
      <c r="AL3" s="67">
        <v>330</v>
      </c>
      <c r="AM3" s="67">
        <v>2.7</v>
      </c>
    </row>
    <row r="4" spans="1:39" s="15" customFormat="1" x14ac:dyDescent="0.2">
      <c r="A4" s="5" t="s">
        <v>40</v>
      </c>
      <c r="B4" s="9" t="s">
        <v>41</v>
      </c>
      <c r="C4" t="s">
        <v>863</v>
      </c>
      <c r="D4" s="7">
        <v>5</v>
      </c>
      <c r="E4">
        <v>79.55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0.34</v>
      </c>
      <c r="N4">
        <v>1.8799999999999997</v>
      </c>
      <c r="O4">
        <v>0</v>
      </c>
      <c r="P4">
        <v>0</v>
      </c>
      <c r="Q4">
        <v>0</v>
      </c>
      <c r="R4">
        <v>18.23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56">
        <f t="shared" si="0"/>
        <v>100</v>
      </c>
      <c r="AK4" s="8">
        <v>293</v>
      </c>
      <c r="AL4" s="8">
        <v>414</v>
      </c>
      <c r="AM4" s="8">
        <v>2.2000000000000002</v>
      </c>
    </row>
    <row r="5" spans="1:39" s="15" customFormat="1" x14ac:dyDescent="0.2">
      <c r="A5" s="5" t="s">
        <v>42</v>
      </c>
      <c r="B5" s="9" t="s">
        <v>43</v>
      </c>
      <c r="C5" t="s">
        <v>864</v>
      </c>
      <c r="D5" s="7">
        <v>1</v>
      </c>
      <c r="E5">
        <v>74.400000000000006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25.6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56">
        <f t="shared" si="0"/>
        <v>100</v>
      </c>
      <c r="AK5" s="8">
        <v>320</v>
      </c>
      <c r="AL5" s="8">
        <v>353</v>
      </c>
      <c r="AM5" s="8">
        <v>0.4</v>
      </c>
    </row>
    <row r="6" spans="1:39" s="15" customFormat="1" x14ac:dyDescent="0.2">
      <c r="A6" s="10" t="s">
        <v>44</v>
      </c>
      <c r="B6" s="11" t="s">
        <v>45</v>
      </c>
      <c r="C6" t="s">
        <v>865</v>
      </c>
      <c r="D6" s="7">
        <v>4</v>
      </c>
      <c r="E6">
        <v>87</v>
      </c>
      <c r="F6">
        <v>0</v>
      </c>
      <c r="G6">
        <v>0</v>
      </c>
      <c r="H6">
        <v>0</v>
      </c>
      <c r="I6">
        <v>0.8</v>
      </c>
      <c r="J6">
        <v>0</v>
      </c>
      <c r="K6">
        <v>9</v>
      </c>
      <c r="L6">
        <v>0</v>
      </c>
      <c r="M6">
        <v>0</v>
      </c>
      <c r="N6">
        <v>0</v>
      </c>
      <c r="O6">
        <v>0</v>
      </c>
      <c r="P6">
        <v>0.2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 s="58">
        <f t="shared" si="0"/>
        <v>100</v>
      </c>
      <c r="AK6" s="12">
        <v>162</v>
      </c>
      <c r="AL6" s="12">
        <v>224</v>
      </c>
      <c r="AM6" s="12">
        <v>3.2</v>
      </c>
    </row>
    <row r="7" spans="1:39" s="15" customFormat="1" x14ac:dyDescent="0.2">
      <c r="A7" s="5" t="s">
        <v>46</v>
      </c>
      <c r="B7" s="9" t="s">
        <v>47</v>
      </c>
      <c r="C7" t="s">
        <v>864</v>
      </c>
      <c r="D7" s="7">
        <v>1</v>
      </c>
      <c r="E7">
        <v>84</v>
      </c>
      <c r="F7">
        <v>0</v>
      </c>
      <c r="G7">
        <v>0</v>
      </c>
      <c r="H7">
        <v>0</v>
      </c>
      <c r="I7">
        <v>3</v>
      </c>
      <c r="J7">
        <v>0</v>
      </c>
      <c r="K7">
        <v>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56">
        <f t="shared" si="0"/>
        <v>100</v>
      </c>
      <c r="AK7" s="8">
        <v>518</v>
      </c>
      <c r="AL7" s="8">
        <v>646</v>
      </c>
      <c r="AM7" s="8">
        <v>1.2</v>
      </c>
    </row>
    <row r="8" spans="1:39" s="67" customFormat="1" x14ac:dyDescent="0.2">
      <c r="A8" s="67" t="s">
        <v>48</v>
      </c>
      <c r="B8" s="68" t="s">
        <v>49</v>
      </c>
      <c r="C8" s="68" t="s">
        <v>864</v>
      </c>
      <c r="D8" s="67">
        <v>1</v>
      </c>
      <c r="E8" s="68">
        <v>89</v>
      </c>
      <c r="F8" s="68">
        <v>0</v>
      </c>
      <c r="G8" s="68">
        <v>0</v>
      </c>
      <c r="H8" s="68">
        <v>0</v>
      </c>
      <c r="I8" s="68">
        <v>1</v>
      </c>
      <c r="J8" s="68">
        <v>0</v>
      </c>
      <c r="K8" s="68">
        <v>8</v>
      </c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2</v>
      </c>
      <c r="AA8" s="68">
        <v>0</v>
      </c>
      <c r="AB8" s="68">
        <v>0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9">
        <f t="shared" si="0"/>
        <v>100</v>
      </c>
      <c r="AK8" s="67">
        <v>518</v>
      </c>
      <c r="AL8" s="67">
        <v>646</v>
      </c>
      <c r="AM8" s="67">
        <v>1.2</v>
      </c>
    </row>
    <row r="9" spans="1:39" s="67" customFormat="1" x14ac:dyDescent="0.2">
      <c r="A9" s="67" t="s">
        <v>51</v>
      </c>
      <c r="B9" s="68" t="s">
        <v>49</v>
      </c>
      <c r="C9" s="68" t="s">
        <v>864</v>
      </c>
      <c r="D9" s="67">
        <v>1</v>
      </c>
      <c r="E9" s="68">
        <v>89</v>
      </c>
      <c r="F9" s="68">
        <v>0</v>
      </c>
      <c r="G9" s="68">
        <v>0</v>
      </c>
      <c r="H9" s="68">
        <v>0</v>
      </c>
      <c r="I9" s="68">
        <v>0</v>
      </c>
      <c r="J9" s="68">
        <v>0</v>
      </c>
      <c r="K9" s="68">
        <v>9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2</v>
      </c>
      <c r="AA9" s="68">
        <v>0</v>
      </c>
      <c r="AB9" s="68">
        <v>0</v>
      </c>
      <c r="AC9" s="68">
        <v>0</v>
      </c>
      <c r="AD9" s="68">
        <v>0</v>
      </c>
      <c r="AE9" s="68">
        <v>0</v>
      </c>
      <c r="AF9" s="68">
        <v>0</v>
      </c>
      <c r="AG9" s="68">
        <v>0</v>
      </c>
      <c r="AH9" s="68">
        <v>0</v>
      </c>
      <c r="AI9" s="68">
        <v>0</v>
      </c>
      <c r="AJ9" s="69">
        <f t="shared" si="0"/>
        <v>100</v>
      </c>
      <c r="AK9" s="67">
        <v>474</v>
      </c>
      <c r="AL9" s="67">
        <v>613</v>
      </c>
      <c r="AM9" s="67">
        <v>1.3</v>
      </c>
    </row>
    <row r="10" spans="1:39" s="67" customFormat="1" x14ac:dyDescent="0.2">
      <c r="A10" s="67" t="s">
        <v>52</v>
      </c>
      <c r="B10" s="68" t="s">
        <v>49</v>
      </c>
      <c r="C10" s="68" t="s">
        <v>864</v>
      </c>
      <c r="D10" s="67">
        <v>1</v>
      </c>
      <c r="E10" s="68">
        <v>89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8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</v>
      </c>
      <c r="Y10" s="68">
        <v>0</v>
      </c>
      <c r="Z10" s="68">
        <v>3</v>
      </c>
      <c r="AA10" s="68">
        <v>0</v>
      </c>
      <c r="AB10" s="68">
        <v>0</v>
      </c>
      <c r="AC10" s="68">
        <v>0</v>
      </c>
      <c r="AD10" s="68">
        <v>0</v>
      </c>
      <c r="AE10" s="68">
        <v>0</v>
      </c>
      <c r="AF10" s="68">
        <v>0</v>
      </c>
      <c r="AG10" s="68">
        <v>0</v>
      </c>
      <c r="AH10" s="68">
        <v>0</v>
      </c>
      <c r="AI10" s="68">
        <v>0</v>
      </c>
      <c r="AJ10" s="69">
        <f t="shared" si="0"/>
        <v>100</v>
      </c>
      <c r="AK10" s="67">
        <v>498</v>
      </c>
      <c r="AL10" s="67">
        <v>630</v>
      </c>
      <c r="AM10" s="67">
        <v>2.6</v>
      </c>
    </row>
    <row r="11" spans="1:39" s="67" customFormat="1" x14ac:dyDescent="0.2">
      <c r="A11" s="67" t="s">
        <v>53</v>
      </c>
      <c r="B11" s="68" t="s">
        <v>49</v>
      </c>
      <c r="C11" s="68" t="s">
        <v>864</v>
      </c>
      <c r="D11" s="67">
        <v>1</v>
      </c>
      <c r="E11" s="68">
        <v>90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8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2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0</v>
      </c>
      <c r="AG11" s="68">
        <v>0</v>
      </c>
      <c r="AH11" s="68">
        <v>0</v>
      </c>
      <c r="AI11" s="68">
        <v>0</v>
      </c>
      <c r="AJ11" s="69">
        <f t="shared" si="0"/>
        <v>100</v>
      </c>
      <c r="AK11" s="67">
        <v>499</v>
      </c>
      <c r="AL11" s="67">
        <v>595</v>
      </c>
      <c r="AM11" s="67">
        <v>3.5</v>
      </c>
    </row>
    <row r="12" spans="1:39" s="15" customFormat="1" x14ac:dyDescent="0.2">
      <c r="A12" s="5" t="s">
        <v>54</v>
      </c>
      <c r="B12" s="9" t="s">
        <v>55</v>
      </c>
      <c r="C12" t="s">
        <v>864</v>
      </c>
      <c r="D12" s="7">
        <v>1</v>
      </c>
      <c r="E12">
        <v>95.9</v>
      </c>
      <c r="F12">
        <v>0</v>
      </c>
      <c r="G12">
        <v>0</v>
      </c>
      <c r="H12">
        <v>0</v>
      </c>
      <c r="I12">
        <v>2.7</v>
      </c>
      <c r="J12">
        <v>0</v>
      </c>
      <c r="K12">
        <v>0</v>
      </c>
      <c r="L12">
        <v>0</v>
      </c>
      <c r="M12">
        <v>0</v>
      </c>
      <c r="N12">
        <v>0</v>
      </c>
      <c r="O12">
        <v>1.4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57">
        <f t="shared" si="0"/>
        <v>100.00000000000001</v>
      </c>
      <c r="AK12" s="45">
        <v>208</v>
      </c>
      <c r="AL12" s="45">
        <v>300</v>
      </c>
      <c r="AM12" s="8">
        <v>20</v>
      </c>
    </row>
    <row r="13" spans="1:39" s="15" customFormat="1" x14ac:dyDescent="0.2">
      <c r="A13" s="5" t="s">
        <v>54</v>
      </c>
      <c r="B13" s="9" t="s">
        <v>56</v>
      </c>
      <c r="C13" t="s">
        <v>864</v>
      </c>
      <c r="D13" s="7">
        <v>1</v>
      </c>
      <c r="E13">
        <v>93</v>
      </c>
      <c r="F13">
        <v>0</v>
      </c>
      <c r="G13">
        <v>0</v>
      </c>
      <c r="H13">
        <v>0</v>
      </c>
      <c r="I13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56">
        <f t="shared" si="0"/>
        <v>100</v>
      </c>
      <c r="AK13" s="8">
        <v>200</v>
      </c>
      <c r="AL13" s="8">
        <v>280</v>
      </c>
      <c r="AM13" s="8">
        <v>15</v>
      </c>
    </row>
    <row r="14" spans="1:39" s="15" customFormat="1" x14ac:dyDescent="0.2">
      <c r="A14" s="5" t="s">
        <v>57</v>
      </c>
      <c r="B14" s="6" t="s">
        <v>38</v>
      </c>
      <c r="C14" t="s">
        <v>863</v>
      </c>
      <c r="D14" s="7">
        <v>5</v>
      </c>
      <c r="E14">
        <v>80.239999999999995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0.01</v>
      </c>
      <c r="N14">
        <v>0</v>
      </c>
      <c r="O14">
        <v>0</v>
      </c>
      <c r="P14">
        <v>0.01</v>
      </c>
      <c r="Q14">
        <v>0</v>
      </c>
      <c r="R14">
        <v>0</v>
      </c>
      <c r="S14">
        <v>0.01</v>
      </c>
      <c r="T14">
        <v>0.03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19.7</v>
      </c>
      <c r="AF14">
        <v>0</v>
      </c>
      <c r="AG14">
        <v>0</v>
      </c>
      <c r="AH14">
        <v>0</v>
      </c>
      <c r="AI14">
        <v>0</v>
      </c>
      <c r="AJ14" s="57">
        <f t="shared" si="0"/>
        <v>100.00000000000001</v>
      </c>
      <c r="AK14" s="45">
        <v>228</v>
      </c>
      <c r="AL14" s="45">
        <v>280</v>
      </c>
      <c r="AM14" s="8">
        <v>3.4</v>
      </c>
    </row>
    <row r="15" spans="1:39" s="15" customFormat="1" x14ac:dyDescent="0.2">
      <c r="A15" s="5" t="s">
        <v>58</v>
      </c>
      <c r="B15" s="9" t="s">
        <v>50</v>
      </c>
      <c r="C15" t="s">
        <v>864</v>
      </c>
      <c r="D15" s="7">
        <v>1</v>
      </c>
      <c r="E15">
        <v>92.35</v>
      </c>
      <c r="F15">
        <v>0</v>
      </c>
      <c r="G15">
        <v>0</v>
      </c>
      <c r="H15">
        <v>0</v>
      </c>
      <c r="I15">
        <v>5</v>
      </c>
      <c r="J15">
        <v>0</v>
      </c>
      <c r="K15">
        <v>0</v>
      </c>
      <c r="L15">
        <v>0.25</v>
      </c>
      <c r="M15">
        <v>0.3</v>
      </c>
      <c r="N15">
        <v>0</v>
      </c>
      <c r="O15">
        <v>0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56">
        <f t="shared" si="0"/>
        <v>99.999999999999986</v>
      </c>
      <c r="AK15" s="8">
        <v>350</v>
      </c>
      <c r="AL15" s="8">
        <v>360</v>
      </c>
      <c r="AM15" s="8">
        <v>16.5</v>
      </c>
    </row>
    <row r="16" spans="1:39" s="15" customFormat="1" x14ac:dyDescent="0.2">
      <c r="A16" s="5" t="s">
        <v>59</v>
      </c>
      <c r="B16" s="9" t="s">
        <v>60</v>
      </c>
      <c r="C16" t="s">
        <v>864</v>
      </c>
      <c r="D16" s="7">
        <v>1</v>
      </c>
      <c r="E16">
        <v>92.35</v>
      </c>
      <c r="F16">
        <v>0</v>
      </c>
      <c r="G16">
        <v>0</v>
      </c>
      <c r="H16">
        <v>0</v>
      </c>
      <c r="I16">
        <v>5</v>
      </c>
      <c r="J16">
        <v>0</v>
      </c>
      <c r="K16">
        <v>0</v>
      </c>
      <c r="L16">
        <v>0.25</v>
      </c>
      <c r="M16">
        <v>0.3</v>
      </c>
      <c r="N16">
        <v>0</v>
      </c>
      <c r="O16">
        <v>0</v>
      </c>
      <c r="P16">
        <v>0.1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56">
        <f t="shared" si="0"/>
        <v>99.999999999999986</v>
      </c>
      <c r="AK16" s="8">
        <v>285</v>
      </c>
      <c r="AL16" s="8">
        <v>325</v>
      </c>
      <c r="AM16" s="8">
        <v>23</v>
      </c>
    </row>
    <row r="17" spans="1:39" s="15" customFormat="1" x14ac:dyDescent="0.2">
      <c r="A17" s="5" t="s">
        <v>61</v>
      </c>
      <c r="B17" s="9" t="s">
        <v>62</v>
      </c>
      <c r="C17" t="s">
        <v>864</v>
      </c>
      <c r="D17" s="7">
        <v>1</v>
      </c>
      <c r="E17">
        <v>92.35</v>
      </c>
      <c r="F17">
        <v>0</v>
      </c>
      <c r="G17">
        <v>0</v>
      </c>
      <c r="H17">
        <v>0</v>
      </c>
      <c r="I17">
        <v>5</v>
      </c>
      <c r="J17">
        <v>0</v>
      </c>
      <c r="K17">
        <v>0</v>
      </c>
      <c r="L17">
        <v>0.25</v>
      </c>
      <c r="M17">
        <v>0.3</v>
      </c>
      <c r="N17">
        <v>0</v>
      </c>
      <c r="O17">
        <v>0</v>
      </c>
      <c r="P17">
        <v>0.1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56">
        <f t="shared" si="0"/>
        <v>99.999999999999986</v>
      </c>
      <c r="AK17" s="8">
        <v>305</v>
      </c>
      <c r="AL17" s="8">
        <v>330</v>
      </c>
      <c r="AM17" s="8">
        <v>24.5</v>
      </c>
    </row>
    <row r="18" spans="1:39" s="15" customFormat="1" x14ac:dyDescent="0.2">
      <c r="A18" s="5" t="s">
        <v>63</v>
      </c>
      <c r="B18" s="9" t="s">
        <v>64</v>
      </c>
      <c r="C18" t="s">
        <v>864</v>
      </c>
      <c r="D18" s="7">
        <v>1</v>
      </c>
      <c r="E18">
        <v>92.35</v>
      </c>
      <c r="F18">
        <v>0</v>
      </c>
      <c r="G18">
        <v>0</v>
      </c>
      <c r="H18">
        <v>0</v>
      </c>
      <c r="I18">
        <v>5</v>
      </c>
      <c r="J18">
        <v>0</v>
      </c>
      <c r="K18">
        <v>0</v>
      </c>
      <c r="L18">
        <v>0.25</v>
      </c>
      <c r="M18">
        <v>0.3</v>
      </c>
      <c r="N18">
        <v>0</v>
      </c>
      <c r="O18">
        <v>0</v>
      </c>
      <c r="P18">
        <v>0.1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56">
        <f t="shared" si="0"/>
        <v>99.999999999999986</v>
      </c>
      <c r="AK18" s="8">
        <v>315</v>
      </c>
      <c r="AL18" s="8">
        <v>345</v>
      </c>
      <c r="AM18" s="8">
        <v>20.5</v>
      </c>
    </row>
    <row r="19" spans="1:39" s="15" customFormat="1" x14ac:dyDescent="0.2">
      <c r="A19" s="5" t="s">
        <v>65</v>
      </c>
      <c r="B19" s="9" t="s">
        <v>66</v>
      </c>
      <c r="C19" t="s">
        <v>864</v>
      </c>
      <c r="D19" s="7">
        <v>1</v>
      </c>
      <c r="E19">
        <v>92.35</v>
      </c>
      <c r="F19">
        <v>0</v>
      </c>
      <c r="G19">
        <v>0</v>
      </c>
      <c r="H19">
        <v>0</v>
      </c>
      <c r="I19">
        <v>5</v>
      </c>
      <c r="J19">
        <v>0</v>
      </c>
      <c r="K19">
        <v>0</v>
      </c>
      <c r="L19">
        <v>0.25</v>
      </c>
      <c r="M19">
        <v>0.3</v>
      </c>
      <c r="N19">
        <v>0</v>
      </c>
      <c r="O19">
        <v>0</v>
      </c>
      <c r="P19">
        <v>0.1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56">
        <f t="shared" si="0"/>
        <v>99.999999999999986</v>
      </c>
      <c r="AK19" s="8">
        <v>230</v>
      </c>
      <c r="AL19" s="8">
        <v>295</v>
      </c>
      <c r="AM19" s="8">
        <v>23.5</v>
      </c>
    </row>
    <row r="20" spans="1:39" s="15" customFormat="1" x14ac:dyDescent="0.2">
      <c r="A20" s="5" t="s">
        <v>67</v>
      </c>
      <c r="B20" s="9" t="s">
        <v>68</v>
      </c>
      <c r="C20" t="s">
        <v>864</v>
      </c>
      <c r="D20" s="7">
        <v>1</v>
      </c>
      <c r="E20">
        <v>92.35</v>
      </c>
      <c r="F20">
        <v>0</v>
      </c>
      <c r="G20">
        <v>0</v>
      </c>
      <c r="H20">
        <v>0</v>
      </c>
      <c r="I20">
        <v>5</v>
      </c>
      <c r="J20">
        <v>0</v>
      </c>
      <c r="K20">
        <v>0</v>
      </c>
      <c r="L20">
        <v>0.25</v>
      </c>
      <c r="M20">
        <v>0.3</v>
      </c>
      <c r="N20">
        <v>0</v>
      </c>
      <c r="O20">
        <v>0</v>
      </c>
      <c r="P20">
        <v>0.1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56">
        <f t="shared" si="0"/>
        <v>99.999999999999986</v>
      </c>
      <c r="AK20" s="8">
        <v>260</v>
      </c>
      <c r="AL20" s="8">
        <v>300</v>
      </c>
      <c r="AM20" s="8">
        <v>21.5</v>
      </c>
    </row>
    <row r="21" spans="1:39" s="15" customFormat="1" x14ac:dyDescent="0.2">
      <c r="A21" s="5" t="s">
        <v>69</v>
      </c>
      <c r="B21" s="9" t="s">
        <v>70</v>
      </c>
      <c r="C21" t="s">
        <v>864</v>
      </c>
      <c r="D21" s="7">
        <v>1</v>
      </c>
      <c r="E21">
        <v>92.35</v>
      </c>
      <c r="F21">
        <v>0</v>
      </c>
      <c r="G21">
        <v>0</v>
      </c>
      <c r="H21">
        <v>0</v>
      </c>
      <c r="I21">
        <v>5</v>
      </c>
      <c r="J21">
        <v>0</v>
      </c>
      <c r="K21">
        <v>0</v>
      </c>
      <c r="L21">
        <v>0.25</v>
      </c>
      <c r="M21">
        <v>0.3</v>
      </c>
      <c r="N21">
        <v>0</v>
      </c>
      <c r="O21">
        <v>0</v>
      </c>
      <c r="P21">
        <v>0.1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56">
        <f t="shared" si="0"/>
        <v>99.999999999999986</v>
      </c>
      <c r="AK21" s="8">
        <v>275</v>
      </c>
      <c r="AL21" s="8">
        <v>315</v>
      </c>
      <c r="AM21" s="8">
        <v>22</v>
      </c>
    </row>
    <row r="22" spans="1:39" s="15" customFormat="1" x14ac:dyDescent="0.2">
      <c r="A22" s="5" t="s">
        <v>71</v>
      </c>
      <c r="B22" s="6" t="s">
        <v>72</v>
      </c>
      <c r="C22" t="s">
        <v>864</v>
      </c>
      <c r="D22" s="7">
        <v>1</v>
      </c>
      <c r="E22">
        <v>85.9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0.4</v>
      </c>
      <c r="N22">
        <v>0</v>
      </c>
      <c r="O22">
        <v>0</v>
      </c>
      <c r="P22">
        <v>0</v>
      </c>
      <c r="Q22">
        <v>0</v>
      </c>
      <c r="R22">
        <v>11.8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1.9</v>
      </c>
      <c r="AH22">
        <v>0</v>
      </c>
      <c r="AI22">
        <v>0</v>
      </c>
      <c r="AJ22" s="56">
        <f t="shared" si="0"/>
        <v>100.00000000000001</v>
      </c>
      <c r="AK22" s="45">
        <v>455</v>
      </c>
      <c r="AL22" s="45">
        <v>500</v>
      </c>
      <c r="AM22" s="8">
        <v>12</v>
      </c>
    </row>
    <row r="23" spans="1:39" s="15" customFormat="1" x14ac:dyDescent="0.2">
      <c r="A23" s="5" t="s">
        <v>73</v>
      </c>
      <c r="B23" s="6" t="s">
        <v>50</v>
      </c>
      <c r="C23" t="s">
        <v>864</v>
      </c>
      <c r="D23" s="7">
        <v>1</v>
      </c>
      <c r="E23">
        <v>97</v>
      </c>
      <c r="F23">
        <v>0</v>
      </c>
      <c r="G23">
        <v>0</v>
      </c>
      <c r="H23">
        <v>0</v>
      </c>
      <c r="I23">
        <v>2.5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</v>
      </c>
      <c r="AH23">
        <v>0</v>
      </c>
      <c r="AI23">
        <v>0</v>
      </c>
      <c r="AJ23" s="56">
        <f t="shared" si="0"/>
        <v>100</v>
      </c>
      <c r="AK23" s="45">
        <v>305</v>
      </c>
      <c r="AL23" s="45">
        <v>341</v>
      </c>
      <c r="AM23" s="8">
        <v>17.899999999999999</v>
      </c>
    </row>
    <row r="24" spans="1:39" s="67" customFormat="1" x14ac:dyDescent="0.2">
      <c r="A24" s="67" t="s">
        <v>75</v>
      </c>
      <c r="B24" s="68" t="s">
        <v>1073</v>
      </c>
      <c r="C24" s="68" t="s">
        <v>863</v>
      </c>
      <c r="D24" s="67">
        <v>5</v>
      </c>
      <c r="E24" s="68">
        <v>93.9</v>
      </c>
      <c r="F24" s="68">
        <v>0</v>
      </c>
      <c r="G24" s="68">
        <v>0</v>
      </c>
      <c r="H24" s="68">
        <v>0</v>
      </c>
      <c r="I24" s="68">
        <v>2.2000000000000002</v>
      </c>
      <c r="J24" s="68">
        <v>0</v>
      </c>
      <c r="K24" s="68">
        <v>0</v>
      </c>
      <c r="L24" s="68">
        <v>0</v>
      </c>
      <c r="M24" s="68">
        <v>0.7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3.2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>
        <v>0</v>
      </c>
      <c r="AG24" s="68">
        <v>0</v>
      </c>
      <c r="AH24" s="68">
        <v>0</v>
      </c>
      <c r="AI24" s="68">
        <v>0</v>
      </c>
      <c r="AJ24" s="69">
        <f t="shared" si="0"/>
        <v>100.00000000000001</v>
      </c>
      <c r="AK24" s="67">
        <v>90</v>
      </c>
      <c r="AL24" s="67">
        <v>185</v>
      </c>
      <c r="AM24" s="67">
        <v>4</v>
      </c>
    </row>
    <row r="25" spans="1:39" s="15" customFormat="1" x14ac:dyDescent="0.2">
      <c r="A25" s="5" t="s">
        <v>76</v>
      </c>
      <c r="B25" s="13" t="s">
        <v>77</v>
      </c>
      <c r="C25" t="s">
        <v>863</v>
      </c>
      <c r="D25" s="7">
        <v>5</v>
      </c>
      <c r="E25">
        <v>91.65</v>
      </c>
      <c r="F25">
        <v>0</v>
      </c>
      <c r="G25">
        <v>0</v>
      </c>
      <c r="H25">
        <v>0</v>
      </c>
      <c r="I25">
        <v>5.7</v>
      </c>
      <c r="J25">
        <v>0</v>
      </c>
      <c r="K25">
        <v>0</v>
      </c>
      <c r="L25">
        <v>0</v>
      </c>
      <c r="M25">
        <v>0.75</v>
      </c>
      <c r="N25">
        <v>0</v>
      </c>
      <c r="O25">
        <v>0</v>
      </c>
      <c r="P25">
        <v>0</v>
      </c>
      <c r="Q25">
        <v>0</v>
      </c>
      <c r="R25">
        <v>0</v>
      </c>
      <c r="S25">
        <v>0.1</v>
      </c>
      <c r="T25">
        <v>0</v>
      </c>
      <c r="U25">
        <v>0</v>
      </c>
      <c r="V25">
        <v>0</v>
      </c>
      <c r="W25">
        <v>1.8000000000000003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57">
        <f t="shared" si="0"/>
        <v>100</v>
      </c>
      <c r="AK25" s="8">
        <v>200</v>
      </c>
      <c r="AL25" s="8">
        <v>240</v>
      </c>
      <c r="AM25" s="8">
        <v>4</v>
      </c>
    </row>
    <row r="26" spans="1:39" s="15" customFormat="1" x14ac:dyDescent="0.2">
      <c r="A26" s="5" t="s">
        <v>78</v>
      </c>
      <c r="B26" s="13" t="s">
        <v>79</v>
      </c>
      <c r="C26" t="s">
        <v>866</v>
      </c>
      <c r="D26" s="7">
        <v>6</v>
      </c>
      <c r="E26">
        <v>95.65</v>
      </c>
      <c r="F26">
        <v>0</v>
      </c>
      <c r="G26">
        <v>0</v>
      </c>
      <c r="H26">
        <v>0</v>
      </c>
      <c r="I26">
        <v>0.3</v>
      </c>
      <c r="J26">
        <v>0</v>
      </c>
      <c r="K26">
        <v>0</v>
      </c>
      <c r="L26">
        <v>0</v>
      </c>
      <c r="M26">
        <v>0.7</v>
      </c>
      <c r="N26">
        <v>0</v>
      </c>
      <c r="O26">
        <v>0</v>
      </c>
      <c r="P26">
        <v>0</v>
      </c>
      <c r="Q26">
        <v>0</v>
      </c>
      <c r="R26">
        <v>0</v>
      </c>
      <c r="S26">
        <v>0.1</v>
      </c>
      <c r="T26">
        <v>0</v>
      </c>
      <c r="U26">
        <v>0</v>
      </c>
      <c r="V26">
        <v>0</v>
      </c>
      <c r="W26">
        <v>3.25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57">
        <f t="shared" si="0"/>
        <v>100</v>
      </c>
      <c r="AK26" s="8">
        <v>180</v>
      </c>
      <c r="AL26" s="8">
        <v>260</v>
      </c>
      <c r="AM26" s="8">
        <v>15</v>
      </c>
    </row>
    <row r="27" spans="1:39" s="15" customFormat="1" x14ac:dyDescent="0.2">
      <c r="A27" s="5" t="s">
        <v>80</v>
      </c>
      <c r="B27" s="13" t="s">
        <v>81</v>
      </c>
      <c r="C27" t="s">
        <v>866</v>
      </c>
      <c r="D27" s="7">
        <v>6</v>
      </c>
      <c r="E27">
        <v>95.65</v>
      </c>
      <c r="F27">
        <v>0</v>
      </c>
      <c r="G27">
        <v>0</v>
      </c>
      <c r="H27">
        <v>0</v>
      </c>
      <c r="I27">
        <v>0.3</v>
      </c>
      <c r="J27">
        <v>0</v>
      </c>
      <c r="K27">
        <v>0</v>
      </c>
      <c r="L27">
        <v>0</v>
      </c>
      <c r="M27">
        <v>0.7</v>
      </c>
      <c r="N27">
        <v>0</v>
      </c>
      <c r="O27">
        <v>0</v>
      </c>
      <c r="P27">
        <v>0</v>
      </c>
      <c r="Q27">
        <v>0</v>
      </c>
      <c r="R27">
        <v>0</v>
      </c>
      <c r="S27">
        <v>0.1</v>
      </c>
      <c r="T27">
        <v>0</v>
      </c>
      <c r="U27">
        <v>0</v>
      </c>
      <c r="V27">
        <v>0</v>
      </c>
      <c r="W27">
        <v>3.25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57">
        <f t="shared" si="0"/>
        <v>100</v>
      </c>
      <c r="AK27" s="8">
        <v>120</v>
      </c>
      <c r="AL27" s="8">
        <v>200</v>
      </c>
      <c r="AM27" s="8">
        <v>30</v>
      </c>
    </row>
    <row r="28" spans="1:39" s="15" customFormat="1" x14ac:dyDescent="0.2">
      <c r="A28" s="5" t="s">
        <v>82</v>
      </c>
      <c r="B28" s="13" t="s">
        <v>83</v>
      </c>
      <c r="C28" t="s">
        <v>863</v>
      </c>
      <c r="D28" s="7">
        <v>5</v>
      </c>
      <c r="E28">
        <v>95.65</v>
      </c>
      <c r="F28">
        <v>0</v>
      </c>
      <c r="G28">
        <v>0</v>
      </c>
      <c r="H28">
        <v>0</v>
      </c>
      <c r="I28">
        <v>0.3</v>
      </c>
      <c r="J28">
        <v>0</v>
      </c>
      <c r="K28">
        <v>0</v>
      </c>
      <c r="L28">
        <v>0</v>
      </c>
      <c r="M28">
        <v>0.7</v>
      </c>
      <c r="N28">
        <v>0</v>
      </c>
      <c r="O28">
        <v>0</v>
      </c>
      <c r="P28">
        <v>0</v>
      </c>
      <c r="Q28">
        <v>0</v>
      </c>
      <c r="R28">
        <v>0</v>
      </c>
      <c r="S28">
        <v>0.1</v>
      </c>
      <c r="T28">
        <v>0</v>
      </c>
      <c r="U28">
        <v>0</v>
      </c>
      <c r="V28">
        <v>0</v>
      </c>
      <c r="W28">
        <v>3.25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57">
        <f t="shared" si="0"/>
        <v>100</v>
      </c>
      <c r="AK28" s="8">
        <v>120</v>
      </c>
      <c r="AL28" s="8">
        <v>220</v>
      </c>
      <c r="AM28" s="8">
        <v>8</v>
      </c>
    </row>
    <row r="29" spans="1:39" s="15" customFormat="1" x14ac:dyDescent="0.2">
      <c r="A29" s="5" t="s">
        <v>84</v>
      </c>
      <c r="B29" s="13" t="s">
        <v>85</v>
      </c>
      <c r="C29" t="s">
        <v>865</v>
      </c>
      <c r="D29" s="7">
        <v>4</v>
      </c>
      <c r="E29">
        <v>95.8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57">
        <f t="shared" si="0"/>
        <v>100</v>
      </c>
      <c r="AK29" s="8">
        <v>230</v>
      </c>
      <c r="AL29" s="8">
        <v>290</v>
      </c>
      <c r="AM29" s="8">
        <v>10</v>
      </c>
    </row>
    <row r="30" spans="1:39" s="15" customFormat="1" x14ac:dyDescent="0.2">
      <c r="A30" s="5" t="s">
        <v>86</v>
      </c>
      <c r="B30" s="13" t="s">
        <v>87</v>
      </c>
      <c r="C30" t="s">
        <v>864</v>
      </c>
      <c r="D30" s="7">
        <v>1</v>
      </c>
      <c r="E30">
        <v>95.8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57">
        <f t="shared" si="0"/>
        <v>100</v>
      </c>
      <c r="AK30" s="8">
        <v>270</v>
      </c>
      <c r="AL30" s="8">
        <v>300</v>
      </c>
      <c r="AM30" s="8">
        <v>10</v>
      </c>
    </row>
    <row r="31" spans="1:39" s="15" customFormat="1" x14ac:dyDescent="0.2">
      <c r="A31" s="5" t="s">
        <v>88</v>
      </c>
      <c r="B31" s="9" t="s">
        <v>89</v>
      </c>
      <c r="C31" t="s">
        <v>863</v>
      </c>
      <c r="D31" s="7">
        <v>5</v>
      </c>
      <c r="E31">
        <v>94.8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0.7</v>
      </c>
      <c r="N31">
        <v>2.5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56">
        <f t="shared" si="0"/>
        <v>100</v>
      </c>
      <c r="AK31" s="8">
        <v>185</v>
      </c>
      <c r="AL31" s="8">
        <v>240</v>
      </c>
      <c r="AM31" s="8">
        <v>2</v>
      </c>
    </row>
    <row r="32" spans="1:39" s="15" customFormat="1" x14ac:dyDescent="0.2">
      <c r="A32" s="5" t="s">
        <v>90</v>
      </c>
      <c r="B32" s="13" t="s">
        <v>91</v>
      </c>
      <c r="C32" t="s">
        <v>866</v>
      </c>
      <c r="D32" s="7">
        <v>6</v>
      </c>
      <c r="E32">
        <v>95.8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56">
        <f t="shared" si="0"/>
        <v>100</v>
      </c>
      <c r="AK32" s="8">
        <v>230</v>
      </c>
      <c r="AL32" s="8">
        <v>283</v>
      </c>
      <c r="AM32" s="8">
        <v>10</v>
      </c>
    </row>
    <row r="33" spans="1:39" s="15" customFormat="1" x14ac:dyDescent="0.2">
      <c r="A33" s="5" t="s">
        <v>92</v>
      </c>
      <c r="B33" s="9" t="s">
        <v>93</v>
      </c>
      <c r="C33" t="s">
        <v>864</v>
      </c>
      <c r="D33" s="7">
        <v>1</v>
      </c>
      <c r="E33">
        <v>96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56">
        <f t="shared" si="0"/>
        <v>100</v>
      </c>
      <c r="AK33" s="8">
        <v>270</v>
      </c>
      <c r="AL33" s="8">
        <v>300</v>
      </c>
      <c r="AM33" s="8">
        <v>10</v>
      </c>
    </row>
    <row r="34" spans="1:39" s="15" customFormat="1" x14ac:dyDescent="0.2">
      <c r="A34" s="5" t="s">
        <v>94</v>
      </c>
      <c r="B34" s="9" t="s">
        <v>95</v>
      </c>
      <c r="C34" t="s">
        <v>866</v>
      </c>
      <c r="D34" s="7">
        <v>6</v>
      </c>
      <c r="E34">
        <v>97.2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56">
        <f t="shared" si="0"/>
        <v>100</v>
      </c>
      <c r="AK34" s="8">
        <v>135</v>
      </c>
      <c r="AL34" s="8">
        <v>215</v>
      </c>
      <c r="AM34" s="8">
        <v>6</v>
      </c>
    </row>
    <row r="35" spans="1:39" s="15" customFormat="1" x14ac:dyDescent="0.2">
      <c r="A35" s="5" t="s">
        <v>94</v>
      </c>
      <c r="B35" s="9" t="s">
        <v>96</v>
      </c>
      <c r="C35" t="s">
        <v>863</v>
      </c>
      <c r="D35" s="7">
        <v>5</v>
      </c>
      <c r="E35">
        <v>97.2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56">
        <f t="shared" si="0"/>
        <v>100</v>
      </c>
      <c r="AK35" s="8">
        <v>180</v>
      </c>
      <c r="AL35" s="8">
        <v>255</v>
      </c>
      <c r="AM35" s="8">
        <v>4</v>
      </c>
    </row>
    <row r="36" spans="1:39" s="15" customFormat="1" x14ac:dyDescent="0.2">
      <c r="A36" s="5" t="s">
        <v>74</v>
      </c>
      <c r="B36" s="9" t="s">
        <v>97</v>
      </c>
      <c r="C36" t="s">
        <v>866</v>
      </c>
      <c r="D36" s="7">
        <v>6</v>
      </c>
      <c r="E36">
        <v>96.1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3.2</v>
      </c>
      <c r="T36">
        <v>0</v>
      </c>
      <c r="U36">
        <v>0</v>
      </c>
      <c r="V36">
        <v>0</v>
      </c>
      <c r="W36">
        <v>0.7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56">
        <f t="shared" si="0"/>
        <v>100</v>
      </c>
      <c r="AK36" s="8">
        <v>170</v>
      </c>
      <c r="AL36" s="8">
        <v>230</v>
      </c>
      <c r="AM36" s="8">
        <v>4</v>
      </c>
    </row>
    <row r="37" spans="1:39" s="15" customFormat="1" x14ac:dyDescent="0.2">
      <c r="A37" s="5" t="s">
        <v>74</v>
      </c>
      <c r="B37" s="9" t="s">
        <v>98</v>
      </c>
      <c r="C37" t="s">
        <v>864</v>
      </c>
      <c r="D37" s="7">
        <v>1</v>
      </c>
      <c r="E37">
        <v>96.1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3.2</v>
      </c>
      <c r="T37">
        <v>0</v>
      </c>
      <c r="U37">
        <v>0</v>
      </c>
      <c r="V37">
        <v>0</v>
      </c>
      <c r="W37">
        <v>0.7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56">
        <f t="shared" si="0"/>
        <v>100</v>
      </c>
      <c r="AK37" s="8">
        <v>180</v>
      </c>
      <c r="AL37" s="8">
        <v>255</v>
      </c>
      <c r="AM37" s="8">
        <v>4</v>
      </c>
    </row>
    <row r="38" spans="1:39" s="15" customFormat="1" x14ac:dyDescent="0.2">
      <c r="A38" s="5" t="s">
        <v>99</v>
      </c>
      <c r="B38" s="13" t="s">
        <v>77</v>
      </c>
      <c r="C38" t="s">
        <v>863</v>
      </c>
      <c r="D38" s="7">
        <v>5</v>
      </c>
      <c r="E38">
        <v>93.7</v>
      </c>
      <c r="F38">
        <v>0</v>
      </c>
      <c r="G38">
        <v>0.1</v>
      </c>
      <c r="H38">
        <v>0</v>
      </c>
      <c r="I38">
        <v>2.1</v>
      </c>
      <c r="J38">
        <v>0</v>
      </c>
      <c r="K38">
        <v>0</v>
      </c>
      <c r="L38">
        <v>0</v>
      </c>
      <c r="M38">
        <v>0.75</v>
      </c>
      <c r="N38">
        <v>0</v>
      </c>
      <c r="O38">
        <v>0</v>
      </c>
      <c r="P38">
        <v>0</v>
      </c>
      <c r="Q38">
        <v>0</v>
      </c>
      <c r="R38">
        <v>0</v>
      </c>
      <c r="S38">
        <v>0.1</v>
      </c>
      <c r="T38">
        <v>0</v>
      </c>
      <c r="U38">
        <v>0</v>
      </c>
      <c r="V38">
        <v>0</v>
      </c>
      <c r="W38">
        <v>3.25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57">
        <f t="shared" si="0"/>
        <v>99.999999999999986</v>
      </c>
      <c r="AK38" s="8">
        <v>90</v>
      </c>
      <c r="AL38" s="8">
        <v>185</v>
      </c>
      <c r="AM38" s="8">
        <v>4</v>
      </c>
    </row>
    <row r="39" spans="1:39" s="15" customFormat="1" x14ac:dyDescent="0.2">
      <c r="A39" s="5" t="s">
        <v>100</v>
      </c>
      <c r="B39" s="13" t="s">
        <v>83</v>
      </c>
      <c r="C39" t="s">
        <v>863</v>
      </c>
      <c r="D39" s="7">
        <v>5</v>
      </c>
      <c r="E39">
        <v>94.35</v>
      </c>
      <c r="F39">
        <v>1.05</v>
      </c>
      <c r="G39">
        <v>0</v>
      </c>
      <c r="H39">
        <v>0</v>
      </c>
      <c r="I39">
        <v>0.2</v>
      </c>
      <c r="J39">
        <v>0</v>
      </c>
      <c r="K39">
        <v>0</v>
      </c>
      <c r="L39">
        <v>0</v>
      </c>
      <c r="M39">
        <v>0.7</v>
      </c>
      <c r="N39">
        <v>2.5</v>
      </c>
      <c r="O39">
        <v>0</v>
      </c>
      <c r="P39">
        <v>0</v>
      </c>
      <c r="Q39">
        <v>0</v>
      </c>
      <c r="R39">
        <v>0</v>
      </c>
      <c r="S39">
        <v>0.1</v>
      </c>
      <c r="T39">
        <v>0</v>
      </c>
      <c r="U39">
        <v>0</v>
      </c>
      <c r="V39">
        <v>0</v>
      </c>
      <c r="W39">
        <v>1.1000000000000001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57">
        <f t="shared" si="0"/>
        <v>99.999999999999986</v>
      </c>
      <c r="AK39" s="8">
        <v>205</v>
      </c>
      <c r="AL39" s="8">
        <v>275</v>
      </c>
      <c r="AM39" s="8">
        <v>4</v>
      </c>
    </row>
    <row r="40" spans="1:39" s="15" customFormat="1" x14ac:dyDescent="0.2">
      <c r="A40" s="5" t="s">
        <v>101</v>
      </c>
      <c r="B40" s="9" t="s">
        <v>102</v>
      </c>
      <c r="C40" t="s">
        <v>864</v>
      </c>
      <c r="D40" s="7">
        <v>1</v>
      </c>
      <c r="E40">
        <v>98</v>
      </c>
      <c r="F40">
        <v>0</v>
      </c>
      <c r="G40">
        <v>0</v>
      </c>
      <c r="H40">
        <v>0</v>
      </c>
      <c r="I40">
        <v>0.6</v>
      </c>
      <c r="J40">
        <v>0</v>
      </c>
      <c r="K40">
        <v>0</v>
      </c>
      <c r="L40">
        <v>0</v>
      </c>
      <c r="M40">
        <v>0.6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56">
        <f t="shared" si="0"/>
        <v>99.999999999999986</v>
      </c>
      <c r="AK40" s="8">
        <v>120</v>
      </c>
      <c r="AL40" s="8">
        <v>215</v>
      </c>
      <c r="AM40" s="8">
        <v>7</v>
      </c>
    </row>
    <row r="41" spans="1:39" s="15" customFormat="1" x14ac:dyDescent="0.2">
      <c r="A41" s="5" t="s">
        <v>101</v>
      </c>
      <c r="B41" s="9" t="s">
        <v>103</v>
      </c>
      <c r="C41" t="s">
        <v>866</v>
      </c>
      <c r="D41" s="7">
        <v>6</v>
      </c>
      <c r="E41">
        <v>98</v>
      </c>
      <c r="F41">
        <v>0</v>
      </c>
      <c r="G41">
        <v>0</v>
      </c>
      <c r="H41">
        <v>0</v>
      </c>
      <c r="I41">
        <v>0.6</v>
      </c>
      <c r="J41">
        <v>0</v>
      </c>
      <c r="K41">
        <v>0</v>
      </c>
      <c r="L41">
        <v>0</v>
      </c>
      <c r="M41">
        <v>0.6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56">
        <f t="shared" si="0"/>
        <v>99.999999999999986</v>
      </c>
      <c r="AK41" s="8">
        <v>130</v>
      </c>
      <c r="AL41" s="8">
        <v>230</v>
      </c>
      <c r="AM41" s="8">
        <v>6</v>
      </c>
    </row>
    <row r="42" spans="1:39" s="15" customFormat="1" x14ac:dyDescent="0.2">
      <c r="A42" s="5" t="s">
        <v>104</v>
      </c>
      <c r="B42" s="13" t="s">
        <v>105</v>
      </c>
      <c r="C42" t="s">
        <v>866</v>
      </c>
      <c r="D42" s="7">
        <v>6</v>
      </c>
      <c r="E42">
        <v>97.224999999999994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0.77500000000000002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57">
        <f t="shared" si="0"/>
        <v>100</v>
      </c>
      <c r="AK42" s="8">
        <v>140</v>
      </c>
      <c r="AL42" s="8">
        <v>230</v>
      </c>
      <c r="AM42" s="8">
        <v>15</v>
      </c>
    </row>
    <row r="43" spans="1:39" s="15" customFormat="1" x14ac:dyDescent="0.2">
      <c r="A43" s="5" t="s">
        <v>106</v>
      </c>
      <c r="B43" s="13" t="s">
        <v>107</v>
      </c>
      <c r="C43" t="s">
        <v>866</v>
      </c>
      <c r="D43" s="7">
        <v>6</v>
      </c>
      <c r="E43">
        <v>97.224999999999994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0.77500000000000002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57">
        <f t="shared" si="0"/>
        <v>100</v>
      </c>
      <c r="AK43" s="8">
        <v>150</v>
      </c>
      <c r="AL43" s="8">
        <v>230</v>
      </c>
      <c r="AM43" s="8">
        <v>9</v>
      </c>
    </row>
    <row r="44" spans="1:39" s="15" customFormat="1" x14ac:dyDescent="0.2">
      <c r="A44" s="5" t="s">
        <v>108</v>
      </c>
      <c r="B44" s="13" t="s">
        <v>109</v>
      </c>
      <c r="C44" t="s">
        <v>866</v>
      </c>
      <c r="D44" s="7">
        <v>6</v>
      </c>
      <c r="E44">
        <v>97.224999999999994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0.77500000000000002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57">
        <f t="shared" si="0"/>
        <v>100</v>
      </c>
      <c r="AK44" s="8">
        <v>150</v>
      </c>
      <c r="AL44" s="8">
        <v>230</v>
      </c>
      <c r="AM44" s="8">
        <v>11</v>
      </c>
    </row>
    <row r="45" spans="1:39" s="15" customFormat="1" x14ac:dyDescent="0.2">
      <c r="A45" s="5" t="s">
        <v>110</v>
      </c>
      <c r="B45" s="13" t="s">
        <v>111</v>
      </c>
      <c r="C45" t="s">
        <v>866</v>
      </c>
      <c r="D45" s="7">
        <v>6</v>
      </c>
      <c r="E45">
        <v>97.224999999999994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0.77500000000000002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s="57">
        <f t="shared" si="0"/>
        <v>100</v>
      </c>
      <c r="AK45" s="8">
        <v>210</v>
      </c>
      <c r="AL45" s="8">
        <v>260</v>
      </c>
      <c r="AM45" s="8">
        <v>6</v>
      </c>
    </row>
    <row r="46" spans="1:39" s="15" customFormat="1" ht="16" customHeight="1" x14ac:dyDescent="0.2">
      <c r="A46" s="5" t="s">
        <v>112</v>
      </c>
      <c r="B46" s="9"/>
      <c r="C46" t="s">
        <v>865</v>
      </c>
      <c r="D46" s="14">
        <v>4</v>
      </c>
      <c r="E46">
        <f xml:space="preserve"> 100 - SUM(F46:AI46)</f>
        <v>97.378399999999999</v>
      </c>
      <c r="F46">
        <v>1.38</v>
      </c>
      <c r="G46">
        <v>0.01</v>
      </c>
      <c r="H46">
        <v>0.01</v>
      </c>
      <c r="I46">
        <v>1.1499999999999999</v>
      </c>
      <c r="J46">
        <v>0</v>
      </c>
      <c r="K46">
        <v>0.05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1.6999999999999999E-3</v>
      </c>
      <c r="T46">
        <v>0</v>
      </c>
      <c r="U46">
        <v>0</v>
      </c>
      <c r="V46">
        <v>0</v>
      </c>
      <c r="W46">
        <v>0</v>
      </c>
      <c r="X46">
        <v>0</v>
      </c>
      <c r="Y46">
        <v>0.01</v>
      </c>
      <c r="Z46">
        <v>0</v>
      </c>
      <c r="AA46">
        <v>5.9999999999999995E-4</v>
      </c>
      <c r="AB46">
        <v>9.1999999999999998E-3</v>
      </c>
      <c r="AC46">
        <v>9.9999999999999991E-5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56">
        <f t="shared" si="0"/>
        <v>100.00000000000003</v>
      </c>
      <c r="AK46" s="8">
        <v>105.5</v>
      </c>
      <c r="AL46" s="8">
        <v>114.8</v>
      </c>
      <c r="AM46" s="8">
        <v>2</v>
      </c>
    </row>
    <row r="47" spans="1:39" s="15" customFormat="1" x14ac:dyDescent="0.2">
      <c r="A47" s="5" t="s">
        <v>113</v>
      </c>
      <c r="B47" s="9"/>
      <c r="C47" t="s">
        <v>865</v>
      </c>
      <c r="D47" s="14">
        <v>4</v>
      </c>
      <c r="E47">
        <f t="shared" ref="E47:E67" si="1" xml:space="preserve"> 100 - SUM(F47:AI47)</f>
        <v>95.952600000000004</v>
      </c>
      <c r="F47">
        <v>3.42</v>
      </c>
      <c r="G47">
        <v>0.03</v>
      </c>
      <c r="H47">
        <v>0.01</v>
      </c>
      <c r="I47">
        <v>0.48</v>
      </c>
      <c r="J47">
        <v>0</v>
      </c>
      <c r="K47">
        <v>0.09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1.5999999999999999E-3</v>
      </c>
      <c r="T47">
        <v>0</v>
      </c>
      <c r="U47">
        <v>0</v>
      </c>
      <c r="V47">
        <v>0</v>
      </c>
      <c r="W47">
        <v>0</v>
      </c>
      <c r="X47">
        <v>0</v>
      </c>
      <c r="Y47">
        <v>0.01</v>
      </c>
      <c r="Z47">
        <v>0</v>
      </c>
      <c r="AA47">
        <v>1.9999999999999998E-4</v>
      </c>
      <c r="AB47">
        <v>5.4999999999999997E-3</v>
      </c>
      <c r="AC47">
        <v>9.9999999999999991E-5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56">
        <f t="shared" si="0"/>
        <v>100.00000000000003</v>
      </c>
      <c r="AK47" s="8">
        <v>138</v>
      </c>
      <c r="AL47" s="8">
        <v>173</v>
      </c>
      <c r="AM47" s="8">
        <v>6.3</v>
      </c>
    </row>
    <row r="48" spans="1:39" s="15" customFormat="1" x14ac:dyDescent="0.2">
      <c r="A48" s="5" t="s">
        <v>114</v>
      </c>
      <c r="B48" s="9"/>
      <c r="C48" t="s">
        <v>865</v>
      </c>
      <c r="D48" s="14">
        <v>4</v>
      </c>
      <c r="E48">
        <f t="shared" si="1"/>
        <v>93.070700000000002</v>
      </c>
      <c r="F48">
        <v>6.75</v>
      </c>
      <c r="G48">
        <v>0.06</v>
      </c>
      <c r="H48">
        <v>0.01</v>
      </c>
      <c r="I48">
        <v>0</v>
      </c>
      <c r="J48">
        <v>0</v>
      </c>
      <c r="K48">
        <v>0.09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1.5999999999999999E-3</v>
      </c>
      <c r="T48">
        <v>0</v>
      </c>
      <c r="U48">
        <v>0</v>
      </c>
      <c r="V48">
        <v>0</v>
      </c>
      <c r="W48">
        <v>0</v>
      </c>
      <c r="X48">
        <v>0</v>
      </c>
      <c r="Y48">
        <v>0.01</v>
      </c>
      <c r="Z48">
        <v>0</v>
      </c>
      <c r="AA48">
        <v>1.9999999999999998E-4</v>
      </c>
      <c r="AB48">
        <v>7.4000000000000012E-3</v>
      </c>
      <c r="AC48">
        <v>9.9999999999999991E-5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56">
        <f t="shared" si="0"/>
        <v>100.00000000000003</v>
      </c>
      <c r="AK48" s="8">
        <v>179.2</v>
      </c>
      <c r="AL48" s="8">
        <v>199.5</v>
      </c>
      <c r="AM48" s="8">
        <v>5.2</v>
      </c>
    </row>
    <row r="49" spans="1:39" s="15" customFormat="1" x14ac:dyDescent="0.2">
      <c r="A49" s="5" t="s">
        <v>115</v>
      </c>
      <c r="B49" s="9"/>
      <c r="C49" t="s">
        <v>865</v>
      </c>
      <c r="D49" s="14">
        <v>4</v>
      </c>
      <c r="E49">
        <f t="shared" si="1"/>
        <v>96.074200000000005</v>
      </c>
      <c r="F49">
        <v>1.6500000000000001</v>
      </c>
      <c r="G49">
        <v>1.67</v>
      </c>
      <c r="H49">
        <v>0.53</v>
      </c>
      <c r="I49">
        <v>0</v>
      </c>
      <c r="J49">
        <v>0</v>
      </c>
      <c r="K49">
        <v>0.06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1.1000000000000001E-3</v>
      </c>
      <c r="T49">
        <v>0</v>
      </c>
      <c r="U49">
        <v>0</v>
      </c>
      <c r="V49">
        <v>0</v>
      </c>
      <c r="W49">
        <v>0</v>
      </c>
      <c r="X49">
        <v>0</v>
      </c>
      <c r="Y49">
        <v>0.01</v>
      </c>
      <c r="Z49">
        <v>0</v>
      </c>
      <c r="AA49">
        <v>1.9999999999999998E-4</v>
      </c>
      <c r="AB49">
        <v>4.4000000000000003E-3</v>
      </c>
      <c r="AC49">
        <v>9.9999999999999991E-5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s="56">
        <f t="shared" si="0"/>
        <v>100.00000000000003</v>
      </c>
      <c r="AK49" s="8">
        <v>164.4</v>
      </c>
      <c r="AL49" s="8">
        <v>180.1</v>
      </c>
      <c r="AM49" s="8">
        <v>3.9</v>
      </c>
    </row>
    <row r="50" spans="1:39" s="15" customFormat="1" x14ac:dyDescent="0.2">
      <c r="A50" s="5" t="s">
        <v>116</v>
      </c>
      <c r="B50" s="9"/>
      <c r="C50" t="s">
        <v>865</v>
      </c>
      <c r="D50" s="14">
        <v>4</v>
      </c>
      <c r="E50">
        <f t="shared" si="1"/>
        <v>98.421999999999997</v>
      </c>
      <c r="F50">
        <v>1.5</v>
      </c>
      <c r="G50">
        <v>0.01</v>
      </c>
      <c r="H50">
        <v>0.01</v>
      </c>
      <c r="I50">
        <v>0</v>
      </c>
      <c r="J50">
        <v>0</v>
      </c>
      <c r="K50">
        <v>0.04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1.9000000000000002E-3</v>
      </c>
      <c r="T50">
        <v>0</v>
      </c>
      <c r="U50">
        <v>0</v>
      </c>
      <c r="V50">
        <v>0</v>
      </c>
      <c r="W50">
        <v>0</v>
      </c>
      <c r="X50">
        <v>0</v>
      </c>
      <c r="Y50">
        <v>0.01</v>
      </c>
      <c r="Z50">
        <v>0</v>
      </c>
      <c r="AA50">
        <v>9.9999999999999991E-5</v>
      </c>
      <c r="AB50">
        <v>5.8999999999999999E-3</v>
      </c>
      <c r="AC50">
        <v>9.9999999999999991E-5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56">
        <f t="shared" si="0"/>
        <v>100.00000000000003</v>
      </c>
      <c r="AK50" s="8">
        <v>100</v>
      </c>
      <c r="AL50" s="8">
        <v>123.8</v>
      </c>
      <c r="AM50" s="8">
        <v>4.5</v>
      </c>
    </row>
    <row r="51" spans="1:39" s="15" customFormat="1" x14ac:dyDescent="0.2">
      <c r="A51" s="17" t="s">
        <v>117</v>
      </c>
      <c r="B51" s="9"/>
      <c r="C51" t="s">
        <v>865</v>
      </c>
      <c r="D51" s="14">
        <v>4</v>
      </c>
      <c r="E51">
        <f t="shared" si="1"/>
        <v>98.731700000000004</v>
      </c>
      <c r="F51">
        <v>1.18</v>
      </c>
      <c r="G51">
        <v>0.01</v>
      </c>
      <c r="H51">
        <v>0.01</v>
      </c>
      <c r="I51">
        <v>0</v>
      </c>
      <c r="J51">
        <v>0</v>
      </c>
      <c r="K51">
        <v>0.05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2E-3</v>
      </c>
      <c r="T51">
        <v>0</v>
      </c>
      <c r="U51">
        <v>0</v>
      </c>
      <c r="V51">
        <v>0</v>
      </c>
      <c r="W51">
        <v>0</v>
      </c>
      <c r="X51">
        <v>0</v>
      </c>
      <c r="Y51">
        <v>0.01</v>
      </c>
      <c r="Z51">
        <v>0</v>
      </c>
      <c r="AA51">
        <v>9.9999999999999991E-5</v>
      </c>
      <c r="AB51">
        <v>6.1000000000000004E-3</v>
      </c>
      <c r="AC51">
        <v>9.9999999999999991E-5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56">
        <f t="shared" si="0"/>
        <v>100.00000000000003</v>
      </c>
      <c r="AK51" s="8">
        <v>90.9</v>
      </c>
      <c r="AL51" s="8">
        <v>122.3</v>
      </c>
      <c r="AM51" s="8">
        <v>5.3</v>
      </c>
    </row>
    <row r="52" spans="1:39" s="15" customFormat="1" x14ac:dyDescent="0.2">
      <c r="A52" s="5" t="s">
        <v>118</v>
      </c>
      <c r="B52" s="9"/>
      <c r="C52" t="s">
        <v>865</v>
      </c>
      <c r="D52" s="7">
        <v>4</v>
      </c>
      <c r="E52">
        <f t="shared" si="1"/>
        <v>96.611999999999995</v>
      </c>
      <c r="F52">
        <v>0.48</v>
      </c>
      <c r="G52">
        <v>2.34</v>
      </c>
      <c r="H52">
        <v>0.51</v>
      </c>
      <c r="I52">
        <v>0</v>
      </c>
      <c r="J52">
        <v>0</v>
      </c>
      <c r="K52">
        <v>0.04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1.1000000000000001E-3</v>
      </c>
      <c r="T52">
        <v>0</v>
      </c>
      <c r="U52">
        <v>0</v>
      </c>
      <c r="V52">
        <v>0</v>
      </c>
      <c r="W52">
        <v>0</v>
      </c>
      <c r="X52">
        <v>0</v>
      </c>
      <c r="Y52">
        <v>0.01</v>
      </c>
      <c r="Z52">
        <v>0</v>
      </c>
      <c r="AA52">
        <v>1.9999999999999998E-4</v>
      </c>
      <c r="AB52">
        <v>6.6000000000000008E-3</v>
      </c>
      <c r="AC52">
        <v>9.9999999999999991E-5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56">
        <f t="shared" si="0"/>
        <v>100.00000000000003</v>
      </c>
      <c r="AK52" s="8">
        <v>157.19999999999999</v>
      </c>
      <c r="AL52" s="8">
        <v>167.8</v>
      </c>
      <c r="AM52" s="8">
        <v>2</v>
      </c>
    </row>
    <row r="53" spans="1:39" s="15" customFormat="1" x14ac:dyDescent="0.2">
      <c r="A53" s="5" t="s">
        <v>119</v>
      </c>
      <c r="B53" s="9"/>
      <c r="C53" t="s">
        <v>865</v>
      </c>
      <c r="D53" s="14">
        <v>4</v>
      </c>
      <c r="E53">
        <f t="shared" si="1"/>
        <v>96.337000000000003</v>
      </c>
      <c r="F53">
        <v>0.36</v>
      </c>
      <c r="G53">
        <v>2.64</v>
      </c>
      <c r="H53">
        <v>0.6</v>
      </c>
      <c r="I53">
        <v>0</v>
      </c>
      <c r="J53">
        <v>0</v>
      </c>
      <c r="K53">
        <v>0.04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1.9000000000000002E-3</v>
      </c>
      <c r="T53">
        <v>0</v>
      </c>
      <c r="U53">
        <v>0</v>
      </c>
      <c r="V53">
        <v>0</v>
      </c>
      <c r="W53">
        <v>0</v>
      </c>
      <c r="X53">
        <v>0</v>
      </c>
      <c r="Y53">
        <v>0.01</v>
      </c>
      <c r="Z53">
        <v>0</v>
      </c>
      <c r="AA53">
        <v>1.9999999999999998E-4</v>
      </c>
      <c r="AB53">
        <v>1.0800000000000001E-2</v>
      </c>
      <c r="AC53">
        <v>9.9999999999999991E-5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56">
        <f t="shared" si="0"/>
        <v>100.00000000000003</v>
      </c>
      <c r="AK53" s="8">
        <v>157.30000000000001</v>
      </c>
      <c r="AL53" s="8">
        <v>166.8</v>
      </c>
      <c r="AM53" s="8">
        <v>2.5</v>
      </c>
    </row>
    <row r="54" spans="1:39" s="15" customFormat="1" x14ac:dyDescent="0.2">
      <c r="A54" s="5" t="s">
        <v>120</v>
      </c>
      <c r="B54" s="9"/>
      <c r="C54" t="s">
        <v>865</v>
      </c>
      <c r="D54" s="14">
        <v>4</v>
      </c>
      <c r="E54">
        <f t="shared" si="1"/>
        <v>97.889799999999994</v>
      </c>
      <c r="F54">
        <v>1.47</v>
      </c>
      <c r="G54">
        <v>0.01</v>
      </c>
      <c r="H54">
        <v>0.01</v>
      </c>
      <c r="I54">
        <v>0.54</v>
      </c>
      <c r="J54">
        <v>0</v>
      </c>
      <c r="K54">
        <v>0.06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1.5999999999999999E-3</v>
      </c>
      <c r="T54">
        <v>0</v>
      </c>
      <c r="U54">
        <v>0</v>
      </c>
      <c r="V54">
        <v>0</v>
      </c>
      <c r="W54">
        <v>0</v>
      </c>
      <c r="X54">
        <v>0</v>
      </c>
      <c r="Y54">
        <v>0.01</v>
      </c>
      <c r="Z54">
        <v>0</v>
      </c>
      <c r="AA54">
        <v>3.9999999999999996E-4</v>
      </c>
      <c r="AB54">
        <v>8.0999999999999996E-3</v>
      </c>
      <c r="AC54">
        <v>9.9999999999999991E-5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56">
        <f t="shared" si="0"/>
        <v>100.00000000000001</v>
      </c>
      <c r="AK54" s="8">
        <v>97.1</v>
      </c>
      <c r="AL54" s="8">
        <v>104.6</v>
      </c>
      <c r="AM54" s="8">
        <v>1.2</v>
      </c>
    </row>
    <row r="55" spans="1:39" s="15" customFormat="1" x14ac:dyDescent="0.2">
      <c r="A55" s="5" t="s">
        <v>121</v>
      </c>
      <c r="B55" s="9"/>
      <c r="C55" t="s">
        <v>865</v>
      </c>
      <c r="D55" s="14">
        <v>4</v>
      </c>
      <c r="E55">
        <f t="shared" si="1"/>
        <v>96.262900000000002</v>
      </c>
      <c r="F55">
        <v>0.4</v>
      </c>
      <c r="G55">
        <v>0.51</v>
      </c>
      <c r="H55">
        <v>2.77</v>
      </c>
      <c r="I55">
        <v>0.01</v>
      </c>
      <c r="J55">
        <v>0</v>
      </c>
      <c r="K55">
        <v>0.03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1.1000000000000001E-3</v>
      </c>
      <c r="T55">
        <v>0</v>
      </c>
      <c r="U55">
        <v>0</v>
      </c>
      <c r="V55">
        <v>0</v>
      </c>
      <c r="W55">
        <v>0</v>
      </c>
      <c r="X55">
        <v>0</v>
      </c>
      <c r="Y55">
        <v>0.01</v>
      </c>
      <c r="Z55">
        <v>0</v>
      </c>
      <c r="AA55">
        <v>1.9999999999999998E-4</v>
      </c>
      <c r="AB55">
        <v>5.4999999999999997E-3</v>
      </c>
      <c r="AC55">
        <v>2.9999999999999997E-4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56">
        <f t="shared" si="0"/>
        <v>100.00000000000001</v>
      </c>
      <c r="AK55" s="8">
        <v>165.1</v>
      </c>
      <c r="AL55" s="8">
        <v>184.3</v>
      </c>
      <c r="AM55" s="8">
        <v>2.6</v>
      </c>
    </row>
    <row r="56" spans="1:39" s="15" customFormat="1" x14ac:dyDescent="0.2">
      <c r="A56" s="5" t="s">
        <v>122</v>
      </c>
      <c r="B56" s="9"/>
      <c r="C56" t="s">
        <v>865</v>
      </c>
      <c r="D56" s="14">
        <v>4</v>
      </c>
      <c r="E56">
        <f t="shared" si="1"/>
        <v>95.952299999999994</v>
      </c>
      <c r="F56">
        <v>0.90000000000000013</v>
      </c>
      <c r="G56">
        <v>1.21</v>
      </c>
      <c r="H56">
        <v>1.86</v>
      </c>
      <c r="I56">
        <v>0.01</v>
      </c>
      <c r="J56">
        <v>0</v>
      </c>
      <c r="K56">
        <v>0.05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1.4E-3</v>
      </c>
      <c r="T56">
        <v>0</v>
      </c>
      <c r="U56">
        <v>0</v>
      </c>
      <c r="V56">
        <v>0</v>
      </c>
      <c r="W56">
        <v>0</v>
      </c>
      <c r="X56">
        <v>0</v>
      </c>
      <c r="Y56">
        <v>0.01</v>
      </c>
      <c r="Z56">
        <v>0</v>
      </c>
      <c r="AA56">
        <v>1.9999999999999998E-4</v>
      </c>
      <c r="AB56">
        <v>5.8999999999999999E-3</v>
      </c>
      <c r="AC56">
        <v>1.9999999999999998E-4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56">
        <f t="shared" si="0"/>
        <v>100.00000000000001</v>
      </c>
      <c r="AK56" s="8">
        <v>160.9</v>
      </c>
      <c r="AL56" s="8">
        <v>179.7</v>
      </c>
      <c r="AM56" s="8">
        <v>3.3</v>
      </c>
    </row>
    <row r="57" spans="1:39" s="15" customFormat="1" x14ac:dyDescent="0.2">
      <c r="A57" s="5" t="s">
        <v>123</v>
      </c>
      <c r="B57" s="9"/>
      <c r="C57" t="s">
        <v>865</v>
      </c>
      <c r="D57" s="14">
        <v>4</v>
      </c>
      <c r="E57">
        <f t="shared" si="1"/>
        <v>96.348200000000006</v>
      </c>
      <c r="F57">
        <v>0.93999999999999984</v>
      </c>
      <c r="G57">
        <v>1.21</v>
      </c>
      <c r="H57">
        <v>1.43</v>
      </c>
      <c r="I57">
        <v>0</v>
      </c>
      <c r="J57">
        <v>0</v>
      </c>
      <c r="K57">
        <v>0.05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1.6999999999999999E-3</v>
      </c>
      <c r="T57">
        <v>0</v>
      </c>
      <c r="U57">
        <v>0</v>
      </c>
      <c r="V57">
        <v>0</v>
      </c>
      <c r="W57">
        <v>0</v>
      </c>
      <c r="X57">
        <v>0</v>
      </c>
      <c r="Y57">
        <v>0.01</v>
      </c>
      <c r="Z57">
        <v>0</v>
      </c>
      <c r="AA57">
        <v>3.9999999999999996E-4</v>
      </c>
      <c r="AB57">
        <v>9.4999999999999998E-3</v>
      </c>
      <c r="AC57">
        <v>1.9999999999999998E-4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56">
        <f t="shared" si="0"/>
        <v>100.00000000000001</v>
      </c>
      <c r="AK57" s="8">
        <v>156.19999999999999</v>
      </c>
      <c r="AL57" s="8">
        <v>174.7</v>
      </c>
      <c r="AM57" s="8">
        <v>3.6</v>
      </c>
    </row>
    <row r="58" spans="1:39" s="15" customFormat="1" x14ac:dyDescent="0.2">
      <c r="A58" s="5" t="s">
        <v>124</v>
      </c>
      <c r="B58" s="9"/>
      <c r="C58" t="s">
        <v>865</v>
      </c>
      <c r="D58" s="14">
        <v>4</v>
      </c>
      <c r="E58">
        <f t="shared" si="1"/>
        <v>96.083699999999993</v>
      </c>
      <c r="F58">
        <v>0.90000000000000013</v>
      </c>
      <c r="G58">
        <v>1.78</v>
      </c>
      <c r="H58">
        <v>1.1599999999999999</v>
      </c>
      <c r="I58">
        <v>0</v>
      </c>
      <c r="J58">
        <v>0</v>
      </c>
      <c r="K58">
        <v>0.06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1.4E-3</v>
      </c>
      <c r="T58">
        <v>0</v>
      </c>
      <c r="U58">
        <v>0</v>
      </c>
      <c r="V58">
        <v>0</v>
      </c>
      <c r="W58">
        <v>0</v>
      </c>
      <c r="X58">
        <v>0</v>
      </c>
      <c r="Y58">
        <v>0.01</v>
      </c>
      <c r="Z58">
        <v>0</v>
      </c>
      <c r="AA58">
        <v>9.9999999999999991E-5</v>
      </c>
      <c r="AB58">
        <v>4.5999999999999999E-3</v>
      </c>
      <c r="AC58">
        <v>1.9999999999999998E-4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56">
        <f t="shared" si="0"/>
        <v>100.00000000000001</v>
      </c>
      <c r="AK58" s="8">
        <v>163</v>
      </c>
      <c r="AL58" s="8">
        <v>178</v>
      </c>
      <c r="AM58" s="8">
        <v>3.3</v>
      </c>
    </row>
    <row r="59" spans="1:39" s="15" customFormat="1" x14ac:dyDescent="0.2">
      <c r="A59" s="5" t="s">
        <v>125</v>
      </c>
      <c r="B59" s="9"/>
      <c r="C59" t="s">
        <v>865</v>
      </c>
      <c r="D59" s="14">
        <v>4</v>
      </c>
      <c r="E59">
        <f t="shared" si="1"/>
        <v>99.092699999999994</v>
      </c>
      <c r="F59">
        <v>0.84</v>
      </c>
      <c r="G59">
        <v>0.01</v>
      </c>
      <c r="H59">
        <v>0.01</v>
      </c>
      <c r="I59">
        <v>0</v>
      </c>
      <c r="J59">
        <v>0</v>
      </c>
      <c r="K59">
        <v>0.03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2E-3</v>
      </c>
      <c r="T59">
        <v>0</v>
      </c>
      <c r="U59">
        <v>0</v>
      </c>
      <c r="V59">
        <v>0</v>
      </c>
      <c r="W59">
        <v>0</v>
      </c>
      <c r="X59">
        <v>0</v>
      </c>
      <c r="Y59">
        <v>0.01</v>
      </c>
      <c r="Z59">
        <v>0</v>
      </c>
      <c r="AA59">
        <v>9.9999999999999991E-5</v>
      </c>
      <c r="AB59">
        <v>5.0000000000000001E-3</v>
      </c>
      <c r="AC59">
        <v>1.9999999999999998E-4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56">
        <f t="shared" si="0"/>
        <v>100.00000000000001</v>
      </c>
      <c r="AK59" s="8">
        <v>90</v>
      </c>
      <c r="AL59" s="8">
        <v>164.9</v>
      </c>
      <c r="AM59" s="8">
        <v>8.6</v>
      </c>
    </row>
    <row r="60" spans="1:39" s="15" customFormat="1" x14ac:dyDescent="0.2">
      <c r="A60" s="5" t="s">
        <v>126</v>
      </c>
      <c r="B60" s="9"/>
      <c r="C60" t="s">
        <v>865</v>
      </c>
      <c r="D60" s="14">
        <v>4</v>
      </c>
      <c r="E60">
        <f t="shared" si="1"/>
        <v>95.934399999999997</v>
      </c>
      <c r="F60">
        <v>0.01</v>
      </c>
      <c r="G60">
        <v>1.8900000000000001</v>
      </c>
      <c r="H60">
        <v>2.08</v>
      </c>
      <c r="I60">
        <v>0</v>
      </c>
      <c r="J60">
        <v>0</v>
      </c>
      <c r="K60">
        <v>0.06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1.8E-3</v>
      </c>
      <c r="T60">
        <v>0</v>
      </c>
      <c r="U60">
        <v>0</v>
      </c>
      <c r="V60">
        <v>0</v>
      </c>
      <c r="W60">
        <v>0</v>
      </c>
      <c r="X60">
        <v>0</v>
      </c>
      <c r="Y60">
        <v>0.01</v>
      </c>
      <c r="Z60">
        <v>0</v>
      </c>
      <c r="AA60">
        <v>7.9999999999999993E-4</v>
      </c>
      <c r="AB60">
        <v>1.2799999999999999E-2</v>
      </c>
      <c r="AC60">
        <v>1.9999999999999998E-4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56">
        <f t="shared" ref="AJ60:AJ123" si="2">SUM(E60:AI60)</f>
        <v>100.00000000000001</v>
      </c>
      <c r="AK60" s="8">
        <v>162.19999999999999</v>
      </c>
      <c r="AL60" s="8">
        <v>180.9</v>
      </c>
      <c r="AM60" s="8">
        <v>2.1</v>
      </c>
    </row>
    <row r="61" spans="1:39" s="15" customFormat="1" x14ac:dyDescent="0.2">
      <c r="A61" s="5" t="s">
        <v>127</v>
      </c>
      <c r="B61" s="9"/>
      <c r="C61" t="s">
        <v>865</v>
      </c>
      <c r="D61" s="14">
        <v>4</v>
      </c>
      <c r="E61">
        <f t="shared" si="1"/>
        <v>94.528900000000007</v>
      </c>
      <c r="F61">
        <v>5.3</v>
      </c>
      <c r="G61">
        <v>0.05</v>
      </c>
      <c r="H61">
        <v>0.01</v>
      </c>
      <c r="I61">
        <v>0</v>
      </c>
      <c r="J61">
        <v>0</v>
      </c>
      <c r="K61">
        <v>0.09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1.5999999999999999E-3</v>
      </c>
      <c r="T61">
        <v>0</v>
      </c>
      <c r="U61">
        <v>0</v>
      </c>
      <c r="V61">
        <v>0</v>
      </c>
      <c r="W61">
        <v>0</v>
      </c>
      <c r="X61">
        <v>0</v>
      </c>
      <c r="Y61">
        <v>0.01</v>
      </c>
      <c r="Z61">
        <v>0</v>
      </c>
      <c r="AA61">
        <v>9.9999999999999991E-5</v>
      </c>
      <c r="AB61">
        <v>9.2999999999999992E-3</v>
      </c>
      <c r="AC61">
        <v>9.9999999999999991E-5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56">
        <f t="shared" si="2"/>
        <v>100.00000000000001</v>
      </c>
      <c r="AK61" s="8">
        <v>163.6</v>
      </c>
      <c r="AL61" s="8">
        <v>194.8</v>
      </c>
      <c r="AM61" s="8">
        <v>6.7</v>
      </c>
    </row>
    <row r="62" spans="1:39" s="15" customFormat="1" x14ac:dyDescent="0.2">
      <c r="A62" s="5" t="s">
        <v>128</v>
      </c>
      <c r="B62" s="9"/>
      <c r="C62" t="s">
        <v>865</v>
      </c>
      <c r="D62" s="14">
        <v>4</v>
      </c>
      <c r="E62">
        <f t="shared" si="1"/>
        <v>95.860600000000005</v>
      </c>
      <c r="F62">
        <v>2.74</v>
      </c>
      <c r="G62">
        <v>0.78</v>
      </c>
      <c r="H62">
        <v>0.53</v>
      </c>
      <c r="I62">
        <v>0</v>
      </c>
      <c r="J62">
        <v>0</v>
      </c>
      <c r="K62">
        <v>7.0000000000000007E-2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1.2999999999999999E-3</v>
      </c>
      <c r="T62">
        <v>0</v>
      </c>
      <c r="U62">
        <v>0</v>
      </c>
      <c r="V62">
        <v>0</v>
      </c>
      <c r="W62">
        <v>0</v>
      </c>
      <c r="X62">
        <v>0</v>
      </c>
      <c r="Y62">
        <v>0.01</v>
      </c>
      <c r="Z62">
        <v>0</v>
      </c>
      <c r="AA62">
        <v>5.9999999999999995E-4</v>
      </c>
      <c r="AB62">
        <v>7.4000000000000012E-3</v>
      </c>
      <c r="AC62">
        <v>9.9999999999999991E-5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56">
        <f t="shared" si="2"/>
        <v>100.00000000000001</v>
      </c>
      <c r="AK62" s="8">
        <v>162.4</v>
      </c>
      <c r="AL62" s="8">
        <v>171</v>
      </c>
      <c r="AM62" s="8">
        <v>3.1</v>
      </c>
    </row>
    <row r="63" spans="1:39" s="15" customFormat="1" x14ac:dyDescent="0.2">
      <c r="A63" s="5" t="s">
        <v>129</v>
      </c>
      <c r="B63" s="9"/>
      <c r="C63" t="s">
        <v>865</v>
      </c>
      <c r="D63" s="14">
        <v>4</v>
      </c>
      <c r="E63">
        <f t="shared" si="1"/>
        <v>96.176699999999997</v>
      </c>
      <c r="F63">
        <v>0.66</v>
      </c>
      <c r="G63">
        <v>0.48</v>
      </c>
      <c r="H63">
        <v>2.61</v>
      </c>
      <c r="I63">
        <v>0</v>
      </c>
      <c r="J63">
        <v>0</v>
      </c>
      <c r="K63">
        <v>0.06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1.8E-3</v>
      </c>
      <c r="T63">
        <v>0</v>
      </c>
      <c r="U63">
        <v>0</v>
      </c>
      <c r="V63">
        <v>0</v>
      </c>
      <c r="W63">
        <v>0</v>
      </c>
      <c r="X63">
        <v>0</v>
      </c>
      <c r="Y63">
        <v>5.0000000000000001E-3</v>
      </c>
      <c r="Z63">
        <v>0</v>
      </c>
      <c r="AA63">
        <v>1.9999999999999998E-4</v>
      </c>
      <c r="AB63">
        <v>6.1000000000000004E-3</v>
      </c>
      <c r="AC63">
        <v>1.9999999999999998E-4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56">
        <f t="shared" si="2"/>
        <v>100.00000000000001</v>
      </c>
      <c r="AK63" s="8">
        <v>165.1</v>
      </c>
      <c r="AL63" s="8">
        <v>184.5</v>
      </c>
      <c r="AM63" s="8">
        <v>3</v>
      </c>
    </row>
    <row r="64" spans="1:39" s="15" customFormat="1" x14ac:dyDescent="0.2">
      <c r="A64" s="5" t="s">
        <v>130</v>
      </c>
      <c r="B64" s="9"/>
      <c r="C64" t="s">
        <v>865</v>
      </c>
      <c r="D64" s="14">
        <v>4</v>
      </c>
      <c r="E64">
        <f t="shared" si="1"/>
        <v>95.868200000000002</v>
      </c>
      <c r="F64">
        <v>2.27</v>
      </c>
      <c r="G64">
        <v>0.54</v>
      </c>
      <c r="H64">
        <v>1.26</v>
      </c>
      <c r="I64">
        <v>0</v>
      </c>
      <c r="J64">
        <v>0</v>
      </c>
      <c r="K64">
        <v>0.05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1.2999999999999999E-3</v>
      </c>
      <c r="T64">
        <v>0</v>
      </c>
      <c r="U64">
        <v>0</v>
      </c>
      <c r="V64">
        <v>0</v>
      </c>
      <c r="W64">
        <v>0</v>
      </c>
      <c r="X64">
        <v>0</v>
      </c>
      <c r="Y64">
        <v>5.0000000000000001E-3</v>
      </c>
      <c r="Z64">
        <v>0</v>
      </c>
      <c r="AA64">
        <v>1.9999999999999998E-4</v>
      </c>
      <c r="AB64">
        <v>5.1999999999999998E-3</v>
      </c>
      <c r="AC64">
        <v>9.9999999999999991E-5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56">
        <f t="shared" si="2"/>
        <v>100.00000000000001</v>
      </c>
      <c r="AK64" s="8">
        <v>162.1</v>
      </c>
      <c r="AL64" s="8">
        <v>172.4</v>
      </c>
      <c r="AM64" s="8">
        <v>3.1</v>
      </c>
    </row>
    <row r="65" spans="1:39" s="15" customFormat="1" x14ac:dyDescent="0.2">
      <c r="A65" s="5" t="s">
        <v>131</v>
      </c>
      <c r="B65" s="9"/>
      <c r="C65" t="s">
        <v>865</v>
      </c>
      <c r="D65" s="14">
        <v>4</v>
      </c>
      <c r="E65">
        <f t="shared" si="1"/>
        <v>96.209100000000007</v>
      </c>
      <c r="F65">
        <v>1.54</v>
      </c>
      <c r="G65">
        <v>0.5</v>
      </c>
      <c r="H65">
        <v>1.69</v>
      </c>
      <c r="I65">
        <v>0</v>
      </c>
      <c r="J65">
        <v>0</v>
      </c>
      <c r="K65">
        <v>0.05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1.2999999999999999E-3</v>
      </c>
      <c r="T65">
        <v>0</v>
      </c>
      <c r="U65">
        <v>0</v>
      </c>
      <c r="V65">
        <v>0</v>
      </c>
      <c r="W65">
        <v>0</v>
      </c>
      <c r="X65">
        <v>0</v>
      </c>
      <c r="Y65">
        <v>5.0000000000000001E-3</v>
      </c>
      <c r="Z65">
        <v>0</v>
      </c>
      <c r="AA65">
        <v>1.9999999999999998E-4</v>
      </c>
      <c r="AB65">
        <v>4.3E-3</v>
      </c>
      <c r="AC65">
        <v>9.9999999999999991E-5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56">
        <f t="shared" si="2"/>
        <v>100.00000000000001</v>
      </c>
      <c r="AK65" s="8">
        <v>159</v>
      </c>
      <c r="AL65" s="8">
        <v>171.3</v>
      </c>
      <c r="AM65" s="8">
        <v>2.6</v>
      </c>
    </row>
    <row r="66" spans="1:39" s="15" customFormat="1" x14ac:dyDescent="0.2">
      <c r="A66" s="5" t="s">
        <v>132</v>
      </c>
      <c r="B66" s="9"/>
      <c r="C66" t="s">
        <v>865</v>
      </c>
      <c r="D66" s="14">
        <v>4</v>
      </c>
      <c r="E66">
        <f t="shared" si="1"/>
        <v>95.522099999999995</v>
      </c>
      <c r="F66">
        <v>3.2400000000000007</v>
      </c>
      <c r="G66">
        <v>0.03</v>
      </c>
      <c r="H66">
        <v>0.01</v>
      </c>
      <c r="I66">
        <v>1.0900000000000001</v>
      </c>
      <c r="J66">
        <v>0</v>
      </c>
      <c r="K66">
        <v>0.09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1.5999999999999999E-3</v>
      </c>
      <c r="T66">
        <v>0</v>
      </c>
      <c r="U66">
        <v>0</v>
      </c>
      <c r="V66">
        <v>0</v>
      </c>
      <c r="W66">
        <v>0</v>
      </c>
      <c r="X66">
        <v>0</v>
      </c>
      <c r="Y66">
        <v>0.01</v>
      </c>
      <c r="Z66">
        <v>0</v>
      </c>
      <c r="AA66">
        <v>2.9999999999999997E-4</v>
      </c>
      <c r="AB66">
        <v>5.8999999999999999E-3</v>
      </c>
      <c r="AC66">
        <v>9.9999999999999991E-5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56">
        <f t="shared" si="2"/>
        <v>100</v>
      </c>
      <c r="AK66" s="8">
        <v>141.30000000000001</v>
      </c>
      <c r="AL66" s="8">
        <v>181.9</v>
      </c>
      <c r="AM66" s="8">
        <v>6.3</v>
      </c>
    </row>
    <row r="67" spans="1:39" s="15" customFormat="1" x14ac:dyDescent="0.2">
      <c r="A67" s="5" t="s">
        <v>133</v>
      </c>
      <c r="B67" s="9"/>
      <c r="C67" t="s">
        <v>865</v>
      </c>
      <c r="D67" s="14">
        <v>4</v>
      </c>
      <c r="E67">
        <f t="shared" si="1"/>
        <v>95.472899999999996</v>
      </c>
      <c r="F67">
        <v>0.37</v>
      </c>
      <c r="G67">
        <v>0.49</v>
      </c>
      <c r="H67">
        <v>2.77</v>
      </c>
      <c r="I67">
        <v>0.86</v>
      </c>
      <c r="J67">
        <v>0</v>
      </c>
      <c r="K67">
        <v>0.02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1.2999999999999999E-3</v>
      </c>
      <c r="T67">
        <v>0</v>
      </c>
      <c r="U67">
        <v>0</v>
      </c>
      <c r="V67">
        <v>0</v>
      </c>
      <c r="W67">
        <v>0</v>
      </c>
      <c r="X67">
        <v>0</v>
      </c>
      <c r="Y67">
        <v>0.01</v>
      </c>
      <c r="Z67">
        <v>0</v>
      </c>
      <c r="AA67">
        <v>1.9999999999999998E-4</v>
      </c>
      <c r="AB67">
        <v>5.3E-3</v>
      </c>
      <c r="AC67">
        <v>2.9999999999999997E-4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56">
        <f t="shared" si="2"/>
        <v>100</v>
      </c>
      <c r="AK67" s="8">
        <v>166.6</v>
      </c>
      <c r="AL67" s="8">
        <v>194.2</v>
      </c>
      <c r="AM67" s="8">
        <v>4</v>
      </c>
    </row>
    <row r="68" spans="1:39" s="15" customFormat="1" x14ac:dyDescent="0.2">
      <c r="A68" s="5" t="s">
        <v>134</v>
      </c>
      <c r="B68" s="9"/>
      <c r="C68" t="s">
        <v>865</v>
      </c>
      <c r="D68" s="14">
        <v>4</v>
      </c>
      <c r="E68">
        <f t="shared" ref="E68:E69" si="3">(( 100 - (F68+G68+H68+K68+S68+Y68+AA68+AB68+AC68+I68))/100)*100</f>
        <v>95.932999999999993</v>
      </c>
      <c r="F68">
        <v>0.39</v>
      </c>
      <c r="G68">
        <v>0.5</v>
      </c>
      <c r="H68">
        <v>2.77</v>
      </c>
      <c r="I68">
        <v>0.37</v>
      </c>
      <c r="J68">
        <v>0</v>
      </c>
      <c r="K68">
        <v>0.02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1.1999999999999999E-3</v>
      </c>
      <c r="T68">
        <v>0</v>
      </c>
      <c r="U68">
        <v>0</v>
      </c>
      <c r="V68">
        <v>0</v>
      </c>
      <c r="W68">
        <v>0</v>
      </c>
      <c r="X68">
        <v>0</v>
      </c>
      <c r="Y68">
        <v>0.01</v>
      </c>
      <c r="Z68">
        <v>0</v>
      </c>
      <c r="AA68">
        <v>1.9999999999999998E-4</v>
      </c>
      <c r="AB68">
        <v>5.3E-3</v>
      </c>
      <c r="AC68">
        <v>2.9999999999999997E-4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56">
        <f t="shared" si="2"/>
        <v>100</v>
      </c>
      <c r="AK68" s="8">
        <v>174.7</v>
      </c>
      <c r="AL68" s="8">
        <v>190.5</v>
      </c>
      <c r="AM68" s="8">
        <v>3.4</v>
      </c>
    </row>
    <row r="69" spans="1:39" s="15" customFormat="1" x14ac:dyDescent="0.2">
      <c r="A69" s="5" t="s">
        <v>135</v>
      </c>
      <c r="B69" s="9"/>
      <c r="C69" t="s">
        <v>865</v>
      </c>
      <c r="D69" s="14">
        <v>4</v>
      </c>
      <c r="E69">
        <f t="shared" si="3"/>
        <v>96.132199999999997</v>
      </c>
      <c r="F69">
        <v>1.39</v>
      </c>
      <c r="G69">
        <v>1.49</v>
      </c>
      <c r="H69">
        <v>0.89</v>
      </c>
      <c r="I69">
        <v>0.01</v>
      </c>
      <c r="J69">
        <v>0</v>
      </c>
      <c r="K69">
        <v>7.0000000000000007E-2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1.2999999999999999E-3</v>
      </c>
      <c r="T69">
        <v>0</v>
      </c>
      <c r="U69">
        <v>0</v>
      </c>
      <c r="V69">
        <v>0</v>
      </c>
      <c r="W69">
        <v>0</v>
      </c>
      <c r="X69">
        <v>0</v>
      </c>
      <c r="Y69">
        <v>0.01</v>
      </c>
      <c r="Z69">
        <v>0</v>
      </c>
      <c r="AA69">
        <v>9.9999999999999991E-5</v>
      </c>
      <c r="AB69">
        <v>6.1000000000000004E-3</v>
      </c>
      <c r="AC69">
        <v>2.9999999999999997E-4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56">
        <f t="shared" si="2"/>
        <v>100</v>
      </c>
      <c r="AK69" s="8">
        <v>163</v>
      </c>
      <c r="AL69" s="8">
        <v>175.7</v>
      </c>
      <c r="AM69" s="8">
        <v>3.7</v>
      </c>
    </row>
    <row r="70" spans="1:39" s="15" customFormat="1" x14ac:dyDescent="0.2">
      <c r="A70" s="5" t="s">
        <v>136</v>
      </c>
      <c r="B70" s="9"/>
      <c r="C70" t="s">
        <v>865</v>
      </c>
      <c r="D70" s="14">
        <v>4</v>
      </c>
      <c r="E70">
        <f>(( 100 - (F70+G70+H70+K70+S70+Y70+AA70+AB70+AC70))/100)*100</f>
        <v>96.702299999999994</v>
      </c>
      <c r="F70">
        <v>2.2200000000000002</v>
      </c>
      <c r="G70">
        <v>0.43</v>
      </c>
      <c r="H70">
        <v>0.56999999999999995</v>
      </c>
      <c r="I70">
        <v>0</v>
      </c>
      <c r="J70">
        <v>0</v>
      </c>
      <c r="K70">
        <v>0.06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1.2999999999999999E-3</v>
      </c>
      <c r="T70">
        <v>0</v>
      </c>
      <c r="U70">
        <v>0</v>
      </c>
      <c r="V70">
        <v>0</v>
      </c>
      <c r="W70">
        <v>0</v>
      </c>
      <c r="X70">
        <v>0</v>
      </c>
      <c r="Y70">
        <v>0.01</v>
      </c>
      <c r="Z70">
        <v>0</v>
      </c>
      <c r="AA70">
        <v>9.9999999999999991E-5</v>
      </c>
      <c r="AB70">
        <v>6.0000000000000001E-3</v>
      </c>
      <c r="AC70">
        <v>2.9999999999999997E-4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56">
        <f t="shared" si="2"/>
        <v>100</v>
      </c>
      <c r="AK70" s="8">
        <v>138.6</v>
      </c>
      <c r="AL70" s="8">
        <v>155.6</v>
      </c>
      <c r="AM70" s="8">
        <v>3.3</v>
      </c>
    </row>
    <row r="71" spans="1:39" s="15" customFormat="1" x14ac:dyDescent="0.2">
      <c r="A71" s="5" t="s">
        <v>137</v>
      </c>
      <c r="B71" s="9"/>
      <c r="C71" t="s">
        <v>865</v>
      </c>
      <c r="D71" s="14">
        <v>4</v>
      </c>
      <c r="E71">
        <f>(( 100 - (F71+G71+H71+K71+S71+Y71+AA71+AB71+AC71))/100)*100</f>
        <v>95.852499999999992</v>
      </c>
      <c r="F71">
        <v>1.47</v>
      </c>
      <c r="G71">
        <v>0.89</v>
      </c>
      <c r="H71">
        <v>1.7000000000000002</v>
      </c>
      <c r="I71">
        <v>0</v>
      </c>
      <c r="J71">
        <v>0</v>
      </c>
      <c r="K71">
        <v>7.0000000000000007E-2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1.5E-3</v>
      </c>
      <c r="T71">
        <v>0</v>
      </c>
      <c r="U71">
        <v>0</v>
      </c>
      <c r="V71">
        <v>0</v>
      </c>
      <c r="W71">
        <v>0</v>
      </c>
      <c r="X71">
        <v>0</v>
      </c>
      <c r="Y71">
        <v>0.01</v>
      </c>
      <c r="Z71">
        <v>0</v>
      </c>
      <c r="AA71">
        <v>1.9999999999999998E-4</v>
      </c>
      <c r="AB71">
        <v>5.5999999999999999E-3</v>
      </c>
      <c r="AC71">
        <v>1.9999999999999998E-4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56">
        <f t="shared" si="2"/>
        <v>100</v>
      </c>
      <c r="AK71" s="8">
        <v>165.3</v>
      </c>
      <c r="AL71" s="8">
        <v>176.9</v>
      </c>
      <c r="AM71" s="8">
        <v>3.1</v>
      </c>
    </row>
    <row r="72" spans="1:39" s="15" customFormat="1" x14ac:dyDescent="0.2">
      <c r="A72" s="5" t="s">
        <v>138</v>
      </c>
      <c r="B72" s="9"/>
      <c r="C72" t="s">
        <v>865</v>
      </c>
      <c r="D72" s="14">
        <v>4</v>
      </c>
      <c r="E72">
        <f>(( 100 - (F72+G72+H72+K72+S72+Y72+AA72+AB72+AC72))/100)*100</f>
        <v>91.741299999999995</v>
      </c>
      <c r="F72">
        <v>8.0500000000000007</v>
      </c>
      <c r="G72">
        <v>0.08</v>
      </c>
      <c r="H72">
        <v>0.01</v>
      </c>
      <c r="I72">
        <v>0</v>
      </c>
      <c r="J72">
        <v>0</v>
      </c>
      <c r="K72">
        <v>0.1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1.8E-3</v>
      </c>
      <c r="T72">
        <v>0</v>
      </c>
      <c r="U72">
        <v>0</v>
      </c>
      <c r="V72">
        <v>0</v>
      </c>
      <c r="W72">
        <v>0</v>
      </c>
      <c r="X72">
        <v>0</v>
      </c>
      <c r="Y72">
        <v>0.01</v>
      </c>
      <c r="Z72">
        <v>0</v>
      </c>
      <c r="AA72">
        <v>2.9999999999999997E-4</v>
      </c>
      <c r="AB72">
        <v>6.4999999999999997E-3</v>
      </c>
      <c r="AC72">
        <v>9.9999999999999991E-5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56">
        <f t="shared" si="2"/>
        <v>100</v>
      </c>
      <c r="AK72" s="8">
        <v>191.7</v>
      </c>
      <c r="AL72" s="8">
        <v>212.4</v>
      </c>
      <c r="AM72" s="8">
        <v>4.7</v>
      </c>
    </row>
    <row r="73" spans="1:39" s="15" customFormat="1" x14ac:dyDescent="0.2">
      <c r="A73" s="5" t="s">
        <v>139</v>
      </c>
      <c r="B73" s="9"/>
      <c r="C73" t="s">
        <v>865</v>
      </c>
      <c r="D73" s="14">
        <v>4</v>
      </c>
      <c r="E73">
        <f>(( 100 - (F73+G73+H73+K73+S73+Y73+AA73+AB73+AC73+I73))/100)*100</f>
        <v>95.980699999999999</v>
      </c>
      <c r="F73">
        <v>2.19</v>
      </c>
      <c r="G73">
        <v>1.21</v>
      </c>
      <c r="H73">
        <v>0.53</v>
      </c>
      <c r="I73">
        <v>0</v>
      </c>
      <c r="J73">
        <v>0</v>
      </c>
      <c r="K73">
        <v>7.0000000000000007E-2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1.6999999999999999E-3</v>
      </c>
      <c r="T73">
        <v>0</v>
      </c>
      <c r="U73">
        <v>0</v>
      </c>
      <c r="V73">
        <v>0</v>
      </c>
      <c r="W73">
        <v>0</v>
      </c>
      <c r="X73">
        <v>0</v>
      </c>
      <c r="Y73">
        <v>0.01</v>
      </c>
      <c r="Z73">
        <v>0</v>
      </c>
      <c r="AA73">
        <v>1.9999999999999998E-4</v>
      </c>
      <c r="AB73">
        <v>7.3000000000000001E-3</v>
      </c>
      <c r="AC73">
        <v>9.9999999999999991E-5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56">
        <f t="shared" si="2"/>
        <v>100</v>
      </c>
      <c r="AK73" s="8">
        <v>166.1</v>
      </c>
      <c r="AL73" s="8">
        <v>181.1</v>
      </c>
      <c r="AM73" s="8">
        <v>4</v>
      </c>
    </row>
    <row r="74" spans="1:39" s="15" customFormat="1" x14ac:dyDescent="0.2">
      <c r="A74" s="5" t="s">
        <v>140</v>
      </c>
      <c r="B74" s="9"/>
      <c r="C74" t="s">
        <v>865</v>
      </c>
      <c r="D74" s="14">
        <v>4</v>
      </c>
      <c r="E74">
        <f>(( 100 - (F74+G74+H74+K74+S74+Y74+AA74+AB74+AC74+I74))/100)*100</f>
        <v>96.412199999999999</v>
      </c>
      <c r="F74">
        <v>0.98999999999999988</v>
      </c>
      <c r="G74">
        <v>2.0099999999999998</v>
      </c>
      <c r="H74">
        <v>0.52</v>
      </c>
      <c r="I74">
        <v>0</v>
      </c>
      <c r="J74">
        <v>0</v>
      </c>
      <c r="K74">
        <v>0.05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1.1999999999999999E-3</v>
      </c>
      <c r="T74">
        <v>0</v>
      </c>
      <c r="U74">
        <v>0</v>
      </c>
      <c r="V74">
        <v>0</v>
      </c>
      <c r="W74">
        <v>0</v>
      </c>
      <c r="X74">
        <v>0</v>
      </c>
      <c r="Y74">
        <v>0.01</v>
      </c>
      <c r="Z74">
        <v>0</v>
      </c>
      <c r="AA74">
        <v>1.9999999999999998E-4</v>
      </c>
      <c r="AB74">
        <v>6.3E-3</v>
      </c>
      <c r="AC74">
        <v>9.9999999999999991E-5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56">
        <f t="shared" si="2"/>
        <v>100</v>
      </c>
      <c r="AK74" s="8">
        <v>159</v>
      </c>
      <c r="AL74" s="8">
        <v>173.8</v>
      </c>
      <c r="AM74" s="8">
        <v>3.4</v>
      </c>
    </row>
    <row r="75" spans="1:39" s="15" customFormat="1" x14ac:dyDescent="0.2">
      <c r="A75" s="5" t="s">
        <v>141</v>
      </c>
      <c r="B75" s="9"/>
      <c r="C75" t="s">
        <v>865</v>
      </c>
      <c r="D75" s="14">
        <v>4</v>
      </c>
      <c r="E75">
        <f>(( 100 - (F75+G75+H75+K75+S75+Y75+AA75+AB75+AC75))/100)*100</f>
        <v>96.066500000000005</v>
      </c>
      <c r="F75">
        <v>0.85000000000000009</v>
      </c>
      <c r="G75">
        <v>1.45</v>
      </c>
      <c r="H75">
        <v>1.56</v>
      </c>
      <c r="I75">
        <v>0</v>
      </c>
      <c r="J75">
        <v>0</v>
      </c>
      <c r="K75">
        <v>0.05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1.5999999999999999E-3</v>
      </c>
      <c r="T75">
        <v>0</v>
      </c>
      <c r="U75">
        <v>0</v>
      </c>
      <c r="V75">
        <v>0</v>
      </c>
      <c r="W75">
        <v>0</v>
      </c>
      <c r="X75">
        <v>0</v>
      </c>
      <c r="Y75">
        <v>0.01</v>
      </c>
      <c r="Z75">
        <v>0</v>
      </c>
      <c r="AA75">
        <v>3.9999999999999996E-4</v>
      </c>
      <c r="AB75">
        <v>1.14E-2</v>
      </c>
      <c r="AC75">
        <v>9.9999999999999991E-5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56">
        <f t="shared" si="2"/>
        <v>100</v>
      </c>
      <c r="AK75" s="8">
        <v>162.6</v>
      </c>
      <c r="AL75" s="8">
        <v>173.9</v>
      </c>
      <c r="AM75" s="8">
        <v>2.4</v>
      </c>
    </row>
    <row r="76" spans="1:39" s="15" customFormat="1" x14ac:dyDescent="0.2">
      <c r="A76" s="5" t="s">
        <v>142</v>
      </c>
      <c r="B76" s="9"/>
      <c r="C76" t="s">
        <v>865</v>
      </c>
      <c r="D76" s="14">
        <v>4</v>
      </c>
      <c r="E76">
        <f>(( 100 - (F76+G76+H76+K76+S76+Y76+AA76+AB76+AC76+I76))/100)*100</f>
        <v>95.877499999999998</v>
      </c>
      <c r="F76">
        <v>2.75</v>
      </c>
      <c r="G76">
        <v>0.53</v>
      </c>
      <c r="H76">
        <v>0.76</v>
      </c>
      <c r="I76">
        <v>0</v>
      </c>
      <c r="J76">
        <v>0</v>
      </c>
      <c r="K76">
        <v>7.0000000000000007E-2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1.2999999999999999E-3</v>
      </c>
      <c r="T76">
        <v>0</v>
      </c>
      <c r="U76">
        <v>0</v>
      </c>
      <c r="V76">
        <v>0</v>
      </c>
      <c r="W76">
        <v>0</v>
      </c>
      <c r="X76">
        <v>0</v>
      </c>
      <c r="Y76">
        <v>5.0000000000000001E-3</v>
      </c>
      <c r="Z76">
        <v>0</v>
      </c>
      <c r="AA76">
        <v>3.9999999999999996E-4</v>
      </c>
      <c r="AB76">
        <v>5.7000000000000002E-3</v>
      </c>
      <c r="AC76">
        <v>9.9999999999999991E-5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56">
        <f t="shared" si="2"/>
        <v>100</v>
      </c>
      <c r="AK76" s="8">
        <v>163.9</v>
      </c>
      <c r="AL76" s="8">
        <v>173.1</v>
      </c>
      <c r="AM76" s="8">
        <v>3.1</v>
      </c>
    </row>
    <row r="77" spans="1:39" s="15" customFormat="1" x14ac:dyDescent="0.2">
      <c r="A77" s="5" t="s">
        <v>143</v>
      </c>
      <c r="B77" s="9"/>
      <c r="C77" t="s">
        <v>865</v>
      </c>
      <c r="D77" s="14">
        <v>4</v>
      </c>
      <c r="E77">
        <f>(( 100 - (F77+G77+H77+K77+S77+Y77+AA77+AB77+AC77+I77))/100)*100</f>
        <v>95.980099999999993</v>
      </c>
      <c r="F77">
        <v>1.91</v>
      </c>
      <c r="G77">
        <v>2</v>
      </c>
      <c r="H77">
        <v>0.01</v>
      </c>
      <c r="I77">
        <v>0.01</v>
      </c>
      <c r="J77">
        <v>0</v>
      </c>
      <c r="K77">
        <v>7.0000000000000007E-2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1.5E-3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0</v>
      </c>
      <c r="AA77">
        <v>3.9999999999999996E-4</v>
      </c>
      <c r="AB77">
        <v>7.7000000000000002E-3</v>
      </c>
      <c r="AC77">
        <v>2.9999999999999997E-4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56">
        <f t="shared" si="2"/>
        <v>99.999999999999986</v>
      </c>
      <c r="AK77" s="8">
        <v>161.9</v>
      </c>
      <c r="AL77" s="8">
        <v>172.6</v>
      </c>
      <c r="AM77" s="8">
        <v>3.6</v>
      </c>
    </row>
    <row r="78" spans="1:39" s="15" customFormat="1" x14ac:dyDescent="0.2">
      <c r="A78" s="5" t="s">
        <v>144</v>
      </c>
      <c r="B78" s="9"/>
      <c r="C78" t="s">
        <v>865</v>
      </c>
      <c r="D78" s="14">
        <v>4</v>
      </c>
      <c r="E78">
        <f>(( 100 - (F78+G78+H78+K78+S78+Y78+AA78+AB78+AC78))/100)*100</f>
        <v>95.831500000000005</v>
      </c>
      <c r="F78">
        <v>1.9900000000000002</v>
      </c>
      <c r="G78">
        <v>0.02</v>
      </c>
      <c r="H78">
        <v>2.0699999999999998</v>
      </c>
      <c r="I78">
        <v>0</v>
      </c>
      <c r="J78">
        <v>0</v>
      </c>
      <c r="K78">
        <v>7.0000000000000007E-2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1.1999999999999999E-3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0</v>
      </c>
      <c r="AA78">
        <v>3.9999999999999996E-4</v>
      </c>
      <c r="AB78">
        <v>6.4999999999999997E-3</v>
      </c>
      <c r="AC78">
        <v>3.9999999999999996E-4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56">
        <f t="shared" si="2"/>
        <v>99.999999999999986</v>
      </c>
      <c r="AK78" s="8">
        <v>165.7</v>
      </c>
      <c r="AL78" s="8">
        <v>178</v>
      </c>
      <c r="AM78" s="8">
        <v>2.9</v>
      </c>
    </row>
    <row r="79" spans="1:39" s="15" customFormat="1" x14ac:dyDescent="0.2">
      <c r="A79" s="5" t="s">
        <v>145</v>
      </c>
      <c r="B79" s="9"/>
      <c r="C79" t="s">
        <v>865</v>
      </c>
      <c r="D79" s="14">
        <v>4</v>
      </c>
      <c r="E79">
        <f>(( 100 - (F79+G79+H79+K79+S79+Y79+AA79+AB79+AC79))/100)*100</f>
        <v>96.780699999999996</v>
      </c>
      <c r="F79">
        <v>1.27</v>
      </c>
      <c r="G79">
        <v>0.81000000000000016</v>
      </c>
      <c r="H79">
        <v>1.07</v>
      </c>
      <c r="I79">
        <v>0</v>
      </c>
      <c r="J79">
        <v>0</v>
      </c>
      <c r="K79">
        <v>0.05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1.4E-3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0</v>
      </c>
      <c r="AA79">
        <v>9.9999999999999991E-5</v>
      </c>
      <c r="AB79">
        <v>7.4999999999999997E-3</v>
      </c>
      <c r="AC79">
        <v>2.9999999999999997E-4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56">
        <f t="shared" si="2"/>
        <v>99.999999999999986</v>
      </c>
      <c r="AK79" s="8">
        <v>141.80000000000001</v>
      </c>
      <c r="AL79" s="8">
        <v>156.5</v>
      </c>
      <c r="AM79" s="8">
        <v>2.8</v>
      </c>
    </row>
    <row r="80" spans="1:39" s="15" customFormat="1" x14ac:dyDescent="0.2">
      <c r="A80" s="5" t="s">
        <v>146</v>
      </c>
      <c r="B80" s="9"/>
      <c r="C80" t="s">
        <v>865</v>
      </c>
      <c r="D80" s="14">
        <v>4</v>
      </c>
      <c r="E80">
        <f>(( 100 - (F80+G80+H80+K80+S80+Y80+AA80+AB80+AC80+I80))/100)*100</f>
        <v>96.248599999999996</v>
      </c>
      <c r="F80">
        <v>1.0900000000000001</v>
      </c>
      <c r="G80">
        <v>0.49</v>
      </c>
      <c r="H80">
        <v>2.11</v>
      </c>
      <c r="I80">
        <v>0</v>
      </c>
      <c r="J80">
        <v>0</v>
      </c>
      <c r="K80">
        <v>0.05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1.5E-3</v>
      </c>
      <c r="T80">
        <v>0</v>
      </c>
      <c r="U80">
        <v>0</v>
      </c>
      <c r="V80">
        <v>0</v>
      </c>
      <c r="W80">
        <v>0</v>
      </c>
      <c r="X80">
        <v>0</v>
      </c>
      <c r="Y80">
        <v>5.0000000000000001E-3</v>
      </c>
      <c r="Z80">
        <v>0</v>
      </c>
      <c r="AA80">
        <v>2.9999999999999997E-4</v>
      </c>
      <c r="AB80">
        <v>4.4999999999999997E-3</v>
      </c>
      <c r="AC80">
        <v>9.9999999999999991E-5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56">
        <f t="shared" si="2"/>
        <v>99.999999999999972</v>
      </c>
      <c r="AK80" s="8">
        <v>163.5</v>
      </c>
      <c r="AL80" s="8">
        <v>180.5</v>
      </c>
      <c r="AM80" s="8">
        <v>3.1</v>
      </c>
    </row>
    <row r="81" spans="1:39" s="15" customFormat="1" x14ac:dyDescent="0.2">
      <c r="A81" s="10" t="s">
        <v>147</v>
      </c>
      <c r="B81" s="11" t="s">
        <v>45</v>
      </c>
      <c r="C81" t="s">
        <v>865</v>
      </c>
      <c r="D81" s="7">
        <v>4</v>
      </c>
      <c r="E81">
        <v>88.6</v>
      </c>
      <c r="F81">
        <v>0</v>
      </c>
      <c r="G81">
        <v>0</v>
      </c>
      <c r="H81">
        <v>0</v>
      </c>
      <c r="I81">
        <v>0.8</v>
      </c>
      <c r="J81">
        <v>0</v>
      </c>
      <c r="K81">
        <v>9</v>
      </c>
      <c r="L81">
        <v>0</v>
      </c>
      <c r="M81">
        <v>0</v>
      </c>
      <c r="N81">
        <v>0</v>
      </c>
      <c r="O81">
        <v>0</v>
      </c>
      <c r="P81">
        <v>0.2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0.4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 s="58">
        <f t="shared" si="2"/>
        <v>100</v>
      </c>
      <c r="AK81" s="12">
        <v>178</v>
      </c>
      <c r="AL81" s="12">
        <v>269</v>
      </c>
      <c r="AM81" s="12">
        <v>3.3</v>
      </c>
    </row>
    <row r="82" spans="1:39" s="15" customFormat="1" x14ac:dyDescent="0.2">
      <c r="A82" s="10" t="s">
        <v>147</v>
      </c>
      <c r="B82" s="11" t="s">
        <v>45</v>
      </c>
      <c r="C82" t="s">
        <v>865</v>
      </c>
      <c r="D82" s="7">
        <v>4</v>
      </c>
      <c r="E82">
        <v>89.1</v>
      </c>
      <c r="F82">
        <v>0</v>
      </c>
      <c r="G82">
        <v>0</v>
      </c>
      <c r="H82">
        <v>0</v>
      </c>
      <c r="I82">
        <v>0.8</v>
      </c>
      <c r="J82">
        <v>0</v>
      </c>
      <c r="K82">
        <v>9</v>
      </c>
      <c r="L82">
        <v>0</v>
      </c>
      <c r="M82">
        <v>0</v>
      </c>
      <c r="N82">
        <v>0</v>
      </c>
      <c r="O82">
        <v>0</v>
      </c>
      <c r="P82">
        <v>0.2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0.5</v>
      </c>
      <c r="AJ82" s="58">
        <f t="shared" si="2"/>
        <v>100</v>
      </c>
      <c r="AK82" s="12">
        <v>172</v>
      </c>
      <c r="AL82" s="12">
        <v>262</v>
      </c>
      <c r="AM82" s="12">
        <v>3.6</v>
      </c>
    </row>
    <row r="83" spans="1:39" s="15" customFormat="1" x14ac:dyDescent="0.2">
      <c r="A83" s="5" t="s">
        <v>148</v>
      </c>
      <c r="B83" s="9" t="s">
        <v>149</v>
      </c>
      <c r="C83" t="s">
        <v>867</v>
      </c>
      <c r="D83" s="7">
        <v>3</v>
      </c>
      <c r="E83">
        <v>89</v>
      </c>
      <c r="F83">
        <v>0</v>
      </c>
      <c r="G83">
        <v>0</v>
      </c>
      <c r="H83">
        <v>0</v>
      </c>
      <c r="I83">
        <v>0.8</v>
      </c>
      <c r="J83">
        <v>0</v>
      </c>
      <c r="K83">
        <v>9</v>
      </c>
      <c r="L83">
        <v>0</v>
      </c>
      <c r="M83">
        <v>0</v>
      </c>
      <c r="N83">
        <v>0</v>
      </c>
      <c r="O83">
        <v>0</v>
      </c>
      <c r="P83">
        <v>0.2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56">
        <f t="shared" si="2"/>
        <v>100</v>
      </c>
      <c r="AK83" s="8">
        <v>165</v>
      </c>
      <c r="AL83" s="8">
        <v>244</v>
      </c>
      <c r="AM83" s="8">
        <v>2.7</v>
      </c>
    </row>
    <row r="84" spans="1:39" s="15" customFormat="1" x14ac:dyDescent="0.2">
      <c r="A84" s="10" t="s">
        <v>150</v>
      </c>
      <c r="B84" s="11" t="s">
        <v>45</v>
      </c>
      <c r="C84" t="s">
        <v>865</v>
      </c>
      <c r="D84" s="7">
        <v>4</v>
      </c>
      <c r="E84">
        <v>89</v>
      </c>
      <c r="F84">
        <v>0</v>
      </c>
      <c r="G84">
        <v>0</v>
      </c>
      <c r="H84">
        <v>0</v>
      </c>
      <c r="I84">
        <v>0.8</v>
      </c>
      <c r="J84">
        <v>0</v>
      </c>
      <c r="K84">
        <v>9</v>
      </c>
      <c r="L84">
        <v>0</v>
      </c>
      <c r="M84">
        <v>0</v>
      </c>
      <c r="N84">
        <v>0</v>
      </c>
      <c r="O84">
        <v>0</v>
      </c>
      <c r="P84">
        <v>0.2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58">
        <f t="shared" si="2"/>
        <v>100</v>
      </c>
      <c r="AK84" s="12">
        <v>165</v>
      </c>
      <c r="AL84" s="12">
        <v>244</v>
      </c>
      <c r="AM84" s="12">
        <v>2.7</v>
      </c>
    </row>
    <row r="85" spans="1:39" s="15" customFormat="1" x14ac:dyDescent="0.2">
      <c r="A85" s="5" t="s">
        <v>151</v>
      </c>
      <c r="B85" s="9" t="s">
        <v>152</v>
      </c>
      <c r="C85" t="s">
        <v>863</v>
      </c>
      <c r="D85" s="7">
        <v>5</v>
      </c>
      <c r="E85">
        <v>89.3</v>
      </c>
      <c r="F85">
        <v>0</v>
      </c>
      <c r="G85">
        <v>0</v>
      </c>
      <c r="H85">
        <v>0</v>
      </c>
      <c r="I85">
        <v>0.8</v>
      </c>
      <c r="J85">
        <v>0</v>
      </c>
      <c r="K85">
        <v>9</v>
      </c>
      <c r="L85">
        <v>0</v>
      </c>
      <c r="M85">
        <v>0</v>
      </c>
      <c r="N85">
        <v>0</v>
      </c>
      <c r="O85">
        <v>0</v>
      </c>
      <c r="P85">
        <v>0.2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56">
        <f t="shared" si="2"/>
        <v>100</v>
      </c>
      <c r="AK85" s="8">
        <v>172</v>
      </c>
      <c r="AL85" s="8">
        <v>257</v>
      </c>
      <c r="AM85" s="8">
        <v>4.4000000000000004</v>
      </c>
    </row>
    <row r="86" spans="1:39" s="15" customFormat="1" x14ac:dyDescent="0.2">
      <c r="A86" s="5" t="s">
        <v>153</v>
      </c>
      <c r="B86" s="9" t="s">
        <v>149</v>
      </c>
      <c r="C86" t="s">
        <v>867</v>
      </c>
      <c r="D86" s="7">
        <v>3</v>
      </c>
      <c r="E86">
        <v>89.3</v>
      </c>
      <c r="F86">
        <v>0</v>
      </c>
      <c r="G86">
        <v>0</v>
      </c>
      <c r="H86">
        <v>0</v>
      </c>
      <c r="I86">
        <v>0.8</v>
      </c>
      <c r="J86">
        <v>0</v>
      </c>
      <c r="K86">
        <v>9</v>
      </c>
      <c r="L86">
        <v>0</v>
      </c>
      <c r="M86">
        <v>0</v>
      </c>
      <c r="N86">
        <v>0</v>
      </c>
      <c r="O86">
        <v>0</v>
      </c>
      <c r="P86">
        <v>0.2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56">
        <f t="shared" si="2"/>
        <v>100</v>
      </c>
      <c r="AK86" s="8">
        <v>172</v>
      </c>
      <c r="AL86" s="8">
        <v>257</v>
      </c>
      <c r="AM86" s="8">
        <v>4.4000000000000004</v>
      </c>
    </row>
    <row r="87" spans="1:39" s="15" customFormat="1" x14ac:dyDescent="0.2">
      <c r="A87" s="10" t="s">
        <v>150</v>
      </c>
      <c r="B87" s="11" t="s">
        <v>45</v>
      </c>
      <c r="C87" t="s">
        <v>865</v>
      </c>
      <c r="D87" s="7">
        <v>4</v>
      </c>
      <c r="E87">
        <v>89.3</v>
      </c>
      <c r="F87">
        <v>0</v>
      </c>
      <c r="G87">
        <v>0</v>
      </c>
      <c r="H87">
        <v>0</v>
      </c>
      <c r="I87">
        <v>0.8</v>
      </c>
      <c r="J87">
        <v>0</v>
      </c>
      <c r="K87">
        <v>9</v>
      </c>
      <c r="L87">
        <v>0</v>
      </c>
      <c r="M87">
        <v>0</v>
      </c>
      <c r="N87">
        <v>0</v>
      </c>
      <c r="O87">
        <v>0</v>
      </c>
      <c r="P87">
        <v>0.2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58">
        <f t="shared" si="2"/>
        <v>100</v>
      </c>
      <c r="AK87" s="12">
        <v>172</v>
      </c>
      <c r="AL87" s="12">
        <v>257</v>
      </c>
      <c r="AM87" s="12">
        <v>4.4000000000000004</v>
      </c>
    </row>
    <row r="88" spans="1:39" s="15" customFormat="1" x14ac:dyDescent="0.2">
      <c r="A88" s="5" t="s">
        <v>151</v>
      </c>
      <c r="B88" s="9" t="s">
        <v>152</v>
      </c>
      <c r="C88" t="s">
        <v>863</v>
      </c>
      <c r="D88" s="7">
        <v>5</v>
      </c>
      <c r="E88">
        <v>89.65</v>
      </c>
      <c r="F88">
        <v>0</v>
      </c>
      <c r="G88">
        <v>0</v>
      </c>
      <c r="H88">
        <v>0</v>
      </c>
      <c r="I88">
        <v>0.8</v>
      </c>
      <c r="J88">
        <v>0</v>
      </c>
      <c r="K88">
        <v>9</v>
      </c>
      <c r="L88">
        <v>0</v>
      </c>
      <c r="M88">
        <v>0</v>
      </c>
      <c r="N88">
        <v>0</v>
      </c>
      <c r="O88">
        <v>0</v>
      </c>
      <c r="P88">
        <v>0.2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0.35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56">
        <f t="shared" si="2"/>
        <v>100</v>
      </c>
      <c r="AK88" s="8">
        <v>177</v>
      </c>
      <c r="AL88" s="8">
        <v>264</v>
      </c>
      <c r="AM88" s="8">
        <v>4.5</v>
      </c>
    </row>
    <row r="89" spans="1:39" s="15" customFormat="1" x14ac:dyDescent="0.2">
      <c r="A89" s="5" t="s">
        <v>154</v>
      </c>
      <c r="B89" s="9" t="s">
        <v>149</v>
      </c>
      <c r="C89" t="s">
        <v>867</v>
      </c>
      <c r="D89" s="7">
        <v>3</v>
      </c>
      <c r="E89">
        <v>89.65</v>
      </c>
      <c r="F89">
        <v>0</v>
      </c>
      <c r="G89">
        <v>0</v>
      </c>
      <c r="H89">
        <v>0</v>
      </c>
      <c r="I89">
        <v>0.8</v>
      </c>
      <c r="J89">
        <v>0</v>
      </c>
      <c r="K89">
        <v>9</v>
      </c>
      <c r="L89">
        <v>0</v>
      </c>
      <c r="M89">
        <v>0</v>
      </c>
      <c r="N89">
        <v>0</v>
      </c>
      <c r="O89">
        <v>0</v>
      </c>
      <c r="P89">
        <v>0.2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0.35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56">
        <f t="shared" si="2"/>
        <v>100</v>
      </c>
      <c r="AK89" s="8">
        <v>177</v>
      </c>
      <c r="AL89" s="8">
        <v>264</v>
      </c>
      <c r="AM89" s="8">
        <v>4.5</v>
      </c>
    </row>
    <row r="90" spans="1:39" s="15" customFormat="1" x14ac:dyDescent="0.2">
      <c r="A90" s="10" t="s">
        <v>150</v>
      </c>
      <c r="B90" s="11" t="s">
        <v>45</v>
      </c>
      <c r="C90" t="s">
        <v>865</v>
      </c>
      <c r="D90" s="7">
        <v>4</v>
      </c>
      <c r="E90">
        <v>89.65</v>
      </c>
      <c r="F90">
        <v>0</v>
      </c>
      <c r="G90">
        <v>0</v>
      </c>
      <c r="H90">
        <v>0</v>
      </c>
      <c r="I90">
        <v>0.8</v>
      </c>
      <c r="J90">
        <v>0</v>
      </c>
      <c r="K90">
        <v>9</v>
      </c>
      <c r="L90">
        <v>0</v>
      </c>
      <c r="M90">
        <v>0</v>
      </c>
      <c r="N90">
        <v>0</v>
      </c>
      <c r="O90">
        <v>0</v>
      </c>
      <c r="P90">
        <v>0.2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0.35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58">
        <f t="shared" si="2"/>
        <v>100</v>
      </c>
      <c r="AK90" s="12">
        <v>177</v>
      </c>
      <c r="AL90" s="12">
        <v>264</v>
      </c>
      <c r="AM90" s="12">
        <v>4.5</v>
      </c>
    </row>
    <row r="91" spans="1:39" s="15" customFormat="1" x14ac:dyDescent="0.2">
      <c r="A91" s="5" t="s">
        <v>151</v>
      </c>
      <c r="B91" s="9" t="s">
        <v>152</v>
      </c>
      <c r="C91" t="s">
        <v>863</v>
      </c>
      <c r="D91" s="7">
        <v>5</v>
      </c>
      <c r="E91">
        <v>89.85</v>
      </c>
      <c r="F91">
        <v>0</v>
      </c>
      <c r="G91">
        <v>0</v>
      </c>
      <c r="H91">
        <v>0</v>
      </c>
      <c r="I91">
        <v>0.8</v>
      </c>
      <c r="J91">
        <v>0</v>
      </c>
      <c r="K91">
        <v>9</v>
      </c>
      <c r="L91">
        <v>0</v>
      </c>
      <c r="M91">
        <v>0</v>
      </c>
      <c r="N91">
        <v>0</v>
      </c>
      <c r="O91">
        <v>0</v>
      </c>
      <c r="P91">
        <v>0.2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0.15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56">
        <f t="shared" si="2"/>
        <v>100</v>
      </c>
      <c r="AK91" s="8">
        <v>134</v>
      </c>
      <c r="AL91" s="8">
        <v>238</v>
      </c>
      <c r="AM91" s="8">
        <v>5</v>
      </c>
    </row>
    <row r="92" spans="1:39" s="15" customFormat="1" x14ac:dyDescent="0.2">
      <c r="A92" s="5" t="s">
        <v>155</v>
      </c>
      <c r="B92" s="9" t="s">
        <v>149</v>
      </c>
      <c r="C92" t="s">
        <v>867</v>
      </c>
      <c r="D92" s="7">
        <v>3</v>
      </c>
      <c r="E92">
        <v>89.85</v>
      </c>
      <c r="F92">
        <v>0</v>
      </c>
      <c r="G92">
        <v>0</v>
      </c>
      <c r="H92">
        <v>0</v>
      </c>
      <c r="I92">
        <v>0.8</v>
      </c>
      <c r="J92">
        <v>0</v>
      </c>
      <c r="K92">
        <v>9</v>
      </c>
      <c r="L92">
        <v>0</v>
      </c>
      <c r="M92">
        <v>0</v>
      </c>
      <c r="N92">
        <v>0</v>
      </c>
      <c r="O92">
        <v>0</v>
      </c>
      <c r="P92">
        <v>0.2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0.15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56">
        <f t="shared" si="2"/>
        <v>100</v>
      </c>
      <c r="AK92" s="8">
        <v>134</v>
      </c>
      <c r="AL92" s="8">
        <v>238</v>
      </c>
      <c r="AM92" s="8">
        <v>3.3</v>
      </c>
    </row>
    <row r="93" spans="1:39" s="15" customFormat="1" x14ac:dyDescent="0.2">
      <c r="A93" s="10" t="s">
        <v>150</v>
      </c>
      <c r="B93" s="11" t="s">
        <v>45</v>
      </c>
      <c r="C93" t="s">
        <v>865</v>
      </c>
      <c r="D93" s="7">
        <v>4</v>
      </c>
      <c r="E93">
        <v>89.85</v>
      </c>
      <c r="F93">
        <v>0</v>
      </c>
      <c r="G93">
        <v>0</v>
      </c>
      <c r="H93">
        <v>0</v>
      </c>
      <c r="I93">
        <v>0.8</v>
      </c>
      <c r="J93">
        <v>0</v>
      </c>
      <c r="K93">
        <v>9</v>
      </c>
      <c r="L93">
        <v>0</v>
      </c>
      <c r="M93">
        <v>0</v>
      </c>
      <c r="N93">
        <v>0</v>
      </c>
      <c r="O93">
        <v>0</v>
      </c>
      <c r="P93">
        <v>0.2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0.15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58">
        <f t="shared" si="2"/>
        <v>100</v>
      </c>
      <c r="AK93" s="12">
        <v>134</v>
      </c>
      <c r="AL93" s="12">
        <v>238</v>
      </c>
      <c r="AM93" s="12">
        <v>3.3</v>
      </c>
    </row>
    <row r="94" spans="1:39" s="15" customFormat="1" x14ac:dyDescent="0.2">
      <c r="A94" s="5" t="s">
        <v>156</v>
      </c>
      <c r="B94" s="9" t="s">
        <v>47</v>
      </c>
      <c r="C94" s="41" t="s">
        <v>864</v>
      </c>
      <c r="D94" s="7">
        <v>1</v>
      </c>
      <c r="E94">
        <v>65</v>
      </c>
      <c r="F94">
        <v>0</v>
      </c>
      <c r="G94">
        <v>0</v>
      </c>
      <c r="H94">
        <v>0</v>
      </c>
      <c r="I94">
        <v>0</v>
      </c>
      <c r="J94">
        <v>0</v>
      </c>
      <c r="K94">
        <v>20</v>
      </c>
      <c r="L94">
        <v>15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56">
        <f t="shared" si="2"/>
        <v>100</v>
      </c>
      <c r="AK94" s="8">
        <v>600</v>
      </c>
      <c r="AL94" s="8">
        <v>710</v>
      </c>
      <c r="AM94" s="8">
        <v>3.4</v>
      </c>
    </row>
    <row r="95" spans="1:39" s="15" customFormat="1" x14ac:dyDescent="0.2">
      <c r="A95" s="20" t="s">
        <v>151</v>
      </c>
      <c r="B95" s="9" t="s">
        <v>157</v>
      </c>
      <c r="C95" t="s">
        <v>867</v>
      </c>
      <c r="D95" s="7">
        <v>3</v>
      </c>
      <c r="E95">
        <f xml:space="preserve"> 100 - (SUM(F95:AI95))</f>
        <v>90.765100000000004</v>
      </c>
      <c r="F95">
        <v>0</v>
      </c>
      <c r="G95">
        <v>0</v>
      </c>
      <c r="H95">
        <v>0</v>
      </c>
      <c r="I95">
        <v>0.92300000000000004</v>
      </c>
      <c r="J95">
        <v>0</v>
      </c>
      <c r="K95">
        <v>8.1199999999999992</v>
      </c>
      <c r="L95">
        <v>0</v>
      </c>
      <c r="M95">
        <v>0</v>
      </c>
      <c r="N95">
        <v>0</v>
      </c>
      <c r="O95">
        <v>0</v>
      </c>
      <c r="P95">
        <v>0.14199999999999999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4.99E-2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57">
        <f>SUM(E95:AI95)</f>
        <v>100</v>
      </c>
      <c r="AK95" s="8">
        <v>94</v>
      </c>
      <c r="AL95" s="8">
        <v>168</v>
      </c>
      <c r="AM95" s="8">
        <v>3.03</v>
      </c>
    </row>
    <row r="96" spans="1:39" s="15" customFormat="1" x14ac:dyDescent="0.2">
      <c r="A96" s="20" t="s">
        <v>158</v>
      </c>
      <c r="B96" s="9" t="s">
        <v>157</v>
      </c>
      <c r="C96" t="s">
        <v>867</v>
      </c>
      <c r="D96" s="7">
        <v>3</v>
      </c>
      <c r="E96">
        <f t="shared" ref="E96:E107" si="4" xml:space="preserve"> 100 - (SUM(F96:AI96))</f>
        <v>90.575999999999993</v>
      </c>
      <c r="F96">
        <v>0.6</v>
      </c>
      <c r="G96">
        <v>1.9</v>
      </c>
      <c r="H96">
        <v>0.93999999999999984</v>
      </c>
      <c r="I96">
        <v>0.58399999999999996</v>
      </c>
      <c r="J96">
        <v>0</v>
      </c>
      <c r="K96">
        <v>5.28</v>
      </c>
      <c r="L96">
        <v>0</v>
      </c>
      <c r="M96">
        <v>0</v>
      </c>
      <c r="N96">
        <v>0</v>
      </c>
      <c r="O96">
        <v>0</v>
      </c>
      <c r="P96">
        <v>0.12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57">
        <f t="shared" si="2"/>
        <v>100</v>
      </c>
      <c r="AK96" s="8">
        <v>95</v>
      </c>
      <c r="AL96" s="8">
        <v>172</v>
      </c>
      <c r="AM96" s="8">
        <v>4.2699999999999996</v>
      </c>
    </row>
    <row r="97" spans="1:39" s="15" customFormat="1" x14ac:dyDescent="0.2">
      <c r="A97" s="20" t="s">
        <v>159</v>
      </c>
      <c r="B97" s="9" t="s">
        <v>157</v>
      </c>
      <c r="C97" t="s">
        <v>867</v>
      </c>
      <c r="D97" s="7">
        <v>3</v>
      </c>
      <c r="E97">
        <f t="shared" si="4"/>
        <v>92.316000000000003</v>
      </c>
      <c r="F97">
        <v>0.318</v>
      </c>
      <c r="G97">
        <v>1.1100000000000001</v>
      </c>
      <c r="H97">
        <v>0.55800000000000005</v>
      </c>
      <c r="I97">
        <v>0.496</v>
      </c>
      <c r="J97">
        <v>0</v>
      </c>
      <c r="K97">
        <v>5.07</v>
      </c>
      <c r="L97">
        <v>0</v>
      </c>
      <c r="M97">
        <v>0</v>
      </c>
      <c r="N97">
        <v>0</v>
      </c>
      <c r="O97">
        <v>0</v>
      </c>
      <c r="P97">
        <v>0.13200000000000001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57">
        <f t="shared" si="2"/>
        <v>100</v>
      </c>
      <c r="AK97" s="8">
        <v>98</v>
      </c>
      <c r="AL97" s="8">
        <v>176</v>
      </c>
      <c r="AM97" s="8">
        <v>4.4800000000000004</v>
      </c>
    </row>
    <row r="98" spans="1:39" s="15" customFormat="1" x14ac:dyDescent="0.2">
      <c r="A98" s="20" t="s">
        <v>160</v>
      </c>
      <c r="B98" s="9" t="s">
        <v>49</v>
      </c>
      <c r="C98" t="s">
        <v>864</v>
      </c>
      <c r="D98" s="7">
        <v>1</v>
      </c>
      <c r="E98">
        <f t="shared" si="4"/>
        <v>89.846999999999994</v>
      </c>
      <c r="F98">
        <v>0</v>
      </c>
      <c r="G98">
        <v>0</v>
      </c>
      <c r="H98">
        <v>0</v>
      </c>
      <c r="I98">
        <v>0.85000000000000009</v>
      </c>
      <c r="J98">
        <v>0</v>
      </c>
      <c r="K98">
        <v>9.1</v>
      </c>
      <c r="L98">
        <v>0</v>
      </c>
      <c r="M98">
        <v>0</v>
      </c>
      <c r="N98">
        <v>0</v>
      </c>
      <c r="O98">
        <v>0</v>
      </c>
      <c r="P98">
        <v>0.15</v>
      </c>
      <c r="Q98">
        <v>0</v>
      </c>
      <c r="R98">
        <v>0</v>
      </c>
      <c r="S98">
        <v>3.0000000000000001E-3</v>
      </c>
      <c r="T98">
        <v>0.05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57">
        <f t="shared" si="2"/>
        <v>99.999999999999986</v>
      </c>
      <c r="AK98" s="8">
        <v>152</v>
      </c>
      <c r="AL98" s="8">
        <v>234</v>
      </c>
      <c r="AM98" s="8">
        <v>3</v>
      </c>
    </row>
    <row r="99" spans="1:39" s="15" customFormat="1" x14ac:dyDescent="0.2">
      <c r="A99" s="20" t="s">
        <v>160</v>
      </c>
      <c r="B99" s="9" t="s">
        <v>38</v>
      </c>
      <c r="C99" t="s">
        <v>863</v>
      </c>
      <c r="D99" s="7">
        <v>5</v>
      </c>
      <c r="E99">
        <f t="shared" si="4"/>
        <v>89.846999999999994</v>
      </c>
      <c r="F99">
        <v>0</v>
      </c>
      <c r="G99">
        <v>0</v>
      </c>
      <c r="H99">
        <v>0</v>
      </c>
      <c r="I99">
        <v>0.85000000000000009</v>
      </c>
      <c r="J99">
        <v>0</v>
      </c>
      <c r="K99">
        <v>9.1</v>
      </c>
      <c r="L99">
        <v>0</v>
      </c>
      <c r="M99">
        <v>0</v>
      </c>
      <c r="N99">
        <v>0</v>
      </c>
      <c r="O99">
        <v>0</v>
      </c>
      <c r="P99">
        <v>0.15</v>
      </c>
      <c r="Q99">
        <v>0</v>
      </c>
      <c r="R99">
        <v>0</v>
      </c>
      <c r="S99">
        <v>3.0000000000000001E-3</v>
      </c>
      <c r="T99">
        <v>0.05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57">
        <f t="shared" si="2"/>
        <v>99.999999999999986</v>
      </c>
      <c r="AK99" s="8">
        <v>95</v>
      </c>
      <c r="AL99" s="8">
        <v>140</v>
      </c>
      <c r="AM99" s="8">
        <v>33</v>
      </c>
    </row>
    <row r="100" spans="1:39" s="15" customFormat="1" x14ac:dyDescent="0.2">
      <c r="A100" s="20" t="s">
        <v>161</v>
      </c>
      <c r="B100" s="9" t="s">
        <v>50</v>
      </c>
      <c r="C100" t="s">
        <v>864</v>
      </c>
      <c r="D100" s="7">
        <v>1</v>
      </c>
      <c r="E100">
        <f t="shared" si="4"/>
        <v>99.224999999999994</v>
      </c>
      <c r="F100">
        <v>0</v>
      </c>
      <c r="G100">
        <v>0.22999999999999998</v>
      </c>
      <c r="H100">
        <v>0</v>
      </c>
      <c r="I100">
        <v>0.01</v>
      </c>
      <c r="J100">
        <v>0</v>
      </c>
      <c r="K100">
        <v>0.01</v>
      </c>
      <c r="L100">
        <v>0</v>
      </c>
      <c r="M100">
        <v>0</v>
      </c>
      <c r="N100">
        <v>0</v>
      </c>
      <c r="O100">
        <v>0</v>
      </c>
      <c r="P100">
        <v>0.02</v>
      </c>
      <c r="Q100">
        <v>0</v>
      </c>
      <c r="R100">
        <v>0</v>
      </c>
      <c r="S100">
        <v>5.0000000000000001E-3</v>
      </c>
      <c r="T100">
        <v>0.5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57">
        <f t="shared" si="2"/>
        <v>100</v>
      </c>
      <c r="AK100" s="8">
        <v>80</v>
      </c>
      <c r="AL100" s="8">
        <v>205</v>
      </c>
      <c r="AM100" s="8">
        <v>20.6</v>
      </c>
    </row>
    <row r="101" spans="1:39" s="15" customFormat="1" x14ac:dyDescent="0.2">
      <c r="A101" s="20" t="s">
        <v>162</v>
      </c>
      <c r="B101" s="9" t="s">
        <v>163</v>
      </c>
      <c r="C101" t="s">
        <v>865</v>
      </c>
      <c r="D101" s="7">
        <v>4</v>
      </c>
      <c r="E101">
        <f t="shared" si="4"/>
        <v>94.727999999999994</v>
      </c>
      <c r="F101">
        <v>0</v>
      </c>
      <c r="G101">
        <v>0</v>
      </c>
      <c r="H101">
        <v>0</v>
      </c>
      <c r="I101">
        <v>0.01</v>
      </c>
      <c r="J101">
        <v>0</v>
      </c>
      <c r="K101">
        <v>5.0999999999999996</v>
      </c>
      <c r="L101">
        <v>0</v>
      </c>
      <c r="M101">
        <v>0</v>
      </c>
      <c r="N101">
        <v>0</v>
      </c>
      <c r="O101">
        <v>0</v>
      </c>
      <c r="P101">
        <v>0.15</v>
      </c>
      <c r="Q101">
        <v>0</v>
      </c>
      <c r="R101">
        <v>0</v>
      </c>
      <c r="S101">
        <v>2E-3</v>
      </c>
      <c r="T101">
        <v>0.01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57">
        <f t="shared" si="2"/>
        <v>100</v>
      </c>
      <c r="AK101" s="8">
        <v>112</v>
      </c>
      <c r="AL101" s="8">
        <v>173.5</v>
      </c>
      <c r="AM101" s="8">
        <v>2.5</v>
      </c>
    </row>
    <row r="102" spans="1:39" s="15" customFormat="1" x14ac:dyDescent="0.2">
      <c r="A102" s="20" t="s">
        <v>162</v>
      </c>
      <c r="B102" s="9" t="s">
        <v>163</v>
      </c>
      <c r="C102" t="s">
        <v>865</v>
      </c>
      <c r="D102" s="7">
        <v>4</v>
      </c>
      <c r="E102">
        <f t="shared" si="4"/>
        <v>94.727999999999994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5.0999999999999996</v>
      </c>
      <c r="L102">
        <v>0</v>
      </c>
      <c r="M102">
        <v>0</v>
      </c>
      <c r="N102">
        <v>0</v>
      </c>
      <c r="O102">
        <v>0</v>
      </c>
      <c r="P102">
        <v>0.15</v>
      </c>
      <c r="Q102">
        <v>0</v>
      </c>
      <c r="R102">
        <v>0</v>
      </c>
      <c r="S102">
        <v>2E-3</v>
      </c>
      <c r="T102">
        <v>0.01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57">
        <f t="shared" si="2"/>
        <v>100</v>
      </c>
      <c r="AK102" s="8">
        <v>130</v>
      </c>
      <c r="AL102" s="8">
        <v>210</v>
      </c>
      <c r="AM102" s="8">
        <v>8.5</v>
      </c>
    </row>
    <row r="103" spans="1:39" s="15" customFormat="1" x14ac:dyDescent="0.2">
      <c r="A103" s="20" t="s">
        <v>164</v>
      </c>
      <c r="B103" s="13" t="s">
        <v>165</v>
      </c>
      <c r="C103" t="s">
        <v>864</v>
      </c>
      <c r="D103" s="7">
        <v>1</v>
      </c>
      <c r="E103">
        <f t="shared" si="4"/>
        <v>96.575000000000003</v>
      </c>
      <c r="F103">
        <v>0</v>
      </c>
      <c r="G103">
        <v>0</v>
      </c>
      <c r="H103">
        <v>0</v>
      </c>
      <c r="I103">
        <v>2.2999999999999998</v>
      </c>
      <c r="J103">
        <v>0</v>
      </c>
      <c r="K103">
        <v>0</v>
      </c>
      <c r="L103">
        <v>0.5</v>
      </c>
      <c r="M103">
        <v>0.625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57">
        <f t="shared" si="2"/>
        <v>100</v>
      </c>
      <c r="AK103" s="8">
        <v>180</v>
      </c>
      <c r="AL103" s="8">
        <v>235</v>
      </c>
      <c r="AM103" s="8">
        <v>4</v>
      </c>
    </row>
    <row r="104" spans="1:39" s="15" customFormat="1" x14ac:dyDescent="0.2">
      <c r="A104" s="20" t="s">
        <v>151</v>
      </c>
      <c r="B104" s="9" t="s">
        <v>163</v>
      </c>
      <c r="C104" t="s">
        <v>865</v>
      </c>
      <c r="D104" s="7">
        <v>4</v>
      </c>
      <c r="E104">
        <f t="shared" si="4"/>
        <v>89.99799999999999</v>
      </c>
      <c r="F104">
        <v>0</v>
      </c>
      <c r="G104">
        <v>0</v>
      </c>
      <c r="H104">
        <v>0</v>
      </c>
      <c r="I104">
        <v>0.98</v>
      </c>
      <c r="J104">
        <v>0</v>
      </c>
      <c r="K104">
        <v>8.8000000000000007</v>
      </c>
      <c r="L104">
        <v>0</v>
      </c>
      <c r="M104">
        <v>0</v>
      </c>
      <c r="N104">
        <v>0</v>
      </c>
      <c r="O104">
        <v>0</v>
      </c>
      <c r="P104">
        <v>0.21</v>
      </c>
      <c r="Q104">
        <v>0</v>
      </c>
      <c r="R104">
        <v>0</v>
      </c>
      <c r="S104">
        <v>2E-3</v>
      </c>
      <c r="T104">
        <v>0.01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57">
        <f t="shared" si="2"/>
        <v>99.999999999999986</v>
      </c>
      <c r="AK104" s="8">
        <v>150</v>
      </c>
      <c r="AL104" s="8">
        <v>250</v>
      </c>
      <c r="AM104" s="8">
        <v>7</v>
      </c>
    </row>
    <row r="105" spans="1:39" s="15" customFormat="1" x14ac:dyDescent="0.2">
      <c r="A105" s="20" t="s">
        <v>166</v>
      </c>
      <c r="B105" s="9" t="s">
        <v>163</v>
      </c>
      <c r="C105" t="s">
        <v>865</v>
      </c>
      <c r="D105" s="7">
        <v>4</v>
      </c>
      <c r="E105">
        <f t="shared" si="4"/>
        <v>97.718999999999994</v>
      </c>
      <c r="F105">
        <v>0</v>
      </c>
      <c r="G105">
        <v>0</v>
      </c>
      <c r="H105">
        <v>0</v>
      </c>
      <c r="I105">
        <v>0.01</v>
      </c>
      <c r="J105">
        <v>0</v>
      </c>
      <c r="K105">
        <v>2.2000000000000002</v>
      </c>
      <c r="L105">
        <v>0</v>
      </c>
      <c r="M105">
        <v>0</v>
      </c>
      <c r="N105">
        <v>0</v>
      </c>
      <c r="O105">
        <v>0</v>
      </c>
      <c r="P105">
        <v>0.06</v>
      </c>
      <c r="Q105">
        <v>0</v>
      </c>
      <c r="R105">
        <v>0</v>
      </c>
      <c r="S105">
        <v>1E-3</v>
      </c>
      <c r="T105">
        <v>0.01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57">
        <f t="shared" si="2"/>
        <v>100.00000000000001</v>
      </c>
      <c r="AK105" s="8">
        <v>86</v>
      </c>
      <c r="AL105" s="8">
        <v>147.5</v>
      </c>
      <c r="AM105" s="8">
        <v>5.5</v>
      </c>
    </row>
    <row r="106" spans="1:39" s="15" customFormat="1" x14ac:dyDescent="0.2">
      <c r="A106" s="20" t="s">
        <v>166</v>
      </c>
      <c r="B106" s="9" t="s">
        <v>163</v>
      </c>
      <c r="C106" t="s">
        <v>865</v>
      </c>
      <c r="D106" s="7">
        <v>4</v>
      </c>
      <c r="E106">
        <f t="shared" si="4"/>
        <v>97.718999999999994</v>
      </c>
      <c r="F106">
        <v>0</v>
      </c>
      <c r="G106">
        <v>0</v>
      </c>
      <c r="H106">
        <v>0</v>
      </c>
      <c r="I106">
        <v>0.01</v>
      </c>
      <c r="J106">
        <v>0</v>
      </c>
      <c r="K106">
        <v>2.2000000000000002</v>
      </c>
      <c r="L106">
        <v>0</v>
      </c>
      <c r="M106">
        <v>0</v>
      </c>
      <c r="N106">
        <v>0</v>
      </c>
      <c r="O106">
        <v>0</v>
      </c>
      <c r="P106">
        <v>0.06</v>
      </c>
      <c r="Q106">
        <v>0</v>
      </c>
      <c r="R106">
        <v>0</v>
      </c>
      <c r="S106">
        <v>1E-3</v>
      </c>
      <c r="T106">
        <v>0.01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57">
        <f t="shared" si="2"/>
        <v>100.00000000000001</v>
      </c>
      <c r="AK106" s="8">
        <v>110</v>
      </c>
      <c r="AL106" s="8">
        <v>190</v>
      </c>
      <c r="AM106" s="8">
        <v>11</v>
      </c>
    </row>
    <row r="107" spans="1:39" s="15" customFormat="1" x14ac:dyDescent="0.2">
      <c r="A107" s="20" t="s">
        <v>167</v>
      </c>
      <c r="B107" s="9" t="s">
        <v>157</v>
      </c>
      <c r="C107" t="s">
        <v>867</v>
      </c>
      <c r="D107" s="7">
        <v>3</v>
      </c>
      <c r="E107">
        <f t="shared" si="4"/>
        <v>90.588999999999999</v>
      </c>
      <c r="F107">
        <v>0.14599999999999999</v>
      </c>
      <c r="G107">
        <v>0.48299999999999998</v>
      </c>
      <c r="H107">
        <v>0.25800000000000001</v>
      </c>
      <c r="I107">
        <v>0.82799999999999996</v>
      </c>
      <c r="J107">
        <v>0</v>
      </c>
      <c r="K107">
        <v>7.41</v>
      </c>
      <c r="L107">
        <v>0</v>
      </c>
      <c r="M107">
        <v>0</v>
      </c>
      <c r="N107">
        <v>0</v>
      </c>
      <c r="O107">
        <v>0</v>
      </c>
      <c r="P107">
        <v>0.17399999999999999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0.11200000000000002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57">
        <f t="shared" si="2"/>
        <v>100</v>
      </c>
      <c r="AK107" s="8">
        <v>106</v>
      </c>
      <c r="AL107" s="8">
        <v>166</v>
      </c>
      <c r="AM107" s="8">
        <v>3.73</v>
      </c>
    </row>
    <row r="108" spans="1:39" s="15" customFormat="1" x14ac:dyDescent="0.2">
      <c r="A108" s="20" t="s">
        <v>168</v>
      </c>
      <c r="B108" s="13" t="s">
        <v>169</v>
      </c>
      <c r="C108" t="s">
        <v>863</v>
      </c>
      <c r="D108" s="7">
        <v>5</v>
      </c>
      <c r="E108">
        <v>90.8</v>
      </c>
      <c r="F108">
        <v>1</v>
      </c>
      <c r="G108">
        <v>1</v>
      </c>
      <c r="H108">
        <v>1</v>
      </c>
      <c r="I108">
        <v>0.2</v>
      </c>
      <c r="J108">
        <v>0</v>
      </c>
      <c r="K108">
        <v>0</v>
      </c>
      <c r="L108">
        <v>0</v>
      </c>
      <c r="M108">
        <v>0.7</v>
      </c>
      <c r="N108">
        <v>0</v>
      </c>
      <c r="O108">
        <v>0</v>
      </c>
      <c r="P108">
        <v>0.15</v>
      </c>
      <c r="Q108">
        <v>5.1100000000000003</v>
      </c>
      <c r="R108">
        <v>0</v>
      </c>
      <c r="S108">
        <v>0.03</v>
      </c>
      <c r="T108">
        <v>0.01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57">
        <f t="shared" si="2"/>
        <v>100.00000000000001</v>
      </c>
      <c r="AK108" s="8">
        <v>165</v>
      </c>
      <c r="AL108" s="8">
        <v>248</v>
      </c>
      <c r="AM108" s="8">
        <v>2</v>
      </c>
    </row>
    <row r="109" spans="1:39" s="15" customFormat="1" x14ac:dyDescent="0.2">
      <c r="A109" s="20" t="s">
        <v>170</v>
      </c>
      <c r="B109" s="13" t="s">
        <v>83</v>
      </c>
      <c r="C109" t="s">
        <v>863</v>
      </c>
      <c r="D109" s="7">
        <v>5</v>
      </c>
      <c r="E109">
        <v>91.35</v>
      </c>
      <c r="F109">
        <v>3.4000000000000004</v>
      </c>
      <c r="G109">
        <v>0</v>
      </c>
      <c r="H109">
        <v>0</v>
      </c>
      <c r="I109">
        <v>0.2</v>
      </c>
      <c r="J109">
        <v>0</v>
      </c>
      <c r="K109">
        <v>0</v>
      </c>
      <c r="L109">
        <v>0</v>
      </c>
      <c r="M109">
        <v>0.7</v>
      </c>
      <c r="N109">
        <v>0</v>
      </c>
      <c r="O109">
        <v>0</v>
      </c>
      <c r="P109">
        <v>0.15</v>
      </c>
      <c r="Q109">
        <v>4</v>
      </c>
      <c r="R109">
        <v>0</v>
      </c>
      <c r="S109">
        <v>0</v>
      </c>
      <c r="T109">
        <v>0</v>
      </c>
      <c r="U109">
        <v>0.2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57">
        <f t="shared" si="2"/>
        <v>100.00000000000001</v>
      </c>
      <c r="AK109" s="8">
        <v>162</v>
      </c>
      <c r="AL109" s="8">
        <v>250</v>
      </c>
      <c r="AM109" s="8">
        <v>2</v>
      </c>
    </row>
    <row r="110" spans="1:39" s="15" customFormat="1" x14ac:dyDescent="0.2">
      <c r="A110" s="20" t="s">
        <v>171</v>
      </c>
      <c r="B110" s="13" t="s">
        <v>172</v>
      </c>
      <c r="C110" t="s">
        <v>865</v>
      </c>
      <c r="D110" s="7">
        <v>4</v>
      </c>
      <c r="E110">
        <v>94.45</v>
      </c>
      <c r="F110">
        <v>0</v>
      </c>
      <c r="G110">
        <v>0</v>
      </c>
      <c r="H110">
        <v>0</v>
      </c>
      <c r="I110">
        <v>0.22</v>
      </c>
      <c r="J110">
        <v>0</v>
      </c>
      <c r="K110">
        <v>4.9000000000000004</v>
      </c>
      <c r="L110">
        <v>0</v>
      </c>
      <c r="M110">
        <v>0</v>
      </c>
      <c r="N110">
        <v>0</v>
      </c>
      <c r="O110">
        <v>0</v>
      </c>
      <c r="P110">
        <v>0.43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57">
        <f t="shared" si="2"/>
        <v>100.00000000000001</v>
      </c>
      <c r="AK110" s="8">
        <v>124</v>
      </c>
      <c r="AL110" s="8">
        <v>228</v>
      </c>
      <c r="AM110" s="8">
        <v>15</v>
      </c>
    </row>
    <row r="111" spans="1:39" s="15" customFormat="1" x14ac:dyDescent="0.2">
      <c r="A111" s="20" t="s">
        <v>173</v>
      </c>
      <c r="B111" s="9" t="s">
        <v>50</v>
      </c>
      <c r="C111" t="s">
        <v>864</v>
      </c>
      <c r="D111" s="7">
        <v>1</v>
      </c>
      <c r="E111">
        <v>92.7</v>
      </c>
      <c r="F111">
        <v>0</v>
      </c>
      <c r="G111">
        <v>0</v>
      </c>
      <c r="H111">
        <v>0</v>
      </c>
      <c r="I111">
        <v>6.4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0.90000000000000013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57">
        <f t="shared" si="2"/>
        <v>100.00000000000001</v>
      </c>
      <c r="AK111" s="8">
        <v>213</v>
      </c>
      <c r="AL111" s="8">
        <v>321</v>
      </c>
      <c r="AM111" s="8">
        <v>41</v>
      </c>
    </row>
    <row r="112" spans="1:39" s="15" customFormat="1" x14ac:dyDescent="0.2">
      <c r="A112" s="20" t="s">
        <v>174</v>
      </c>
      <c r="B112" s="9" t="s">
        <v>175</v>
      </c>
      <c r="C112" t="s">
        <v>863</v>
      </c>
      <c r="D112" s="7">
        <v>5</v>
      </c>
      <c r="E112">
        <v>95.37</v>
      </c>
      <c r="F112">
        <v>2</v>
      </c>
      <c r="G112">
        <v>0</v>
      </c>
      <c r="H112">
        <v>0</v>
      </c>
      <c r="I112">
        <v>0.45000000000000007</v>
      </c>
      <c r="J112">
        <v>0</v>
      </c>
      <c r="K112">
        <v>0.02</v>
      </c>
      <c r="L112">
        <v>0</v>
      </c>
      <c r="M112">
        <v>0.4</v>
      </c>
      <c r="N112">
        <v>0</v>
      </c>
      <c r="O112">
        <v>0</v>
      </c>
      <c r="P112">
        <v>0</v>
      </c>
      <c r="Q112">
        <v>1.7000000000000002</v>
      </c>
      <c r="R112">
        <v>0</v>
      </c>
      <c r="S112">
        <v>0.03</v>
      </c>
      <c r="T112">
        <v>0.03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57">
        <f t="shared" si="2"/>
        <v>100.00000000000001</v>
      </c>
      <c r="AK112" s="8">
        <v>175</v>
      </c>
      <c r="AL112" s="8">
        <v>265</v>
      </c>
      <c r="AM112" s="8">
        <v>3.3</v>
      </c>
    </row>
    <row r="113" spans="1:39" s="15" customFormat="1" x14ac:dyDescent="0.2">
      <c r="A113" s="20" t="s">
        <v>176</v>
      </c>
      <c r="B113" s="9" t="s">
        <v>47</v>
      </c>
      <c r="C113" t="s">
        <v>864</v>
      </c>
      <c r="D113" s="7">
        <v>1</v>
      </c>
      <c r="E113">
        <v>90.15</v>
      </c>
      <c r="F113">
        <v>0</v>
      </c>
      <c r="G113">
        <v>0</v>
      </c>
      <c r="H113">
        <v>0</v>
      </c>
      <c r="I113">
        <v>0.7</v>
      </c>
      <c r="J113">
        <v>0</v>
      </c>
      <c r="K113">
        <v>9</v>
      </c>
      <c r="L113">
        <v>0</v>
      </c>
      <c r="M113">
        <v>0</v>
      </c>
      <c r="N113">
        <v>0</v>
      </c>
      <c r="O113">
        <v>0</v>
      </c>
      <c r="P113">
        <v>0.15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57">
        <f t="shared" si="2"/>
        <v>100.00000000000001</v>
      </c>
      <c r="AK113" s="8">
        <v>296</v>
      </c>
      <c r="AL113" s="8">
        <v>385</v>
      </c>
      <c r="AM113" s="8">
        <v>17</v>
      </c>
    </row>
    <row r="114" spans="1:39" s="15" customFormat="1" x14ac:dyDescent="0.2">
      <c r="A114" s="20" t="s">
        <v>177</v>
      </c>
      <c r="B114" s="13" t="s">
        <v>169</v>
      </c>
      <c r="C114" t="s">
        <v>867</v>
      </c>
      <c r="D114" s="7">
        <v>3</v>
      </c>
      <c r="E114">
        <v>91.9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0.7</v>
      </c>
      <c r="N114">
        <v>0</v>
      </c>
      <c r="O114">
        <v>0</v>
      </c>
      <c r="P114">
        <v>0</v>
      </c>
      <c r="Q114">
        <v>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0.4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57">
        <f t="shared" si="2"/>
        <v>100.00000000000001</v>
      </c>
      <c r="AK114" s="8">
        <v>207</v>
      </c>
      <c r="AL114" s="8">
        <v>276</v>
      </c>
      <c r="AM114" s="8">
        <v>2</v>
      </c>
    </row>
    <row r="115" spans="1:39" s="15" customFormat="1" x14ac:dyDescent="0.2">
      <c r="A115" s="20" t="s">
        <v>178</v>
      </c>
      <c r="B115" s="13" t="s">
        <v>179</v>
      </c>
      <c r="C115" t="s">
        <v>867</v>
      </c>
      <c r="D115" s="7">
        <v>3</v>
      </c>
      <c r="E115">
        <v>90.7</v>
      </c>
      <c r="F115">
        <v>0</v>
      </c>
      <c r="G115">
        <v>0</v>
      </c>
      <c r="H115">
        <v>0</v>
      </c>
      <c r="I115">
        <v>2.9</v>
      </c>
      <c r="J115">
        <v>0</v>
      </c>
      <c r="K115">
        <v>5.9</v>
      </c>
      <c r="L115">
        <v>0</v>
      </c>
      <c r="M115">
        <v>0</v>
      </c>
      <c r="N115">
        <v>0</v>
      </c>
      <c r="O115">
        <v>0</v>
      </c>
      <c r="P115">
        <v>0.2</v>
      </c>
      <c r="Q115">
        <v>0</v>
      </c>
      <c r="R115">
        <v>0</v>
      </c>
      <c r="S115">
        <v>0</v>
      </c>
      <c r="T115">
        <v>0.3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57">
        <f t="shared" si="2"/>
        <v>100.00000000000001</v>
      </c>
      <c r="AK115" s="8">
        <v>97</v>
      </c>
      <c r="AL115" s="8">
        <v>200</v>
      </c>
      <c r="AM115" s="8">
        <v>6</v>
      </c>
    </row>
    <row r="116" spans="1:39" s="15" customFormat="1" x14ac:dyDescent="0.2">
      <c r="A116" s="20" t="s">
        <v>180</v>
      </c>
      <c r="B116" s="13" t="s">
        <v>181</v>
      </c>
      <c r="C116" t="s">
        <v>864</v>
      </c>
      <c r="D116" s="7">
        <v>1</v>
      </c>
      <c r="E116">
        <v>95.61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3</v>
      </c>
      <c r="L116">
        <v>0.04</v>
      </c>
      <c r="M116">
        <v>0</v>
      </c>
      <c r="N116">
        <v>0</v>
      </c>
      <c r="O116">
        <v>0</v>
      </c>
      <c r="P116">
        <v>0.2</v>
      </c>
      <c r="Q116">
        <v>0</v>
      </c>
      <c r="R116">
        <v>0</v>
      </c>
      <c r="S116">
        <v>0.05</v>
      </c>
      <c r="T116">
        <v>0.1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57">
        <f t="shared" si="2"/>
        <v>100</v>
      </c>
      <c r="AK116" s="8">
        <v>165</v>
      </c>
      <c r="AL116" s="8">
        <v>241</v>
      </c>
      <c r="AM116" s="8">
        <v>16</v>
      </c>
    </row>
    <row r="117" spans="1:39" s="15" customFormat="1" x14ac:dyDescent="0.2">
      <c r="A117" s="20" t="s">
        <v>180</v>
      </c>
      <c r="B117" s="13" t="s">
        <v>182</v>
      </c>
      <c r="C117" t="s">
        <v>866</v>
      </c>
      <c r="D117" s="7">
        <v>6</v>
      </c>
      <c r="E117">
        <v>95.61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3</v>
      </c>
      <c r="L117">
        <v>0.04</v>
      </c>
      <c r="M117">
        <v>0</v>
      </c>
      <c r="N117">
        <v>0</v>
      </c>
      <c r="O117">
        <v>0</v>
      </c>
      <c r="P117">
        <v>0.2</v>
      </c>
      <c r="Q117">
        <v>0</v>
      </c>
      <c r="R117">
        <v>0</v>
      </c>
      <c r="S117">
        <v>0.05</v>
      </c>
      <c r="T117">
        <v>0.1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57">
        <f t="shared" si="2"/>
        <v>100</v>
      </c>
      <c r="AK117" s="8">
        <v>170</v>
      </c>
      <c r="AL117" s="8">
        <v>260</v>
      </c>
      <c r="AM117" s="8">
        <v>15</v>
      </c>
    </row>
    <row r="118" spans="1:39" s="15" customFormat="1" x14ac:dyDescent="0.2">
      <c r="A118" s="20" t="s">
        <v>183</v>
      </c>
      <c r="B118" s="13" t="s">
        <v>184</v>
      </c>
      <c r="C118" t="s">
        <v>864</v>
      </c>
      <c r="D118" s="7">
        <v>1</v>
      </c>
      <c r="E118">
        <v>95.61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3</v>
      </c>
      <c r="L118">
        <v>0.04</v>
      </c>
      <c r="M118">
        <v>0</v>
      </c>
      <c r="N118">
        <v>0</v>
      </c>
      <c r="O118">
        <v>0</v>
      </c>
      <c r="P118">
        <v>0.2</v>
      </c>
      <c r="Q118">
        <v>0</v>
      </c>
      <c r="R118">
        <v>0</v>
      </c>
      <c r="S118">
        <v>0.05</v>
      </c>
      <c r="T118">
        <v>0.1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57">
        <f t="shared" si="2"/>
        <v>100</v>
      </c>
      <c r="AK118" s="8">
        <v>200</v>
      </c>
      <c r="AL118" s="8">
        <v>260</v>
      </c>
      <c r="AM118" s="8">
        <v>15</v>
      </c>
    </row>
    <row r="119" spans="1:39" s="15" customFormat="1" x14ac:dyDescent="0.2">
      <c r="A119" s="20" t="s">
        <v>185</v>
      </c>
      <c r="B119" s="13" t="s">
        <v>186</v>
      </c>
      <c r="C119" t="s">
        <v>863</v>
      </c>
      <c r="D119" s="7">
        <v>5</v>
      </c>
      <c r="E119">
        <v>95.61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3</v>
      </c>
      <c r="L119">
        <v>0.04</v>
      </c>
      <c r="M119">
        <v>0</v>
      </c>
      <c r="N119">
        <v>0</v>
      </c>
      <c r="O119">
        <v>0</v>
      </c>
      <c r="P119">
        <v>0.2</v>
      </c>
      <c r="Q119">
        <v>0</v>
      </c>
      <c r="R119">
        <v>0</v>
      </c>
      <c r="S119">
        <v>0.05</v>
      </c>
      <c r="T119">
        <v>0.1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57">
        <f t="shared" si="2"/>
        <v>100</v>
      </c>
      <c r="AK119" s="8">
        <v>220</v>
      </c>
      <c r="AL119" s="8">
        <v>290</v>
      </c>
      <c r="AM119" s="8">
        <v>15</v>
      </c>
    </row>
    <row r="120" spans="1:39" s="15" customFormat="1" x14ac:dyDescent="0.2">
      <c r="A120" s="20" t="s">
        <v>187</v>
      </c>
      <c r="B120" s="13" t="s">
        <v>188</v>
      </c>
      <c r="C120" t="s">
        <v>863</v>
      </c>
      <c r="D120" s="7">
        <v>5</v>
      </c>
      <c r="E120">
        <v>95.61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3</v>
      </c>
      <c r="L120">
        <v>0.04</v>
      </c>
      <c r="M120">
        <v>0</v>
      </c>
      <c r="N120">
        <v>0</v>
      </c>
      <c r="O120">
        <v>0</v>
      </c>
      <c r="P120">
        <v>0.2</v>
      </c>
      <c r="Q120">
        <v>0</v>
      </c>
      <c r="R120">
        <v>0</v>
      </c>
      <c r="S120">
        <v>0.05</v>
      </c>
      <c r="T120">
        <v>0.1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57">
        <f t="shared" si="2"/>
        <v>100</v>
      </c>
      <c r="AK120" s="8">
        <v>190</v>
      </c>
      <c r="AL120" s="8">
        <v>275</v>
      </c>
      <c r="AM120" s="8">
        <v>10</v>
      </c>
    </row>
    <row r="121" spans="1:39" s="15" customFormat="1" x14ac:dyDescent="0.2">
      <c r="A121" s="20" t="s">
        <v>189</v>
      </c>
      <c r="B121" s="13" t="s">
        <v>190</v>
      </c>
      <c r="C121" t="s">
        <v>863</v>
      </c>
      <c r="D121" s="7">
        <v>5</v>
      </c>
      <c r="E121">
        <v>95.61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3</v>
      </c>
      <c r="L121">
        <v>0.04</v>
      </c>
      <c r="M121">
        <v>0</v>
      </c>
      <c r="N121">
        <v>0</v>
      </c>
      <c r="O121">
        <v>0</v>
      </c>
      <c r="P121">
        <v>0.2</v>
      </c>
      <c r="Q121">
        <v>0</v>
      </c>
      <c r="R121">
        <v>0</v>
      </c>
      <c r="S121">
        <v>0.05</v>
      </c>
      <c r="T121">
        <v>0.1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57">
        <f t="shared" si="2"/>
        <v>100</v>
      </c>
      <c r="AK121" s="8">
        <v>150</v>
      </c>
      <c r="AL121" s="8">
        <v>255</v>
      </c>
      <c r="AM121" s="8">
        <v>21</v>
      </c>
    </row>
    <row r="122" spans="1:39" s="15" customFormat="1" x14ac:dyDescent="0.2">
      <c r="A122" s="20" t="s">
        <v>191</v>
      </c>
      <c r="B122" s="13" t="s">
        <v>172</v>
      </c>
      <c r="C122" t="s">
        <v>865</v>
      </c>
      <c r="D122" s="7">
        <v>4</v>
      </c>
      <c r="E122">
        <v>94.22</v>
      </c>
      <c r="F122">
        <v>0</v>
      </c>
      <c r="G122">
        <v>0</v>
      </c>
      <c r="H122">
        <v>0</v>
      </c>
      <c r="I122">
        <v>0.12</v>
      </c>
      <c r="J122">
        <v>0</v>
      </c>
      <c r="K122">
        <v>4.25</v>
      </c>
      <c r="L122">
        <v>0</v>
      </c>
      <c r="M122">
        <v>0</v>
      </c>
      <c r="N122">
        <v>0</v>
      </c>
      <c r="O122">
        <v>0</v>
      </c>
      <c r="P122">
        <v>0.35</v>
      </c>
      <c r="Q122">
        <v>0</v>
      </c>
      <c r="R122">
        <v>0</v>
      </c>
      <c r="S122">
        <v>0.06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57">
        <f t="shared" si="2"/>
        <v>100</v>
      </c>
      <c r="AK122" s="8">
        <v>138</v>
      </c>
      <c r="AL122" s="8">
        <v>214</v>
      </c>
      <c r="AM122" s="8">
        <v>10.5</v>
      </c>
    </row>
    <row r="123" spans="1:39" s="15" customFormat="1" x14ac:dyDescent="0.2">
      <c r="A123" s="20" t="s">
        <v>192</v>
      </c>
      <c r="B123" s="13" t="s">
        <v>83</v>
      </c>
      <c r="C123" t="s">
        <v>863</v>
      </c>
      <c r="D123" s="7">
        <v>5</v>
      </c>
      <c r="E123">
        <v>95.6</v>
      </c>
      <c r="F123">
        <v>2.125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0.7</v>
      </c>
      <c r="N123">
        <v>1.5</v>
      </c>
      <c r="O123">
        <v>0</v>
      </c>
      <c r="P123">
        <v>0</v>
      </c>
      <c r="Q123">
        <v>0</v>
      </c>
      <c r="R123">
        <v>0</v>
      </c>
      <c r="S123">
        <v>7.4999999999999997E-2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57">
        <f t="shared" si="2"/>
        <v>100</v>
      </c>
      <c r="AK123" s="8">
        <v>170</v>
      </c>
      <c r="AL123" s="8">
        <v>235</v>
      </c>
      <c r="AM123" s="8">
        <v>2</v>
      </c>
    </row>
    <row r="124" spans="1:39" s="15" customFormat="1" x14ac:dyDescent="0.2">
      <c r="A124" s="20" t="s">
        <v>193</v>
      </c>
      <c r="B124" s="13" t="s">
        <v>169</v>
      </c>
      <c r="C124" t="s">
        <v>863</v>
      </c>
      <c r="D124" s="7">
        <v>5</v>
      </c>
      <c r="E124">
        <v>90.6</v>
      </c>
      <c r="F124">
        <v>0</v>
      </c>
      <c r="G124">
        <v>0</v>
      </c>
      <c r="H124">
        <v>0</v>
      </c>
      <c r="I124">
        <v>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0.5</v>
      </c>
      <c r="Q124">
        <v>0</v>
      </c>
      <c r="R124">
        <v>0</v>
      </c>
      <c r="S124">
        <v>2.7</v>
      </c>
      <c r="T124">
        <v>0.2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57">
        <f t="shared" ref="AJ124:AJ187" si="5">SUM(E124:AI124)</f>
        <v>100</v>
      </c>
      <c r="AK124" s="8">
        <v>172</v>
      </c>
      <c r="AL124" s="8">
        <v>248</v>
      </c>
      <c r="AM124" s="8">
        <v>4</v>
      </c>
    </row>
    <row r="125" spans="1:39" s="15" customFormat="1" x14ac:dyDescent="0.2">
      <c r="A125" s="20" t="s">
        <v>194</v>
      </c>
      <c r="B125" s="13" t="s">
        <v>195</v>
      </c>
      <c r="C125" t="s">
        <v>863</v>
      </c>
      <c r="D125" s="7">
        <v>5</v>
      </c>
      <c r="E125">
        <v>90.6</v>
      </c>
      <c r="F125">
        <v>0</v>
      </c>
      <c r="G125">
        <v>0</v>
      </c>
      <c r="H125">
        <v>0</v>
      </c>
      <c r="I125">
        <v>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0.5</v>
      </c>
      <c r="Q125">
        <v>0</v>
      </c>
      <c r="R125">
        <v>0</v>
      </c>
      <c r="S125">
        <v>2.7</v>
      </c>
      <c r="T125">
        <v>0.2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57">
        <f t="shared" si="5"/>
        <v>100</v>
      </c>
      <c r="AK125" s="8">
        <v>125</v>
      </c>
      <c r="AL125" s="8">
        <v>210</v>
      </c>
      <c r="AM125" s="8">
        <v>4</v>
      </c>
    </row>
    <row r="126" spans="1:39" s="15" customFormat="1" x14ac:dyDescent="0.2">
      <c r="A126" s="20" t="s">
        <v>196</v>
      </c>
      <c r="B126" s="13" t="s">
        <v>172</v>
      </c>
      <c r="C126" t="s">
        <v>865</v>
      </c>
      <c r="D126" s="7">
        <v>4</v>
      </c>
      <c r="E126">
        <v>94.58</v>
      </c>
      <c r="F126">
        <v>0</v>
      </c>
      <c r="G126">
        <v>0</v>
      </c>
      <c r="H126">
        <v>0</v>
      </c>
      <c r="I126">
        <v>0.12</v>
      </c>
      <c r="J126">
        <v>0</v>
      </c>
      <c r="K126">
        <v>4.25</v>
      </c>
      <c r="L126">
        <v>0</v>
      </c>
      <c r="M126">
        <v>0</v>
      </c>
      <c r="N126">
        <v>0</v>
      </c>
      <c r="O126">
        <v>0</v>
      </c>
      <c r="P126">
        <v>0.35</v>
      </c>
      <c r="Q126">
        <v>0</v>
      </c>
      <c r="R126">
        <v>0</v>
      </c>
      <c r="S126">
        <v>0</v>
      </c>
      <c r="T126">
        <v>0.7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57">
        <f t="shared" si="5"/>
        <v>100</v>
      </c>
      <c r="AK126" s="8">
        <v>138</v>
      </c>
      <c r="AL126" s="8">
        <v>214</v>
      </c>
      <c r="AM126" s="8">
        <v>10.5</v>
      </c>
    </row>
    <row r="127" spans="1:39" s="15" customFormat="1" x14ac:dyDescent="0.2">
      <c r="A127" s="20" t="s">
        <v>197</v>
      </c>
      <c r="B127" s="13" t="s">
        <v>198</v>
      </c>
      <c r="C127" t="s">
        <v>866</v>
      </c>
      <c r="D127" s="7">
        <v>6</v>
      </c>
      <c r="E127">
        <v>98.5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0.3</v>
      </c>
      <c r="M127">
        <v>0</v>
      </c>
      <c r="N127">
        <v>0</v>
      </c>
      <c r="O127">
        <v>0</v>
      </c>
      <c r="P127">
        <v>1.2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57">
        <f t="shared" si="5"/>
        <v>100</v>
      </c>
      <c r="AK127" s="8">
        <v>160</v>
      </c>
      <c r="AL127" s="8">
        <v>250</v>
      </c>
      <c r="AM127" s="8">
        <v>7</v>
      </c>
    </row>
    <row r="128" spans="1:39" s="15" customFormat="1" x14ac:dyDescent="0.2">
      <c r="A128" s="20" t="s">
        <v>199</v>
      </c>
      <c r="B128" s="13" t="s">
        <v>200</v>
      </c>
      <c r="C128" t="s">
        <v>866</v>
      </c>
      <c r="D128" s="7">
        <v>6</v>
      </c>
      <c r="E128">
        <v>98.5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0.3</v>
      </c>
      <c r="M128">
        <v>0</v>
      </c>
      <c r="N128">
        <v>0</v>
      </c>
      <c r="O128">
        <v>0</v>
      </c>
      <c r="P128">
        <v>1.2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57">
        <f t="shared" si="5"/>
        <v>100</v>
      </c>
      <c r="AK128" s="8">
        <v>180</v>
      </c>
      <c r="AL128" s="8">
        <v>240</v>
      </c>
      <c r="AM128" s="8">
        <v>7</v>
      </c>
    </row>
    <row r="129" spans="1:39" s="15" customFormat="1" x14ac:dyDescent="0.2">
      <c r="A129" s="20" t="s">
        <v>201</v>
      </c>
      <c r="B129" s="13" t="s">
        <v>202</v>
      </c>
      <c r="C129" t="s">
        <v>864</v>
      </c>
      <c r="D129" s="7">
        <v>1</v>
      </c>
      <c r="E129">
        <v>98.5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0.3</v>
      </c>
      <c r="M129">
        <v>0</v>
      </c>
      <c r="N129">
        <v>0</v>
      </c>
      <c r="O129">
        <v>0</v>
      </c>
      <c r="P129">
        <v>1.2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57">
        <f t="shared" si="5"/>
        <v>100</v>
      </c>
      <c r="AK129" s="8">
        <v>180</v>
      </c>
      <c r="AL129" s="8">
        <v>255</v>
      </c>
      <c r="AM129" s="8">
        <v>12</v>
      </c>
    </row>
    <row r="130" spans="1:39" s="15" customFormat="1" x14ac:dyDescent="0.2">
      <c r="A130" s="20" t="s">
        <v>201</v>
      </c>
      <c r="B130" s="13" t="s">
        <v>105</v>
      </c>
      <c r="C130" t="s">
        <v>866</v>
      </c>
      <c r="D130" s="7">
        <v>6</v>
      </c>
      <c r="E130">
        <v>98.5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0.3</v>
      </c>
      <c r="M130">
        <v>0</v>
      </c>
      <c r="N130">
        <v>0</v>
      </c>
      <c r="O130">
        <v>0</v>
      </c>
      <c r="P130">
        <v>1.2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57">
        <f t="shared" si="5"/>
        <v>100</v>
      </c>
      <c r="AK130" s="8">
        <v>159</v>
      </c>
      <c r="AL130" s="8">
        <v>248</v>
      </c>
      <c r="AM130" s="8">
        <v>7</v>
      </c>
    </row>
    <row r="131" spans="1:39" s="15" customFormat="1" x14ac:dyDescent="0.2">
      <c r="A131" s="20" t="s">
        <v>203</v>
      </c>
      <c r="B131" s="13" t="s">
        <v>204</v>
      </c>
      <c r="C131" t="s">
        <v>866</v>
      </c>
      <c r="D131" s="7">
        <v>6</v>
      </c>
      <c r="E131">
        <v>98.5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0.3</v>
      </c>
      <c r="M131">
        <v>0</v>
      </c>
      <c r="N131">
        <v>0</v>
      </c>
      <c r="O131">
        <v>0</v>
      </c>
      <c r="P131">
        <v>1.2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57">
        <f t="shared" si="5"/>
        <v>100</v>
      </c>
      <c r="AK131" s="8">
        <v>125</v>
      </c>
      <c r="AL131" s="8">
        <v>230</v>
      </c>
      <c r="AM131" s="8">
        <v>17</v>
      </c>
    </row>
    <row r="132" spans="1:39" s="15" customFormat="1" x14ac:dyDescent="0.2">
      <c r="A132" s="20" t="s">
        <v>205</v>
      </c>
      <c r="B132" s="13" t="s">
        <v>206</v>
      </c>
      <c r="C132" t="s">
        <v>867</v>
      </c>
      <c r="D132" s="7">
        <v>3</v>
      </c>
      <c r="E132">
        <v>90.55</v>
      </c>
      <c r="F132">
        <v>0</v>
      </c>
      <c r="G132">
        <v>0</v>
      </c>
      <c r="H132">
        <v>0</v>
      </c>
      <c r="I132">
        <v>3</v>
      </c>
      <c r="J132">
        <v>0</v>
      </c>
      <c r="K132">
        <v>6</v>
      </c>
      <c r="L132">
        <v>0</v>
      </c>
      <c r="M132">
        <v>0</v>
      </c>
      <c r="N132">
        <v>0</v>
      </c>
      <c r="O132">
        <v>0</v>
      </c>
      <c r="P132">
        <v>0.15</v>
      </c>
      <c r="Q132">
        <v>0</v>
      </c>
      <c r="R132">
        <v>0</v>
      </c>
      <c r="S132">
        <v>0</v>
      </c>
      <c r="T132">
        <v>0.3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57">
        <f t="shared" si="5"/>
        <v>100</v>
      </c>
      <c r="AK132" s="8">
        <v>97</v>
      </c>
      <c r="AL132" s="8">
        <v>200</v>
      </c>
      <c r="AM132" s="8">
        <v>6</v>
      </c>
    </row>
    <row r="133" spans="1:39" s="15" customFormat="1" x14ac:dyDescent="0.2">
      <c r="A133" s="20" t="s">
        <v>207</v>
      </c>
      <c r="B133" s="13" t="s">
        <v>208</v>
      </c>
      <c r="C133" t="s">
        <v>867</v>
      </c>
      <c r="D133" s="7">
        <v>3</v>
      </c>
      <c r="E133">
        <v>90.55</v>
      </c>
      <c r="F133">
        <v>0</v>
      </c>
      <c r="G133">
        <v>0</v>
      </c>
      <c r="H133">
        <v>0</v>
      </c>
      <c r="I133">
        <v>3</v>
      </c>
      <c r="J133">
        <v>0</v>
      </c>
      <c r="K133">
        <v>6</v>
      </c>
      <c r="L133">
        <v>0</v>
      </c>
      <c r="M133">
        <v>0</v>
      </c>
      <c r="N133">
        <v>0</v>
      </c>
      <c r="O133">
        <v>0</v>
      </c>
      <c r="P133">
        <v>0.15</v>
      </c>
      <c r="Q133">
        <v>0</v>
      </c>
      <c r="R133">
        <v>0</v>
      </c>
      <c r="S133">
        <v>0</v>
      </c>
      <c r="T133">
        <v>0.3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s="57">
        <f t="shared" si="5"/>
        <v>100</v>
      </c>
      <c r="AK133" s="8">
        <v>97</v>
      </c>
      <c r="AL133" s="8">
        <v>275</v>
      </c>
      <c r="AM133" s="8">
        <v>12</v>
      </c>
    </row>
    <row r="134" spans="1:39" s="15" customFormat="1" x14ac:dyDescent="0.2">
      <c r="A134" s="20" t="s">
        <v>209</v>
      </c>
      <c r="B134" s="13" t="s">
        <v>210</v>
      </c>
      <c r="C134" t="s">
        <v>867</v>
      </c>
      <c r="D134" s="7">
        <v>3</v>
      </c>
      <c r="E134">
        <v>90.55</v>
      </c>
      <c r="F134">
        <v>0</v>
      </c>
      <c r="G134">
        <v>0</v>
      </c>
      <c r="H134">
        <v>0</v>
      </c>
      <c r="I134">
        <v>3</v>
      </c>
      <c r="J134">
        <v>0</v>
      </c>
      <c r="K134">
        <v>6</v>
      </c>
      <c r="L134">
        <v>0</v>
      </c>
      <c r="M134">
        <v>0</v>
      </c>
      <c r="N134">
        <v>0</v>
      </c>
      <c r="O134">
        <v>0</v>
      </c>
      <c r="P134">
        <v>0.15</v>
      </c>
      <c r="Q134">
        <v>0</v>
      </c>
      <c r="R134">
        <v>0</v>
      </c>
      <c r="S134">
        <v>0</v>
      </c>
      <c r="T134">
        <v>0.3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 s="57">
        <f t="shared" si="5"/>
        <v>100</v>
      </c>
      <c r="AK134" s="8">
        <v>105</v>
      </c>
      <c r="AL134" s="8">
        <v>200</v>
      </c>
      <c r="AM134" s="8">
        <v>4</v>
      </c>
    </row>
    <row r="135" spans="1:39" s="15" customFormat="1" x14ac:dyDescent="0.2">
      <c r="A135" s="20" t="s">
        <v>211</v>
      </c>
      <c r="B135" s="13" t="s">
        <v>212</v>
      </c>
      <c r="C135" t="s">
        <v>867</v>
      </c>
      <c r="D135" s="7">
        <v>3</v>
      </c>
      <c r="E135">
        <v>90.55</v>
      </c>
      <c r="F135">
        <v>0</v>
      </c>
      <c r="G135">
        <v>0</v>
      </c>
      <c r="H135">
        <v>0</v>
      </c>
      <c r="I135">
        <v>3</v>
      </c>
      <c r="J135">
        <v>0</v>
      </c>
      <c r="K135">
        <v>6</v>
      </c>
      <c r="L135">
        <v>0</v>
      </c>
      <c r="M135">
        <v>0</v>
      </c>
      <c r="N135">
        <v>0</v>
      </c>
      <c r="O135">
        <v>0</v>
      </c>
      <c r="P135">
        <v>0.15</v>
      </c>
      <c r="Q135">
        <v>0</v>
      </c>
      <c r="R135">
        <v>0</v>
      </c>
      <c r="S135">
        <v>0</v>
      </c>
      <c r="T135">
        <v>0.3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s="57">
        <f t="shared" si="5"/>
        <v>100</v>
      </c>
      <c r="AK135" s="8">
        <v>130</v>
      </c>
      <c r="AL135" s="8">
        <v>275</v>
      </c>
      <c r="AM135" s="8">
        <v>5</v>
      </c>
    </row>
    <row r="136" spans="1:39" s="15" customFormat="1" x14ac:dyDescent="0.2">
      <c r="A136" s="20" t="s">
        <v>213</v>
      </c>
      <c r="B136" s="13" t="s">
        <v>214</v>
      </c>
      <c r="C136" t="s">
        <v>867</v>
      </c>
      <c r="D136" s="7">
        <v>3</v>
      </c>
      <c r="E136">
        <v>90.55</v>
      </c>
      <c r="F136">
        <v>0</v>
      </c>
      <c r="G136">
        <v>0</v>
      </c>
      <c r="H136">
        <v>0</v>
      </c>
      <c r="I136">
        <v>3</v>
      </c>
      <c r="J136">
        <v>0</v>
      </c>
      <c r="K136">
        <v>6</v>
      </c>
      <c r="L136">
        <v>0</v>
      </c>
      <c r="M136">
        <v>0</v>
      </c>
      <c r="N136">
        <v>0</v>
      </c>
      <c r="O136">
        <v>0</v>
      </c>
      <c r="P136">
        <v>0.15</v>
      </c>
      <c r="Q136">
        <v>0</v>
      </c>
      <c r="R136">
        <v>0</v>
      </c>
      <c r="S136">
        <v>0</v>
      </c>
      <c r="T136">
        <v>0.3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s="57">
        <f t="shared" si="5"/>
        <v>100</v>
      </c>
      <c r="AK136" s="8">
        <v>115</v>
      </c>
      <c r="AL136" s="8">
        <v>275</v>
      </c>
      <c r="AM136" s="8">
        <v>6</v>
      </c>
    </row>
    <row r="137" spans="1:39" s="15" customFormat="1" x14ac:dyDescent="0.2">
      <c r="A137" s="20" t="s">
        <v>215</v>
      </c>
      <c r="B137" s="13" t="s">
        <v>77</v>
      </c>
      <c r="C137" t="s">
        <v>863</v>
      </c>
      <c r="D137" s="7">
        <v>5</v>
      </c>
      <c r="E137">
        <v>93.55</v>
      </c>
      <c r="F137">
        <v>0</v>
      </c>
      <c r="G137">
        <v>1.25</v>
      </c>
      <c r="H137">
        <v>0</v>
      </c>
      <c r="I137">
        <v>4.25</v>
      </c>
      <c r="J137">
        <v>0</v>
      </c>
      <c r="K137">
        <v>0</v>
      </c>
      <c r="L137">
        <v>0</v>
      </c>
      <c r="M137">
        <v>0.7</v>
      </c>
      <c r="N137">
        <v>0</v>
      </c>
      <c r="O137">
        <v>0</v>
      </c>
      <c r="P137">
        <v>0.15</v>
      </c>
      <c r="Q137">
        <v>0</v>
      </c>
      <c r="R137">
        <v>0</v>
      </c>
      <c r="S137">
        <v>0.1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s="57">
        <f t="shared" si="5"/>
        <v>100</v>
      </c>
      <c r="AK137" s="8">
        <v>140</v>
      </c>
      <c r="AL137" s="8">
        <v>205</v>
      </c>
      <c r="AM137" s="8">
        <v>3.5</v>
      </c>
    </row>
    <row r="138" spans="1:39" s="15" customFormat="1" x14ac:dyDescent="0.2">
      <c r="A138" s="20" t="s">
        <v>216</v>
      </c>
      <c r="B138" s="9" t="s">
        <v>217</v>
      </c>
      <c r="C138" t="s">
        <v>867</v>
      </c>
      <c r="D138" s="7">
        <v>3</v>
      </c>
      <c r="E138">
        <v>89.1</v>
      </c>
      <c r="F138">
        <v>0</v>
      </c>
      <c r="G138">
        <v>0</v>
      </c>
      <c r="H138">
        <v>0</v>
      </c>
      <c r="I138">
        <v>0.5</v>
      </c>
      <c r="J138">
        <v>0</v>
      </c>
      <c r="K138">
        <v>9.5</v>
      </c>
      <c r="L138">
        <v>0</v>
      </c>
      <c r="M138">
        <v>0</v>
      </c>
      <c r="N138">
        <v>0</v>
      </c>
      <c r="O138">
        <v>0</v>
      </c>
      <c r="P138">
        <v>0.90000000000000013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s="57">
        <f t="shared" si="5"/>
        <v>100</v>
      </c>
      <c r="AK138" s="8">
        <v>80</v>
      </c>
      <c r="AL138" s="8">
        <v>140</v>
      </c>
      <c r="AM138" s="8">
        <v>3</v>
      </c>
    </row>
    <row r="139" spans="1:39" s="15" customFormat="1" x14ac:dyDescent="0.2">
      <c r="A139" s="20" t="s">
        <v>216</v>
      </c>
      <c r="B139" s="9" t="s">
        <v>218</v>
      </c>
      <c r="C139" t="s">
        <v>863</v>
      </c>
      <c r="D139" s="7">
        <v>5</v>
      </c>
      <c r="E139">
        <v>89.1</v>
      </c>
      <c r="F139">
        <v>0</v>
      </c>
      <c r="G139">
        <v>0</v>
      </c>
      <c r="H139">
        <v>0</v>
      </c>
      <c r="I139">
        <v>0.5</v>
      </c>
      <c r="J139">
        <v>0</v>
      </c>
      <c r="K139">
        <v>9.5</v>
      </c>
      <c r="L139">
        <v>0</v>
      </c>
      <c r="M139">
        <v>0</v>
      </c>
      <c r="N139">
        <v>0</v>
      </c>
      <c r="O139">
        <v>0</v>
      </c>
      <c r="P139">
        <v>0.90000000000000013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 s="57">
        <f t="shared" si="5"/>
        <v>100</v>
      </c>
      <c r="AK139" s="8">
        <v>80</v>
      </c>
      <c r="AL139" s="8">
        <v>220</v>
      </c>
      <c r="AM139" s="8">
        <v>5</v>
      </c>
    </row>
    <row r="140" spans="1:39" s="15" customFormat="1" x14ac:dyDescent="0.2">
      <c r="A140" s="20" t="s">
        <v>151</v>
      </c>
      <c r="B140" s="9" t="s">
        <v>217</v>
      </c>
      <c r="C140" t="s">
        <v>867</v>
      </c>
      <c r="D140" s="7">
        <v>3</v>
      </c>
      <c r="E140">
        <v>89.1</v>
      </c>
      <c r="F140">
        <v>0</v>
      </c>
      <c r="G140">
        <v>0</v>
      </c>
      <c r="H140">
        <v>0</v>
      </c>
      <c r="I140">
        <v>0.5</v>
      </c>
      <c r="J140">
        <v>0</v>
      </c>
      <c r="K140">
        <v>9.5</v>
      </c>
      <c r="L140">
        <v>0</v>
      </c>
      <c r="M140">
        <v>0</v>
      </c>
      <c r="N140">
        <v>0</v>
      </c>
      <c r="O140">
        <v>0</v>
      </c>
      <c r="P140">
        <v>0.90000000000000013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s="57">
        <f t="shared" si="5"/>
        <v>100</v>
      </c>
      <c r="AK140" s="8">
        <v>95</v>
      </c>
      <c r="AL140" s="8">
        <v>135</v>
      </c>
      <c r="AM140" s="8">
        <v>2</v>
      </c>
    </row>
    <row r="141" spans="1:39" s="15" customFormat="1" x14ac:dyDescent="0.2">
      <c r="A141" s="20" t="s">
        <v>151</v>
      </c>
      <c r="B141" s="9" t="s">
        <v>218</v>
      </c>
      <c r="C141" t="s">
        <v>863</v>
      </c>
      <c r="D141" s="7">
        <v>5</v>
      </c>
      <c r="E141">
        <v>89.1</v>
      </c>
      <c r="F141">
        <v>0</v>
      </c>
      <c r="G141">
        <v>0</v>
      </c>
      <c r="H141">
        <v>0</v>
      </c>
      <c r="I141">
        <v>0.5</v>
      </c>
      <c r="J141">
        <v>0</v>
      </c>
      <c r="K141">
        <v>9.5</v>
      </c>
      <c r="L141">
        <v>0</v>
      </c>
      <c r="M141">
        <v>0</v>
      </c>
      <c r="N141">
        <v>0</v>
      </c>
      <c r="O141">
        <v>0</v>
      </c>
      <c r="P141">
        <v>0.90000000000000013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s="57">
        <f t="shared" si="5"/>
        <v>100</v>
      </c>
      <c r="AK141" s="8">
        <v>80</v>
      </c>
      <c r="AL141" s="8">
        <v>230</v>
      </c>
      <c r="AM141" s="8">
        <v>4</v>
      </c>
    </row>
    <row r="142" spans="1:39" s="15" customFormat="1" x14ac:dyDescent="0.2">
      <c r="A142" s="20" t="s">
        <v>151</v>
      </c>
      <c r="B142" s="9" t="s">
        <v>195</v>
      </c>
      <c r="C142" t="s">
        <v>863</v>
      </c>
      <c r="D142" s="7">
        <v>5</v>
      </c>
      <c r="E142">
        <v>89.1</v>
      </c>
      <c r="F142">
        <v>0</v>
      </c>
      <c r="G142">
        <v>0</v>
      </c>
      <c r="H142">
        <v>0</v>
      </c>
      <c r="I142">
        <v>0.5</v>
      </c>
      <c r="J142">
        <v>0</v>
      </c>
      <c r="K142">
        <v>9.5</v>
      </c>
      <c r="L142">
        <v>0</v>
      </c>
      <c r="M142">
        <v>0</v>
      </c>
      <c r="N142">
        <v>0</v>
      </c>
      <c r="O142">
        <v>0</v>
      </c>
      <c r="P142">
        <v>0.90000000000000013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57">
        <f t="shared" si="5"/>
        <v>100</v>
      </c>
      <c r="AK142" s="8">
        <v>120</v>
      </c>
      <c r="AL142" s="8">
        <v>200</v>
      </c>
      <c r="AM142" s="8">
        <v>3</v>
      </c>
    </row>
    <row r="143" spans="1:39" s="15" customFormat="1" x14ac:dyDescent="0.2">
      <c r="A143" s="20" t="s">
        <v>151</v>
      </c>
      <c r="B143" s="9" t="s">
        <v>219</v>
      </c>
      <c r="C143" t="s">
        <v>865</v>
      </c>
      <c r="D143" s="7">
        <v>4</v>
      </c>
      <c r="E143">
        <v>89.1</v>
      </c>
      <c r="F143">
        <v>0</v>
      </c>
      <c r="G143">
        <v>0</v>
      </c>
      <c r="H143">
        <v>0</v>
      </c>
      <c r="I143">
        <v>0.5</v>
      </c>
      <c r="J143">
        <v>0</v>
      </c>
      <c r="K143">
        <v>9.5</v>
      </c>
      <c r="L143">
        <v>0</v>
      </c>
      <c r="M143">
        <v>0</v>
      </c>
      <c r="N143">
        <v>0</v>
      </c>
      <c r="O143">
        <v>0</v>
      </c>
      <c r="P143">
        <v>0.90000000000000013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s="57">
        <f t="shared" si="5"/>
        <v>100</v>
      </c>
      <c r="AK143" s="8">
        <v>100</v>
      </c>
      <c r="AL143" s="8">
        <v>170</v>
      </c>
      <c r="AM143" s="8">
        <v>2</v>
      </c>
    </row>
    <row r="144" spans="1:39" s="15" customFormat="1" x14ac:dyDescent="0.2">
      <c r="A144" s="20" t="s">
        <v>151</v>
      </c>
      <c r="B144" s="9" t="s">
        <v>218</v>
      </c>
      <c r="C144" t="s">
        <v>863</v>
      </c>
      <c r="D144" s="7">
        <v>5</v>
      </c>
      <c r="E144">
        <v>89.1</v>
      </c>
      <c r="F144">
        <v>0</v>
      </c>
      <c r="G144">
        <v>0</v>
      </c>
      <c r="H144">
        <v>0</v>
      </c>
      <c r="I144">
        <v>0.5</v>
      </c>
      <c r="J144">
        <v>0</v>
      </c>
      <c r="K144">
        <v>9.5</v>
      </c>
      <c r="L144">
        <v>0</v>
      </c>
      <c r="M144">
        <v>0</v>
      </c>
      <c r="N144">
        <v>0</v>
      </c>
      <c r="O144">
        <v>0</v>
      </c>
      <c r="P144">
        <v>0.90000000000000013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 s="57">
        <f t="shared" si="5"/>
        <v>100</v>
      </c>
      <c r="AK144" s="8">
        <v>80</v>
      </c>
      <c r="AL144" s="8">
        <v>215</v>
      </c>
      <c r="AM144" s="8">
        <v>5</v>
      </c>
    </row>
    <row r="145" spans="1:39" s="15" customFormat="1" x14ac:dyDescent="0.2">
      <c r="A145" s="20" t="s">
        <v>151</v>
      </c>
      <c r="B145" s="9" t="s">
        <v>195</v>
      </c>
      <c r="C145" t="s">
        <v>863</v>
      </c>
      <c r="D145" s="7">
        <v>5</v>
      </c>
      <c r="E145">
        <v>89.1</v>
      </c>
      <c r="F145">
        <v>0</v>
      </c>
      <c r="G145">
        <v>0</v>
      </c>
      <c r="H145">
        <v>0</v>
      </c>
      <c r="I145">
        <v>0.5</v>
      </c>
      <c r="J145">
        <v>0</v>
      </c>
      <c r="K145">
        <v>9.5</v>
      </c>
      <c r="L145">
        <v>0</v>
      </c>
      <c r="M145">
        <v>0</v>
      </c>
      <c r="N145">
        <v>0</v>
      </c>
      <c r="O145">
        <v>0</v>
      </c>
      <c r="P145">
        <v>0.90000000000000013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s="57">
        <f t="shared" si="5"/>
        <v>100</v>
      </c>
      <c r="AK145" s="8">
        <v>120</v>
      </c>
      <c r="AL145" s="8">
        <v>215</v>
      </c>
      <c r="AM145" s="8">
        <v>2</v>
      </c>
    </row>
    <row r="146" spans="1:39" s="15" customFormat="1" x14ac:dyDescent="0.2">
      <c r="A146" s="45" t="s">
        <v>220</v>
      </c>
      <c r="B146" s="46" t="s">
        <v>909</v>
      </c>
      <c r="C146" t="s">
        <v>864</v>
      </c>
      <c r="D146" s="7">
        <v>1</v>
      </c>
      <c r="E146">
        <v>81.5</v>
      </c>
      <c r="F146">
        <v>1</v>
      </c>
      <c r="G146">
        <v>0</v>
      </c>
      <c r="H146">
        <v>0</v>
      </c>
      <c r="I146">
        <v>1.5</v>
      </c>
      <c r="J146">
        <v>0</v>
      </c>
      <c r="K146">
        <v>0</v>
      </c>
      <c r="L146">
        <v>0</v>
      </c>
      <c r="M146">
        <v>0.5</v>
      </c>
      <c r="N146">
        <v>0</v>
      </c>
      <c r="O146">
        <v>0</v>
      </c>
      <c r="P146">
        <v>0</v>
      </c>
      <c r="Q146">
        <v>4.5</v>
      </c>
      <c r="R146">
        <v>11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s="57">
        <f t="shared" si="5"/>
        <v>100</v>
      </c>
      <c r="AK146" s="8">
        <v>373</v>
      </c>
      <c r="AL146" s="8">
        <v>473</v>
      </c>
      <c r="AM146" s="8">
        <v>4.0999999999999996</v>
      </c>
    </row>
    <row r="147" spans="1:39" s="15" customFormat="1" x14ac:dyDescent="0.2">
      <c r="A147" s="20" t="s">
        <v>221</v>
      </c>
      <c r="B147" s="9" t="s">
        <v>218</v>
      </c>
      <c r="C147" t="s">
        <v>863</v>
      </c>
      <c r="D147" s="7">
        <v>5</v>
      </c>
      <c r="E147">
        <v>89.35</v>
      </c>
      <c r="F147">
        <v>0</v>
      </c>
      <c r="G147">
        <v>0</v>
      </c>
      <c r="H147">
        <v>0</v>
      </c>
      <c r="I147">
        <v>3</v>
      </c>
      <c r="J147">
        <v>0</v>
      </c>
      <c r="K147">
        <v>6.4</v>
      </c>
      <c r="L147">
        <v>0</v>
      </c>
      <c r="M147">
        <v>0</v>
      </c>
      <c r="N147">
        <v>0</v>
      </c>
      <c r="O147">
        <v>0</v>
      </c>
      <c r="P147">
        <v>0.25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s="57">
        <f t="shared" si="5"/>
        <v>100</v>
      </c>
      <c r="AK147" s="8">
        <v>85</v>
      </c>
      <c r="AL147" s="8">
        <v>270</v>
      </c>
      <c r="AM147" s="8">
        <v>8</v>
      </c>
    </row>
    <row r="148" spans="1:39" s="15" customFormat="1" x14ac:dyDescent="0.2">
      <c r="A148" s="20" t="s">
        <v>222</v>
      </c>
      <c r="B148" s="9" t="s">
        <v>50</v>
      </c>
      <c r="C148" t="s">
        <v>864</v>
      </c>
      <c r="D148" s="7">
        <v>1</v>
      </c>
      <c r="E148">
        <v>97.2</v>
      </c>
      <c r="F148">
        <v>0</v>
      </c>
      <c r="G148">
        <v>0</v>
      </c>
      <c r="H148">
        <v>0</v>
      </c>
      <c r="I148">
        <v>1.8000000000000003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s="57">
        <f t="shared" si="5"/>
        <v>100</v>
      </c>
      <c r="AK148" s="8">
        <v>291</v>
      </c>
      <c r="AL148" s="8">
        <v>329</v>
      </c>
      <c r="AM148" s="8">
        <v>15.8</v>
      </c>
    </row>
    <row r="149" spans="1:39" s="15" customFormat="1" x14ac:dyDescent="0.2">
      <c r="A149" s="20" t="s">
        <v>223</v>
      </c>
      <c r="B149" s="9" t="s">
        <v>195</v>
      </c>
      <c r="C149" t="s">
        <v>863</v>
      </c>
      <c r="D149" s="7">
        <v>5</v>
      </c>
      <c r="E149">
        <v>89.45</v>
      </c>
      <c r="F149">
        <v>0</v>
      </c>
      <c r="G149">
        <v>0</v>
      </c>
      <c r="H149">
        <v>0</v>
      </c>
      <c r="I149">
        <v>0.5</v>
      </c>
      <c r="J149">
        <v>0</v>
      </c>
      <c r="K149">
        <v>8.74</v>
      </c>
      <c r="L149">
        <v>0</v>
      </c>
      <c r="M149">
        <v>0</v>
      </c>
      <c r="N149">
        <v>0</v>
      </c>
      <c r="O149">
        <v>0</v>
      </c>
      <c r="P149">
        <v>0.31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s="57">
        <f t="shared" si="5"/>
        <v>100</v>
      </c>
      <c r="AK149" s="8">
        <v>230</v>
      </c>
      <c r="AL149" s="8">
        <v>320</v>
      </c>
      <c r="AM149" s="8">
        <v>8.5</v>
      </c>
    </row>
    <row r="150" spans="1:39" s="15" customFormat="1" x14ac:dyDescent="0.2">
      <c r="A150" s="20" t="s">
        <v>224</v>
      </c>
      <c r="B150" s="13" t="s">
        <v>184</v>
      </c>
      <c r="C150" t="s">
        <v>864</v>
      </c>
      <c r="D150" s="7">
        <v>1</v>
      </c>
      <c r="E150">
        <v>95.65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3</v>
      </c>
      <c r="L150">
        <v>0</v>
      </c>
      <c r="M150">
        <v>0</v>
      </c>
      <c r="N150">
        <v>0</v>
      </c>
      <c r="O150">
        <v>0</v>
      </c>
      <c r="P150">
        <v>0.15</v>
      </c>
      <c r="Q150">
        <v>0</v>
      </c>
      <c r="R150">
        <v>0</v>
      </c>
      <c r="S150">
        <v>0.1</v>
      </c>
      <c r="T150">
        <v>0.1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s="57">
        <f t="shared" si="5"/>
        <v>100</v>
      </c>
      <c r="AK150" s="8">
        <v>200</v>
      </c>
      <c r="AL150" s="8">
        <v>260</v>
      </c>
      <c r="AM150" s="8">
        <v>15</v>
      </c>
    </row>
    <row r="151" spans="1:39" s="15" customFormat="1" x14ac:dyDescent="0.2">
      <c r="A151" s="20" t="s">
        <v>225</v>
      </c>
      <c r="B151" s="9" t="s">
        <v>195</v>
      </c>
      <c r="C151" t="s">
        <v>863</v>
      </c>
      <c r="D151" s="7">
        <v>5</v>
      </c>
      <c r="E151">
        <v>91</v>
      </c>
      <c r="F151">
        <v>0</v>
      </c>
      <c r="G151">
        <v>0</v>
      </c>
      <c r="H151">
        <v>0</v>
      </c>
      <c r="I151">
        <v>2.5</v>
      </c>
      <c r="J151">
        <v>0</v>
      </c>
      <c r="K151">
        <v>6</v>
      </c>
      <c r="L151">
        <v>0</v>
      </c>
      <c r="M151">
        <v>0</v>
      </c>
      <c r="N151">
        <v>0</v>
      </c>
      <c r="O151">
        <v>0</v>
      </c>
      <c r="P151">
        <v>0.5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s="57">
        <f t="shared" si="5"/>
        <v>100</v>
      </c>
      <c r="AK151" s="8">
        <v>110</v>
      </c>
      <c r="AL151" s="8">
        <v>230</v>
      </c>
      <c r="AM151" s="8">
        <v>3</v>
      </c>
    </row>
    <row r="152" spans="1:39" s="15" customFormat="1" ht="16" x14ac:dyDescent="0.2">
      <c r="A152" s="21" t="s">
        <v>226</v>
      </c>
      <c r="B152" s="9" t="s">
        <v>175</v>
      </c>
      <c r="C152" t="s">
        <v>863</v>
      </c>
      <c r="D152" s="7">
        <v>5</v>
      </c>
      <c r="E152">
        <v>96.77</v>
      </c>
      <c r="F152">
        <v>2.5</v>
      </c>
      <c r="G152">
        <v>0</v>
      </c>
      <c r="H152">
        <v>0</v>
      </c>
      <c r="I152">
        <v>0.4</v>
      </c>
      <c r="J152">
        <v>0</v>
      </c>
      <c r="K152">
        <v>0.02</v>
      </c>
      <c r="L152">
        <v>0</v>
      </c>
      <c r="M152">
        <v>0.25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0.03</v>
      </c>
      <c r="T152">
        <v>0.03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s="57">
        <f t="shared" si="5"/>
        <v>100</v>
      </c>
      <c r="AK152" s="8">
        <v>140</v>
      </c>
      <c r="AL152" s="8">
        <v>230</v>
      </c>
      <c r="AM152" s="8">
        <v>3</v>
      </c>
    </row>
    <row r="153" spans="1:39" s="15" customFormat="1" x14ac:dyDescent="0.2">
      <c r="A153" s="20" t="s">
        <v>227</v>
      </c>
      <c r="B153" s="9" t="s">
        <v>228</v>
      </c>
      <c r="C153" t="s">
        <v>864</v>
      </c>
      <c r="D153" s="7">
        <v>1</v>
      </c>
      <c r="E153">
        <v>87.96</v>
      </c>
      <c r="F153">
        <v>3.7000000000000006</v>
      </c>
      <c r="G153">
        <v>1.71</v>
      </c>
      <c r="H153">
        <v>0.4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4.47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1.76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s="57">
        <f t="shared" si="5"/>
        <v>100</v>
      </c>
      <c r="AK153" s="8">
        <v>528</v>
      </c>
      <c r="AL153" s="8">
        <v>536</v>
      </c>
      <c r="AM153" s="8">
        <v>2</v>
      </c>
    </row>
    <row r="154" spans="1:39" s="15" customFormat="1" x14ac:dyDescent="0.2">
      <c r="A154" s="20" t="s">
        <v>229</v>
      </c>
      <c r="B154" s="9" t="s">
        <v>230</v>
      </c>
      <c r="C154" t="s">
        <v>864</v>
      </c>
      <c r="D154" s="7">
        <v>1</v>
      </c>
      <c r="E154">
        <v>87.96</v>
      </c>
      <c r="F154">
        <v>3.7000000000000006</v>
      </c>
      <c r="G154">
        <v>1.71</v>
      </c>
      <c r="H154">
        <v>0.4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4.47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1.76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s="57">
        <f t="shared" si="5"/>
        <v>100</v>
      </c>
      <c r="AK154" s="8">
        <v>141</v>
      </c>
      <c r="AL154" s="8">
        <v>233</v>
      </c>
      <c r="AM154" s="8">
        <v>16</v>
      </c>
    </row>
    <row r="155" spans="1:39" s="15" customFormat="1" x14ac:dyDescent="0.2">
      <c r="A155" s="20" t="s">
        <v>231</v>
      </c>
      <c r="B155" s="9" t="s">
        <v>232</v>
      </c>
      <c r="C155" t="s">
        <v>864</v>
      </c>
      <c r="D155" s="7">
        <v>1</v>
      </c>
      <c r="E155">
        <v>87.96</v>
      </c>
      <c r="F155">
        <v>3.7000000000000006</v>
      </c>
      <c r="G155">
        <v>1.71</v>
      </c>
      <c r="H155">
        <v>0.4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4.47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1.76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 s="57">
        <f t="shared" si="5"/>
        <v>100</v>
      </c>
      <c r="AK155" s="8">
        <v>178</v>
      </c>
      <c r="AL155" s="8">
        <v>301</v>
      </c>
      <c r="AM155" s="8">
        <v>6</v>
      </c>
    </row>
    <row r="156" spans="1:39" s="15" customFormat="1" x14ac:dyDescent="0.2">
      <c r="A156" s="20" t="s">
        <v>233</v>
      </c>
      <c r="B156" s="9" t="s">
        <v>234</v>
      </c>
      <c r="C156" t="s">
        <v>864</v>
      </c>
      <c r="D156" s="7">
        <v>1</v>
      </c>
      <c r="E156">
        <v>87.96</v>
      </c>
      <c r="F156">
        <v>3.7000000000000006</v>
      </c>
      <c r="G156">
        <v>1.71</v>
      </c>
      <c r="H156">
        <v>0.4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4.47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1.76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s="57">
        <f t="shared" si="5"/>
        <v>100</v>
      </c>
      <c r="AK156" s="8">
        <v>208</v>
      </c>
      <c r="AL156" s="8">
        <v>320</v>
      </c>
      <c r="AM156" s="8">
        <v>20</v>
      </c>
    </row>
    <row r="157" spans="1:39" s="15" customFormat="1" x14ac:dyDescent="0.2">
      <c r="A157" s="20" t="s">
        <v>235</v>
      </c>
      <c r="B157" s="9" t="s">
        <v>218</v>
      </c>
      <c r="C157" t="s">
        <v>863</v>
      </c>
      <c r="D157" s="7">
        <v>5</v>
      </c>
      <c r="E157">
        <v>91.15</v>
      </c>
      <c r="F157">
        <v>0</v>
      </c>
      <c r="G157">
        <v>0</v>
      </c>
      <c r="H157">
        <v>0</v>
      </c>
      <c r="I157">
        <v>0.7</v>
      </c>
      <c r="J157">
        <v>0</v>
      </c>
      <c r="K157">
        <v>7.91</v>
      </c>
      <c r="L157">
        <v>0</v>
      </c>
      <c r="M157">
        <v>0</v>
      </c>
      <c r="N157">
        <v>0</v>
      </c>
      <c r="O157">
        <v>0</v>
      </c>
      <c r="P157">
        <v>0.24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s="57">
        <f t="shared" si="5"/>
        <v>100</v>
      </c>
      <c r="AK157" s="8">
        <v>84</v>
      </c>
      <c r="AL157" s="8">
        <v>240</v>
      </c>
      <c r="AM157" s="8">
        <v>8.8000000000000007</v>
      </c>
    </row>
    <row r="158" spans="1:39" s="15" customFormat="1" x14ac:dyDescent="0.2">
      <c r="A158" s="20" t="s">
        <v>236</v>
      </c>
      <c r="B158" s="9" t="s">
        <v>237</v>
      </c>
      <c r="C158" t="s">
        <v>864</v>
      </c>
      <c r="D158" s="7">
        <v>1</v>
      </c>
      <c r="E158">
        <v>91</v>
      </c>
      <c r="F158">
        <v>0</v>
      </c>
      <c r="G158">
        <v>0</v>
      </c>
      <c r="H158">
        <v>0</v>
      </c>
      <c r="I158">
        <v>1</v>
      </c>
      <c r="J158">
        <v>7.0000000000000009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s="57">
        <f t="shared" si="5"/>
        <v>100</v>
      </c>
      <c r="AK158" s="8">
        <v>180</v>
      </c>
      <c r="AL158" s="8">
        <v>271</v>
      </c>
      <c r="AM158" s="8">
        <v>14.8</v>
      </c>
    </row>
    <row r="159" spans="1:39" s="15" customFormat="1" x14ac:dyDescent="0.2">
      <c r="A159" s="20" t="s">
        <v>238</v>
      </c>
      <c r="B159" s="9" t="s">
        <v>239</v>
      </c>
      <c r="C159" t="s">
        <v>864</v>
      </c>
      <c r="D159" s="7">
        <v>1</v>
      </c>
      <c r="E159">
        <v>91</v>
      </c>
      <c r="F159">
        <v>0</v>
      </c>
      <c r="G159">
        <v>0</v>
      </c>
      <c r="H159">
        <v>0</v>
      </c>
      <c r="I159">
        <v>1</v>
      </c>
      <c r="J159">
        <v>7.0000000000000009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s="57">
        <f t="shared" si="5"/>
        <v>100</v>
      </c>
      <c r="AK159" s="8">
        <v>240</v>
      </c>
      <c r="AL159" s="8">
        <v>305</v>
      </c>
      <c r="AM159" s="8">
        <v>12</v>
      </c>
    </row>
    <row r="160" spans="1:39" s="15" customFormat="1" x14ac:dyDescent="0.2">
      <c r="A160" s="45" t="s">
        <v>1032</v>
      </c>
      <c r="B160" s="9" t="s">
        <v>240</v>
      </c>
      <c r="C160" t="s">
        <v>864</v>
      </c>
      <c r="D160" s="7">
        <v>1</v>
      </c>
      <c r="E160">
        <v>91</v>
      </c>
      <c r="F160">
        <v>0</v>
      </c>
      <c r="G160">
        <v>0</v>
      </c>
      <c r="H160">
        <v>0</v>
      </c>
      <c r="I160">
        <v>1</v>
      </c>
      <c r="J160">
        <v>7.0000000000000009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s="57">
        <f t="shared" si="5"/>
        <v>100</v>
      </c>
      <c r="AK160" s="8">
        <v>262</v>
      </c>
      <c r="AL160" s="8">
        <v>318</v>
      </c>
      <c r="AM160" s="8">
        <v>10.4</v>
      </c>
    </row>
    <row r="161" spans="1:39" s="15" customFormat="1" x14ac:dyDescent="0.2">
      <c r="A161" s="20" t="s">
        <v>241</v>
      </c>
      <c r="B161" s="9" t="s">
        <v>242</v>
      </c>
      <c r="C161" t="s">
        <v>863</v>
      </c>
      <c r="D161" s="7">
        <v>5</v>
      </c>
      <c r="E161">
        <v>95.5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3.2250000000000001</v>
      </c>
      <c r="L161">
        <v>0</v>
      </c>
      <c r="M161">
        <v>0</v>
      </c>
      <c r="N161">
        <v>0</v>
      </c>
      <c r="O161">
        <v>0</v>
      </c>
      <c r="P161">
        <v>0.27500000000000002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 s="57">
        <f t="shared" si="5"/>
        <v>100</v>
      </c>
      <c r="AK161" s="8">
        <v>200</v>
      </c>
      <c r="AL161" s="8">
        <v>290</v>
      </c>
      <c r="AM161" s="8">
        <v>5.7</v>
      </c>
    </row>
    <row r="162" spans="1:39" s="15" customFormat="1" x14ac:dyDescent="0.2">
      <c r="A162" s="20" t="s">
        <v>243</v>
      </c>
      <c r="B162" s="13" t="s">
        <v>202</v>
      </c>
      <c r="C162" t="s">
        <v>864</v>
      </c>
      <c r="D162" s="7">
        <v>1</v>
      </c>
      <c r="E162">
        <v>90.73</v>
      </c>
      <c r="F162">
        <v>0</v>
      </c>
      <c r="G162">
        <v>0</v>
      </c>
      <c r="H162">
        <v>0</v>
      </c>
      <c r="I162">
        <v>0.5</v>
      </c>
      <c r="J162">
        <v>0</v>
      </c>
      <c r="K162">
        <v>8.5</v>
      </c>
      <c r="L162">
        <v>0</v>
      </c>
      <c r="M162">
        <v>0</v>
      </c>
      <c r="N162">
        <v>0</v>
      </c>
      <c r="O162">
        <v>0</v>
      </c>
      <c r="P162">
        <v>0.12</v>
      </c>
      <c r="Q162">
        <v>0</v>
      </c>
      <c r="R162">
        <v>0</v>
      </c>
      <c r="S162">
        <v>0.05</v>
      </c>
      <c r="T162">
        <v>0.1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s="57">
        <f t="shared" si="5"/>
        <v>100</v>
      </c>
      <c r="AK162" s="8">
        <v>250</v>
      </c>
      <c r="AL162" s="8">
        <v>340</v>
      </c>
      <c r="AM162" s="8">
        <v>7</v>
      </c>
    </row>
    <row r="163" spans="1:39" s="15" customFormat="1" x14ac:dyDescent="0.2">
      <c r="A163" s="20" t="s">
        <v>243</v>
      </c>
      <c r="B163" s="13" t="s">
        <v>244</v>
      </c>
      <c r="C163" t="s">
        <v>866</v>
      </c>
      <c r="D163" s="7">
        <v>6</v>
      </c>
      <c r="E163">
        <v>90.73</v>
      </c>
      <c r="F163">
        <v>0</v>
      </c>
      <c r="G163">
        <v>0</v>
      </c>
      <c r="H163">
        <v>0</v>
      </c>
      <c r="I163">
        <v>0.5</v>
      </c>
      <c r="J163">
        <v>0</v>
      </c>
      <c r="K163">
        <v>8.5</v>
      </c>
      <c r="L163">
        <v>0</v>
      </c>
      <c r="M163">
        <v>0</v>
      </c>
      <c r="N163">
        <v>0</v>
      </c>
      <c r="O163">
        <v>0</v>
      </c>
      <c r="P163">
        <v>0.12</v>
      </c>
      <c r="Q163">
        <v>0</v>
      </c>
      <c r="R163">
        <v>0</v>
      </c>
      <c r="S163">
        <v>0.05</v>
      </c>
      <c r="T163">
        <v>0.1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 s="57">
        <f t="shared" si="5"/>
        <v>100</v>
      </c>
      <c r="AK163" s="8">
        <v>230</v>
      </c>
      <c r="AL163" s="8">
        <v>330</v>
      </c>
      <c r="AM163" s="8">
        <v>11</v>
      </c>
    </row>
    <row r="164" spans="1:39" s="15" customFormat="1" x14ac:dyDescent="0.2">
      <c r="A164" s="20" t="s">
        <v>245</v>
      </c>
      <c r="B164" s="13" t="s">
        <v>246</v>
      </c>
      <c r="C164" t="s">
        <v>864</v>
      </c>
      <c r="D164" s="7">
        <v>1</v>
      </c>
      <c r="E164">
        <v>90.73</v>
      </c>
      <c r="F164">
        <v>0</v>
      </c>
      <c r="G164">
        <v>0</v>
      </c>
      <c r="H164">
        <v>0</v>
      </c>
      <c r="I164">
        <v>0.5</v>
      </c>
      <c r="J164">
        <v>0</v>
      </c>
      <c r="K164">
        <v>8.5</v>
      </c>
      <c r="L164">
        <v>0</v>
      </c>
      <c r="M164">
        <v>0</v>
      </c>
      <c r="N164">
        <v>0</v>
      </c>
      <c r="O164">
        <v>0</v>
      </c>
      <c r="P164">
        <v>0.12</v>
      </c>
      <c r="Q164">
        <v>0</v>
      </c>
      <c r="R164">
        <v>0</v>
      </c>
      <c r="S164">
        <v>0.05</v>
      </c>
      <c r="T164">
        <v>0.1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s="57">
        <f t="shared" si="5"/>
        <v>100</v>
      </c>
      <c r="AK164" s="8">
        <v>275</v>
      </c>
      <c r="AL164" s="8">
        <v>380</v>
      </c>
      <c r="AM164" s="8">
        <v>7</v>
      </c>
    </row>
    <row r="165" spans="1:39" s="15" customFormat="1" x14ac:dyDescent="0.2">
      <c r="A165" s="20" t="s">
        <v>245</v>
      </c>
      <c r="B165" s="13" t="s">
        <v>247</v>
      </c>
      <c r="C165" t="s">
        <v>866</v>
      </c>
      <c r="D165" s="7">
        <v>6</v>
      </c>
      <c r="E165">
        <v>90.73</v>
      </c>
      <c r="F165">
        <v>0</v>
      </c>
      <c r="G165">
        <v>0</v>
      </c>
      <c r="H165">
        <v>0</v>
      </c>
      <c r="I165">
        <v>0.5</v>
      </c>
      <c r="J165">
        <v>0</v>
      </c>
      <c r="K165">
        <v>8.5</v>
      </c>
      <c r="L165">
        <v>0</v>
      </c>
      <c r="M165">
        <v>0</v>
      </c>
      <c r="N165">
        <v>0</v>
      </c>
      <c r="O165">
        <v>0</v>
      </c>
      <c r="P165">
        <v>0.12</v>
      </c>
      <c r="Q165">
        <v>0</v>
      </c>
      <c r="R165">
        <v>0</v>
      </c>
      <c r="S165">
        <v>0.05</v>
      </c>
      <c r="T165">
        <v>0.1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s="57">
        <f t="shared" si="5"/>
        <v>100</v>
      </c>
      <c r="AK165" s="8">
        <v>250</v>
      </c>
      <c r="AL165" s="8">
        <v>345</v>
      </c>
      <c r="AM165" s="8">
        <v>11</v>
      </c>
    </row>
    <row r="166" spans="1:39" s="15" customFormat="1" x14ac:dyDescent="0.2">
      <c r="A166" s="20" t="s">
        <v>248</v>
      </c>
      <c r="B166" s="13" t="s">
        <v>249</v>
      </c>
      <c r="C166" t="s">
        <v>866</v>
      </c>
      <c r="D166" s="7">
        <v>6</v>
      </c>
      <c r="E166">
        <v>90.73</v>
      </c>
      <c r="F166">
        <v>0</v>
      </c>
      <c r="G166">
        <v>0</v>
      </c>
      <c r="H166">
        <v>0</v>
      </c>
      <c r="I166">
        <v>0.5</v>
      </c>
      <c r="J166">
        <v>0</v>
      </c>
      <c r="K166">
        <v>8.5</v>
      </c>
      <c r="L166">
        <v>0</v>
      </c>
      <c r="M166">
        <v>0</v>
      </c>
      <c r="N166">
        <v>0</v>
      </c>
      <c r="O166">
        <v>0</v>
      </c>
      <c r="P166">
        <v>0.12</v>
      </c>
      <c r="Q166">
        <v>0</v>
      </c>
      <c r="R166">
        <v>0</v>
      </c>
      <c r="S166">
        <v>0.05</v>
      </c>
      <c r="T166">
        <v>0.1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s="57">
        <f t="shared" si="5"/>
        <v>100</v>
      </c>
      <c r="AK166" s="8">
        <v>250</v>
      </c>
      <c r="AL166" s="8">
        <v>340</v>
      </c>
      <c r="AM166" s="8">
        <v>5</v>
      </c>
    </row>
    <row r="167" spans="1:39" s="15" customFormat="1" x14ac:dyDescent="0.2">
      <c r="A167" s="20" t="s">
        <v>250</v>
      </c>
      <c r="B167" s="13" t="s">
        <v>251</v>
      </c>
      <c r="C167" t="s">
        <v>865</v>
      </c>
      <c r="D167" s="7">
        <v>4</v>
      </c>
      <c r="E167">
        <v>84.75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1.25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14.000000000000002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s="57">
        <f t="shared" si="5"/>
        <v>100</v>
      </c>
      <c r="AK167" s="8">
        <v>124</v>
      </c>
      <c r="AL167" s="8">
        <v>145</v>
      </c>
      <c r="AM167" s="8">
        <v>23</v>
      </c>
    </row>
    <row r="168" spans="1:39" s="15" customFormat="1" x14ac:dyDescent="0.2">
      <c r="A168" s="20" t="s">
        <v>252</v>
      </c>
      <c r="B168" s="13" t="s">
        <v>83</v>
      </c>
      <c r="C168" t="s">
        <v>863</v>
      </c>
      <c r="D168" s="7">
        <v>5</v>
      </c>
      <c r="E168">
        <v>90.9</v>
      </c>
      <c r="F168">
        <v>2.5499999999999998</v>
      </c>
      <c r="G168">
        <v>0</v>
      </c>
      <c r="H168">
        <v>0</v>
      </c>
      <c r="I168">
        <v>5.75</v>
      </c>
      <c r="J168">
        <v>0</v>
      </c>
      <c r="K168">
        <v>0</v>
      </c>
      <c r="L168">
        <v>0</v>
      </c>
      <c r="M168">
        <v>0.7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s="57">
        <f t="shared" si="5"/>
        <v>100</v>
      </c>
      <c r="AK168" s="8">
        <v>190</v>
      </c>
      <c r="AL168" s="8">
        <v>300</v>
      </c>
      <c r="AM168" s="8">
        <v>10</v>
      </c>
    </row>
    <row r="169" spans="1:39" s="15" customFormat="1" x14ac:dyDescent="0.2">
      <c r="A169" s="20" t="s">
        <v>253</v>
      </c>
      <c r="B169" s="13" t="s">
        <v>202</v>
      </c>
      <c r="C169" t="s">
        <v>864</v>
      </c>
      <c r="D169" s="7">
        <v>1</v>
      </c>
      <c r="E169">
        <v>97.91</v>
      </c>
      <c r="F169">
        <v>0</v>
      </c>
      <c r="G169">
        <v>0</v>
      </c>
      <c r="H169">
        <v>0</v>
      </c>
      <c r="I169">
        <v>0.4</v>
      </c>
      <c r="J169">
        <v>0</v>
      </c>
      <c r="K169">
        <v>1.25</v>
      </c>
      <c r="L169">
        <v>0.04</v>
      </c>
      <c r="M169">
        <v>0</v>
      </c>
      <c r="N169">
        <v>0</v>
      </c>
      <c r="O169">
        <v>0</v>
      </c>
      <c r="P169">
        <v>0.2</v>
      </c>
      <c r="Q169">
        <v>0</v>
      </c>
      <c r="R169">
        <v>0</v>
      </c>
      <c r="S169">
        <v>0.1</v>
      </c>
      <c r="T169">
        <v>0.1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 s="57">
        <f t="shared" si="5"/>
        <v>100</v>
      </c>
      <c r="AK169" s="8">
        <v>155</v>
      </c>
      <c r="AL169" s="8">
        <v>240</v>
      </c>
      <c r="AM169" s="8">
        <v>10</v>
      </c>
    </row>
    <row r="170" spans="1:39" s="15" customFormat="1" x14ac:dyDescent="0.2">
      <c r="A170" s="20" t="s">
        <v>254</v>
      </c>
      <c r="B170" s="9" t="s">
        <v>255</v>
      </c>
      <c r="C170" t="s">
        <v>864</v>
      </c>
      <c r="D170" s="7">
        <v>1</v>
      </c>
      <c r="E170">
        <v>93.3</v>
      </c>
      <c r="F170">
        <v>0</v>
      </c>
      <c r="G170">
        <v>0</v>
      </c>
      <c r="H170">
        <v>0</v>
      </c>
      <c r="I170">
        <v>5.54</v>
      </c>
      <c r="J170">
        <v>0</v>
      </c>
      <c r="K170">
        <v>0</v>
      </c>
      <c r="L170">
        <v>0</v>
      </c>
      <c r="M170">
        <v>0.42</v>
      </c>
      <c r="N170">
        <v>0</v>
      </c>
      <c r="O170">
        <v>0</v>
      </c>
      <c r="P170">
        <v>0</v>
      </c>
      <c r="Q170">
        <v>0.74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 s="57">
        <f t="shared" si="5"/>
        <v>100</v>
      </c>
      <c r="AK170" s="8">
        <v>262</v>
      </c>
      <c r="AL170" s="8">
        <v>325</v>
      </c>
      <c r="AM170" s="8">
        <v>12.8</v>
      </c>
    </row>
    <row r="171" spans="1:39" s="15" customFormat="1" x14ac:dyDescent="0.2">
      <c r="A171" s="20" t="s">
        <v>256</v>
      </c>
      <c r="B171" s="13" t="s">
        <v>257</v>
      </c>
      <c r="C171" t="s">
        <v>866</v>
      </c>
      <c r="D171" s="7">
        <v>6</v>
      </c>
      <c r="E171">
        <v>92.89</v>
      </c>
      <c r="F171">
        <v>0.97</v>
      </c>
      <c r="G171">
        <v>0.97</v>
      </c>
      <c r="H171">
        <v>0.97</v>
      </c>
      <c r="I171">
        <v>0</v>
      </c>
      <c r="J171">
        <v>0</v>
      </c>
      <c r="K171">
        <v>0</v>
      </c>
      <c r="L171">
        <v>0</v>
      </c>
      <c r="M171">
        <v>0.2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 s="57">
        <f t="shared" si="5"/>
        <v>100</v>
      </c>
      <c r="AK171" s="8">
        <v>179</v>
      </c>
      <c r="AL171" s="8">
        <v>296</v>
      </c>
      <c r="AM171" s="8">
        <v>11</v>
      </c>
    </row>
    <row r="172" spans="1:39" s="15" customFormat="1" x14ac:dyDescent="0.2">
      <c r="A172" s="20" t="s">
        <v>258</v>
      </c>
      <c r="B172" s="13" t="s">
        <v>172</v>
      </c>
      <c r="C172" t="s">
        <v>865</v>
      </c>
      <c r="D172" s="7">
        <v>4</v>
      </c>
      <c r="E172">
        <v>94.26</v>
      </c>
      <c r="F172">
        <v>0</v>
      </c>
      <c r="G172">
        <v>0</v>
      </c>
      <c r="H172">
        <v>0</v>
      </c>
      <c r="I172">
        <v>0.12</v>
      </c>
      <c r="J172">
        <v>0</v>
      </c>
      <c r="K172">
        <v>4.25</v>
      </c>
      <c r="L172">
        <v>0</v>
      </c>
      <c r="M172">
        <v>0</v>
      </c>
      <c r="N172">
        <v>0</v>
      </c>
      <c r="O172">
        <v>0</v>
      </c>
      <c r="P172">
        <v>0.35</v>
      </c>
      <c r="Q172">
        <v>0</v>
      </c>
      <c r="R172">
        <v>0</v>
      </c>
      <c r="S172">
        <v>0.02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 s="57">
        <f t="shared" si="5"/>
        <v>100</v>
      </c>
      <c r="AK172" s="8">
        <v>150</v>
      </c>
      <c r="AL172" s="8">
        <v>220</v>
      </c>
      <c r="AM172" s="8">
        <v>4</v>
      </c>
    </row>
    <row r="173" spans="1:39" s="15" customFormat="1" x14ac:dyDescent="0.2">
      <c r="A173" s="20" t="s">
        <v>259</v>
      </c>
      <c r="B173" s="13" t="s">
        <v>260</v>
      </c>
      <c r="C173" t="s">
        <v>864</v>
      </c>
      <c r="D173" s="7">
        <v>1</v>
      </c>
      <c r="E173">
        <v>92.25</v>
      </c>
      <c r="F173">
        <v>0</v>
      </c>
      <c r="G173">
        <v>0</v>
      </c>
      <c r="H173">
        <v>0</v>
      </c>
      <c r="I173">
        <v>0.95</v>
      </c>
      <c r="J173">
        <v>0</v>
      </c>
      <c r="K173">
        <v>6.5</v>
      </c>
      <c r="L173">
        <v>0</v>
      </c>
      <c r="M173">
        <v>0</v>
      </c>
      <c r="N173">
        <v>0</v>
      </c>
      <c r="O173">
        <v>0</v>
      </c>
      <c r="P173">
        <v>0.15</v>
      </c>
      <c r="Q173">
        <v>0</v>
      </c>
      <c r="R173">
        <v>0</v>
      </c>
      <c r="S173">
        <v>0.05</v>
      </c>
      <c r="T173">
        <v>0.1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s="57">
        <f t="shared" si="5"/>
        <v>100</v>
      </c>
      <c r="AK173" s="8">
        <v>165</v>
      </c>
      <c r="AL173" s="8">
        <v>280</v>
      </c>
      <c r="AM173" s="8">
        <v>14</v>
      </c>
    </row>
    <row r="174" spans="1:39" s="15" customFormat="1" x14ac:dyDescent="0.2">
      <c r="A174" s="20" t="s">
        <v>259</v>
      </c>
      <c r="B174" s="13" t="s">
        <v>184</v>
      </c>
      <c r="C174" t="s">
        <v>864</v>
      </c>
      <c r="D174" s="7">
        <v>1</v>
      </c>
      <c r="E174">
        <v>92.25</v>
      </c>
      <c r="F174">
        <v>0</v>
      </c>
      <c r="G174">
        <v>0</v>
      </c>
      <c r="H174">
        <v>0</v>
      </c>
      <c r="I174">
        <v>0.95</v>
      </c>
      <c r="J174">
        <v>0</v>
      </c>
      <c r="K174">
        <v>6.5</v>
      </c>
      <c r="L174">
        <v>0</v>
      </c>
      <c r="M174">
        <v>0</v>
      </c>
      <c r="N174">
        <v>0</v>
      </c>
      <c r="O174">
        <v>0</v>
      </c>
      <c r="P174">
        <v>0.15</v>
      </c>
      <c r="Q174">
        <v>0</v>
      </c>
      <c r="R174">
        <v>0</v>
      </c>
      <c r="S174">
        <v>0.05</v>
      </c>
      <c r="T174">
        <v>0.1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s="57">
        <f t="shared" si="5"/>
        <v>100</v>
      </c>
      <c r="AK174" s="8">
        <v>230</v>
      </c>
      <c r="AL174" s="8">
        <v>310</v>
      </c>
      <c r="AM174" s="8">
        <v>16</v>
      </c>
    </row>
    <row r="175" spans="1:39" s="15" customFormat="1" x14ac:dyDescent="0.2">
      <c r="A175" s="20" t="s">
        <v>259</v>
      </c>
      <c r="B175" s="13" t="s">
        <v>105</v>
      </c>
      <c r="C175" t="s">
        <v>866</v>
      </c>
      <c r="D175" s="7">
        <v>6</v>
      </c>
      <c r="E175">
        <v>92.25</v>
      </c>
      <c r="F175">
        <v>0</v>
      </c>
      <c r="G175">
        <v>0</v>
      </c>
      <c r="H175">
        <v>0</v>
      </c>
      <c r="I175">
        <v>0.95</v>
      </c>
      <c r="J175">
        <v>0</v>
      </c>
      <c r="K175">
        <v>6.5</v>
      </c>
      <c r="L175">
        <v>0</v>
      </c>
      <c r="M175">
        <v>0</v>
      </c>
      <c r="N175">
        <v>0</v>
      </c>
      <c r="O175">
        <v>0</v>
      </c>
      <c r="P175">
        <v>0.15</v>
      </c>
      <c r="Q175">
        <v>0</v>
      </c>
      <c r="R175">
        <v>0</v>
      </c>
      <c r="S175">
        <v>0.05</v>
      </c>
      <c r="T175">
        <v>0.1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s="57">
        <f t="shared" si="5"/>
        <v>100</v>
      </c>
      <c r="AK175" s="8">
        <v>180</v>
      </c>
      <c r="AL175" s="8">
        <v>295</v>
      </c>
      <c r="AM175" s="8">
        <v>12</v>
      </c>
    </row>
    <row r="176" spans="1:39" s="15" customFormat="1" x14ac:dyDescent="0.2">
      <c r="A176" s="20" t="s">
        <v>261</v>
      </c>
      <c r="B176" s="13" t="s">
        <v>172</v>
      </c>
      <c r="C176" t="s">
        <v>865</v>
      </c>
      <c r="D176" s="7">
        <v>4</v>
      </c>
      <c r="E176">
        <v>94.22</v>
      </c>
      <c r="F176">
        <v>0</v>
      </c>
      <c r="G176">
        <v>0</v>
      </c>
      <c r="H176">
        <v>0</v>
      </c>
      <c r="I176">
        <v>0.12</v>
      </c>
      <c r="J176">
        <v>0</v>
      </c>
      <c r="K176">
        <v>4.25</v>
      </c>
      <c r="L176">
        <v>0</v>
      </c>
      <c r="M176">
        <v>0</v>
      </c>
      <c r="N176">
        <v>0</v>
      </c>
      <c r="O176">
        <v>0</v>
      </c>
      <c r="P176">
        <v>0.35</v>
      </c>
      <c r="Q176">
        <v>0</v>
      </c>
      <c r="R176">
        <v>0</v>
      </c>
      <c r="S176">
        <v>0.06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s="57">
        <f t="shared" si="5"/>
        <v>100</v>
      </c>
      <c r="AK176" s="8">
        <v>150</v>
      </c>
      <c r="AL176" s="8">
        <v>220</v>
      </c>
      <c r="AM176" s="8">
        <v>4</v>
      </c>
    </row>
    <row r="177" spans="1:39" s="15" customFormat="1" x14ac:dyDescent="0.2">
      <c r="A177" s="20" t="s">
        <v>262</v>
      </c>
      <c r="B177" s="13" t="s">
        <v>83</v>
      </c>
      <c r="C177" t="s">
        <v>863</v>
      </c>
      <c r="D177" s="7">
        <v>5</v>
      </c>
      <c r="E177">
        <v>84.1</v>
      </c>
      <c r="F177">
        <v>0</v>
      </c>
      <c r="G177">
        <v>0</v>
      </c>
      <c r="H177">
        <v>0</v>
      </c>
      <c r="I177">
        <v>5</v>
      </c>
      <c r="J177">
        <v>0</v>
      </c>
      <c r="K177">
        <v>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5.9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s="57">
        <f t="shared" si="5"/>
        <v>100</v>
      </c>
      <c r="AK177" s="8">
        <v>130</v>
      </c>
      <c r="AL177" s="8">
        <v>235</v>
      </c>
      <c r="AM177" s="8">
        <v>7</v>
      </c>
    </row>
    <row r="178" spans="1:39" s="15" customFormat="1" x14ac:dyDescent="0.2">
      <c r="A178" s="20" t="s">
        <v>263</v>
      </c>
      <c r="B178" s="13" t="s">
        <v>264</v>
      </c>
      <c r="C178" t="s">
        <v>864</v>
      </c>
      <c r="D178" s="7">
        <v>1</v>
      </c>
      <c r="E178">
        <v>84.1</v>
      </c>
      <c r="F178">
        <v>0</v>
      </c>
      <c r="G178">
        <v>0</v>
      </c>
      <c r="H178">
        <v>0</v>
      </c>
      <c r="I178">
        <v>5</v>
      </c>
      <c r="J178">
        <v>0</v>
      </c>
      <c r="K178">
        <v>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5.9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s="57">
        <f t="shared" si="5"/>
        <v>100</v>
      </c>
      <c r="AK178" s="8">
        <v>460</v>
      </c>
      <c r="AL178" s="8">
        <v>515</v>
      </c>
      <c r="AM178" s="8">
        <v>5</v>
      </c>
    </row>
    <row r="179" spans="1:39" s="15" customFormat="1" x14ac:dyDescent="0.2">
      <c r="A179" s="20" t="s">
        <v>265</v>
      </c>
      <c r="B179" s="13" t="s">
        <v>83</v>
      </c>
      <c r="C179" t="s">
        <v>863</v>
      </c>
      <c r="D179" s="7">
        <v>5</v>
      </c>
      <c r="E179">
        <v>85.1</v>
      </c>
      <c r="F179">
        <v>4.9000000000000004</v>
      </c>
      <c r="G179">
        <v>0</v>
      </c>
      <c r="H179">
        <v>0</v>
      </c>
      <c r="I179">
        <v>5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s="57">
        <f t="shared" si="5"/>
        <v>100</v>
      </c>
      <c r="AK179" s="8">
        <v>167</v>
      </c>
      <c r="AL179" s="8">
        <v>271</v>
      </c>
      <c r="AM179" s="8">
        <v>8</v>
      </c>
    </row>
    <row r="180" spans="1:39" s="15" customFormat="1" x14ac:dyDescent="0.2">
      <c r="A180" s="20" t="s">
        <v>266</v>
      </c>
      <c r="B180" s="13" t="s">
        <v>264</v>
      </c>
      <c r="C180" t="s">
        <v>864</v>
      </c>
      <c r="D180" s="7">
        <v>1</v>
      </c>
      <c r="E180">
        <v>85.1</v>
      </c>
      <c r="F180">
        <v>4.9000000000000004</v>
      </c>
      <c r="G180">
        <v>0</v>
      </c>
      <c r="H180">
        <v>0</v>
      </c>
      <c r="I180">
        <v>5</v>
      </c>
      <c r="J180">
        <v>0</v>
      </c>
      <c r="K180">
        <v>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s="57">
        <f t="shared" si="5"/>
        <v>100</v>
      </c>
      <c r="AK180" s="8">
        <v>370</v>
      </c>
      <c r="AL180" s="8">
        <v>425</v>
      </c>
      <c r="AM180" s="8">
        <v>14</v>
      </c>
    </row>
    <row r="181" spans="1:39" s="15" customFormat="1" x14ac:dyDescent="0.2">
      <c r="A181" s="20" t="s">
        <v>267</v>
      </c>
      <c r="B181" s="13" t="s">
        <v>251</v>
      </c>
      <c r="C181" t="s">
        <v>865</v>
      </c>
      <c r="D181" s="7">
        <v>4</v>
      </c>
      <c r="E181">
        <v>85.35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0.65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14.000000000000002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s="57">
        <f t="shared" si="5"/>
        <v>100</v>
      </c>
      <c r="AK181" s="8">
        <v>110</v>
      </c>
      <c r="AL181" s="8">
        <v>138</v>
      </c>
      <c r="AM181" s="8">
        <v>23</v>
      </c>
    </row>
    <row r="182" spans="1:39" s="15" customFormat="1" x14ac:dyDescent="0.2">
      <c r="A182" s="20" t="s">
        <v>268</v>
      </c>
      <c r="B182" s="13" t="s">
        <v>172</v>
      </c>
      <c r="C182" t="s">
        <v>865</v>
      </c>
      <c r="D182" s="7">
        <v>4</v>
      </c>
      <c r="E182">
        <v>99.3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0.7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s="57">
        <f t="shared" si="5"/>
        <v>100</v>
      </c>
      <c r="AK182" s="8">
        <v>83</v>
      </c>
      <c r="AL182" s="8">
        <v>165</v>
      </c>
      <c r="AM182" s="8">
        <v>8</v>
      </c>
    </row>
    <row r="183" spans="1:39" s="15" customFormat="1" x14ac:dyDescent="0.2">
      <c r="A183" s="20" t="s">
        <v>268</v>
      </c>
      <c r="B183" s="13" t="s">
        <v>206</v>
      </c>
      <c r="C183" t="s">
        <v>867</v>
      </c>
      <c r="D183" s="7">
        <v>3</v>
      </c>
      <c r="E183">
        <v>99.3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0.7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s="57">
        <f t="shared" si="5"/>
        <v>100</v>
      </c>
      <c r="AK183" s="8">
        <v>55</v>
      </c>
      <c r="AL183" s="8">
        <v>180</v>
      </c>
      <c r="AM183" s="8">
        <v>19</v>
      </c>
    </row>
    <row r="184" spans="1:39" s="15" customFormat="1" x14ac:dyDescent="0.2">
      <c r="A184" s="20" t="s">
        <v>269</v>
      </c>
      <c r="B184" s="9" t="s">
        <v>270</v>
      </c>
      <c r="C184" t="s">
        <v>864</v>
      </c>
      <c r="D184" s="7">
        <v>1</v>
      </c>
      <c r="E184">
        <v>85.4</v>
      </c>
      <c r="F184">
        <v>0</v>
      </c>
      <c r="G184">
        <v>0</v>
      </c>
      <c r="H184">
        <v>4.9000000000000004</v>
      </c>
      <c r="I184">
        <v>1.1000000000000001</v>
      </c>
      <c r="J184">
        <v>0</v>
      </c>
      <c r="K184">
        <v>8.6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s="57">
        <f t="shared" si="5"/>
        <v>100</v>
      </c>
      <c r="AK184" s="8">
        <v>342</v>
      </c>
      <c r="AL184" s="8">
        <v>410</v>
      </c>
      <c r="AM184" s="8">
        <v>15.4</v>
      </c>
    </row>
    <row r="185" spans="1:39" s="15" customFormat="1" x14ac:dyDescent="0.2">
      <c r="A185" s="20" t="s">
        <v>271</v>
      </c>
      <c r="B185" s="9" t="s">
        <v>272</v>
      </c>
      <c r="C185" t="s">
        <v>864</v>
      </c>
      <c r="D185" s="7">
        <v>1</v>
      </c>
      <c r="E185">
        <v>90.76</v>
      </c>
      <c r="F185">
        <v>1.1599999999999999</v>
      </c>
      <c r="G185">
        <v>1.17</v>
      </c>
      <c r="H185">
        <v>1.1599999999999999</v>
      </c>
      <c r="I185">
        <v>0</v>
      </c>
      <c r="J185">
        <v>0</v>
      </c>
      <c r="K185">
        <v>0</v>
      </c>
      <c r="L185">
        <v>0</v>
      </c>
      <c r="M185">
        <v>0.5</v>
      </c>
      <c r="N185">
        <v>0</v>
      </c>
      <c r="O185">
        <v>0</v>
      </c>
      <c r="P185">
        <v>0</v>
      </c>
      <c r="Q185">
        <v>5.25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 s="57">
        <f t="shared" si="5"/>
        <v>100</v>
      </c>
      <c r="AK185" s="8">
        <v>180</v>
      </c>
      <c r="AL185" s="8">
        <v>280</v>
      </c>
      <c r="AM185" s="8">
        <v>6</v>
      </c>
    </row>
    <row r="186" spans="1:39" s="15" customFormat="1" x14ac:dyDescent="0.2">
      <c r="A186" s="20" t="s">
        <v>273</v>
      </c>
      <c r="B186" s="9" t="s">
        <v>45</v>
      </c>
      <c r="C186" t="s">
        <v>867</v>
      </c>
      <c r="D186" s="7">
        <v>3</v>
      </c>
      <c r="E186">
        <v>96.98</v>
      </c>
      <c r="F186">
        <v>0</v>
      </c>
      <c r="G186">
        <v>0</v>
      </c>
      <c r="H186">
        <v>0</v>
      </c>
      <c r="I186">
        <v>0</v>
      </c>
      <c r="J186">
        <v>2.0499999999999998</v>
      </c>
      <c r="K186">
        <v>0</v>
      </c>
      <c r="L186">
        <v>0.97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s="57">
        <f t="shared" si="5"/>
        <v>100</v>
      </c>
      <c r="AK186" s="8">
        <v>59</v>
      </c>
      <c r="AL186" s="8">
        <v>92</v>
      </c>
      <c r="AM186" s="8">
        <v>2.5</v>
      </c>
    </row>
    <row r="187" spans="1:39" s="15" customFormat="1" x14ac:dyDescent="0.2">
      <c r="A187" s="20" t="s">
        <v>274</v>
      </c>
      <c r="B187" s="9" t="s">
        <v>275</v>
      </c>
      <c r="C187" t="s">
        <v>863</v>
      </c>
      <c r="D187" s="7">
        <v>5</v>
      </c>
      <c r="E187">
        <v>96.98</v>
      </c>
      <c r="F187">
        <v>0</v>
      </c>
      <c r="G187">
        <v>0</v>
      </c>
      <c r="H187">
        <v>0</v>
      </c>
      <c r="I187">
        <v>0</v>
      </c>
      <c r="J187">
        <v>2.0499999999999998</v>
      </c>
      <c r="K187">
        <v>0</v>
      </c>
      <c r="L187">
        <v>0.97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 s="57">
        <f t="shared" si="5"/>
        <v>100</v>
      </c>
      <c r="AK187" s="8">
        <v>51</v>
      </c>
      <c r="AL187" s="8">
        <v>82</v>
      </c>
      <c r="AM187" s="8">
        <v>2</v>
      </c>
    </row>
    <row r="188" spans="1:39" s="15" customFormat="1" x14ac:dyDescent="0.2">
      <c r="A188" s="20" t="s">
        <v>276</v>
      </c>
      <c r="B188" s="9" t="s">
        <v>277</v>
      </c>
      <c r="C188" t="s">
        <v>864</v>
      </c>
      <c r="D188" s="7">
        <v>1</v>
      </c>
      <c r="E188">
        <v>96.98</v>
      </c>
      <c r="F188">
        <v>0</v>
      </c>
      <c r="G188">
        <v>0</v>
      </c>
      <c r="H188">
        <v>0</v>
      </c>
      <c r="I188">
        <v>0</v>
      </c>
      <c r="J188">
        <v>2.0499999999999998</v>
      </c>
      <c r="K188">
        <v>0</v>
      </c>
      <c r="L188">
        <v>0.97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 s="57">
        <f t="shared" ref="AJ188:AJ251" si="6">SUM(E188:AI188)</f>
        <v>100</v>
      </c>
      <c r="AK188" s="8">
        <v>269</v>
      </c>
      <c r="AL188" s="8">
        <v>305</v>
      </c>
      <c r="AM188" s="8">
        <v>6</v>
      </c>
    </row>
    <row r="189" spans="1:39" s="15" customFormat="1" x14ac:dyDescent="0.2">
      <c r="A189" s="20" t="s">
        <v>278</v>
      </c>
      <c r="B189" s="9" t="s">
        <v>279</v>
      </c>
      <c r="C189" t="s">
        <v>864</v>
      </c>
      <c r="D189" s="7">
        <v>1</v>
      </c>
      <c r="E189">
        <v>96.98</v>
      </c>
      <c r="F189">
        <v>0</v>
      </c>
      <c r="G189">
        <v>0</v>
      </c>
      <c r="H189">
        <v>0</v>
      </c>
      <c r="I189">
        <v>0</v>
      </c>
      <c r="J189">
        <v>2.0499999999999998</v>
      </c>
      <c r="K189">
        <v>0</v>
      </c>
      <c r="L189">
        <v>0.97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s="57">
        <f t="shared" si="6"/>
        <v>100</v>
      </c>
      <c r="AK189" s="8">
        <v>207</v>
      </c>
      <c r="AL189" s="8">
        <v>230</v>
      </c>
      <c r="AM189" s="8">
        <v>12</v>
      </c>
    </row>
    <row r="190" spans="1:39" s="15" customFormat="1" x14ac:dyDescent="0.2">
      <c r="A190" s="20" t="s">
        <v>280</v>
      </c>
      <c r="B190" s="9" t="s">
        <v>281</v>
      </c>
      <c r="C190" t="s">
        <v>864</v>
      </c>
      <c r="D190" s="7">
        <v>1</v>
      </c>
      <c r="E190">
        <v>97.21</v>
      </c>
      <c r="F190">
        <v>2.25</v>
      </c>
      <c r="G190">
        <v>0</v>
      </c>
      <c r="H190">
        <v>0</v>
      </c>
      <c r="I190">
        <v>0.11</v>
      </c>
      <c r="J190">
        <v>0</v>
      </c>
      <c r="K190">
        <v>0</v>
      </c>
      <c r="L190">
        <v>0</v>
      </c>
      <c r="M190">
        <v>0.43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 s="57">
        <f t="shared" si="6"/>
        <v>100</v>
      </c>
      <c r="AK190" s="8">
        <v>270</v>
      </c>
      <c r="AL190" s="8">
        <v>300</v>
      </c>
      <c r="AM190" s="8">
        <v>32</v>
      </c>
    </row>
    <row r="191" spans="1:39" s="15" customFormat="1" x14ac:dyDescent="0.2">
      <c r="A191" s="20" t="s">
        <v>282</v>
      </c>
      <c r="B191" s="9" t="s">
        <v>283</v>
      </c>
      <c r="C191" t="s">
        <v>864</v>
      </c>
      <c r="D191" s="7">
        <v>1</v>
      </c>
      <c r="E191">
        <v>89.72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9</v>
      </c>
      <c r="L191">
        <v>0</v>
      </c>
      <c r="M191">
        <v>0</v>
      </c>
      <c r="N191">
        <v>0</v>
      </c>
      <c r="O191">
        <v>0</v>
      </c>
      <c r="P191">
        <v>0.15</v>
      </c>
      <c r="Q191">
        <v>0</v>
      </c>
      <c r="R191">
        <v>0</v>
      </c>
      <c r="S191">
        <v>0.03</v>
      </c>
      <c r="T191">
        <v>0.1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 s="57">
        <f t="shared" si="6"/>
        <v>100</v>
      </c>
      <c r="AK191" s="8">
        <v>204</v>
      </c>
      <c r="AL191" s="8">
        <v>360</v>
      </c>
      <c r="AM191" s="8">
        <v>9.9</v>
      </c>
    </row>
    <row r="192" spans="1:39" s="15" customFormat="1" x14ac:dyDescent="0.2">
      <c r="A192" s="20" t="s">
        <v>284</v>
      </c>
      <c r="B192" s="13" t="s">
        <v>285</v>
      </c>
      <c r="C192" t="s">
        <v>864</v>
      </c>
      <c r="D192" s="7">
        <v>1</v>
      </c>
      <c r="E192">
        <v>94.05</v>
      </c>
      <c r="F192">
        <v>0</v>
      </c>
      <c r="G192">
        <v>0</v>
      </c>
      <c r="H192">
        <v>0</v>
      </c>
      <c r="I192">
        <v>5.5</v>
      </c>
      <c r="J192">
        <v>0</v>
      </c>
      <c r="K192">
        <v>0</v>
      </c>
      <c r="L192">
        <v>0</v>
      </c>
      <c r="M192">
        <v>0.45000000000000007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s="57">
        <f t="shared" si="6"/>
        <v>100</v>
      </c>
      <c r="AK192" s="8">
        <v>260</v>
      </c>
      <c r="AL192" s="8">
        <v>340</v>
      </c>
      <c r="AM192" s="8">
        <v>11</v>
      </c>
    </row>
    <row r="193" spans="1:39" s="15" customFormat="1" x14ac:dyDescent="0.2">
      <c r="A193" s="20" t="s">
        <v>286</v>
      </c>
      <c r="B193" s="13" t="s">
        <v>246</v>
      </c>
      <c r="C193" t="s">
        <v>864</v>
      </c>
      <c r="D193" s="7">
        <v>1</v>
      </c>
      <c r="E193">
        <v>94.05</v>
      </c>
      <c r="F193">
        <v>0</v>
      </c>
      <c r="G193">
        <v>0</v>
      </c>
      <c r="H193">
        <v>0</v>
      </c>
      <c r="I193">
        <v>5.5</v>
      </c>
      <c r="J193">
        <v>0</v>
      </c>
      <c r="K193">
        <v>0</v>
      </c>
      <c r="L193">
        <v>0</v>
      </c>
      <c r="M193">
        <v>0.45000000000000007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 s="57">
        <f t="shared" si="6"/>
        <v>100</v>
      </c>
      <c r="AK193" s="8">
        <v>305</v>
      </c>
      <c r="AL193" s="8">
        <v>365</v>
      </c>
      <c r="AM193" s="8">
        <v>11</v>
      </c>
    </row>
    <row r="194" spans="1:39" s="15" customFormat="1" x14ac:dyDescent="0.2">
      <c r="A194" s="20" t="s">
        <v>286</v>
      </c>
      <c r="B194" s="13" t="s">
        <v>107</v>
      </c>
      <c r="C194" t="s">
        <v>866</v>
      </c>
      <c r="D194" s="7">
        <v>6</v>
      </c>
      <c r="E194">
        <v>94.05</v>
      </c>
      <c r="F194">
        <v>0</v>
      </c>
      <c r="G194">
        <v>0</v>
      </c>
      <c r="H194">
        <v>0</v>
      </c>
      <c r="I194">
        <v>5.5</v>
      </c>
      <c r="J194">
        <v>0</v>
      </c>
      <c r="K194">
        <v>0</v>
      </c>
      <c r="L194">
        <v>0</v>
      </c>
      <c r="M194">
        <v>0.45000000000000007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s="57">
        <f t="shared" si="6"/>
        <v>100</v>
      </c>
      <c r="AK194" s="8">
        <v>215</v>
      </c>
      <c r="AL194" s="8">
        <v>305</v>
      </c>
      <c r="AM194" s="8">
        <v>16</v>
      </c>
    </row>
    <row r="195" spans="1:39" s="15" customFormat="1" x14ac:dyDescent="0.2">
      <c r="A195" s="20" t="s">
        <v>287</v>
      </c>
      <c r="B195" s="13" t="s">
        <v>288</v>
      </c>
      <c r="C195" t="s">
        <v>866</v>
      </c>
      <c r="D195" s="7">
        <v>6</v>
      </c>
      <c r="E195">
        <v>94.05</v>
      </c>
      <c r="F195">
        <v>0</v>
      </c>
      <c r="G195">
        <v>0</v>
      </c>
      <c r="H195">
        <v>0</v>
      </c>
      <c r="I195">
        <v>5.5</v>
      </c>
      <c r="J195">
        <v>0</v>
      </c>
      <c r="K195">
        <v>0</v>
      </c>
      <c r="L195">
        <v>0</v>
      </c>
      <c r="M195">
        <v>0.45000000000000007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s="57">
        <f t="shared" si="6"/>
        <v>100</v>
      </c>
      <c r="AK195" s="8">
        <v>270</v>
      </c>
      <c r="AL195" s="8">
        <v>325</v>
      </c>
      <c r="AM195" s="8">
        <v>11</v>
      </c>
    </row>
    <row r="196" spans="1:39" s="15" customFormat="1" x14ac:dyDescent="0.2">
      <c r="A196" s="20" t="s">
        <v>289</v>
      </c>
      <c r="B196" s="13" t="s">
        <v>290</v>
      </c>
      <c r="C196" t="s">
        <v>864</v>
      </c>
      <c r="D196" s="7">
        <v>1</v>
      </c>
      <c r="E196">
        <v>91.3</v>
      </c>
      <c r="F196">
        <v>0</v>
      </c>
      <c r="G196">
        <v>0</v>
      </c>
      <c r="H196">
        <v>0</v>
      </c>
      <c r="I196">
        <v>6.5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0.75</v>
      </c>
      <c r="Q196">
        <v>0</v>
      </c>
      <c r="R196">
        <v>0</v>
      </c>
      <c r="S196">
        <v>1.25</v>
      </c>
      <c r="T196">
        <v>0.2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s="57">
        <f t="shared" si="6"/>
        <v>100</v>
      </c>
      <c r="AK196" s="8">
        <v>180</v>
      </c>
      <c r="AL196" s="8">
        <v>280</v>
      </c>
      <c r="AM196" s="8">
        <v>12</v>
      </c>
    </row>
    <row r="197" spans="1:39" s="15" customFormat="1" x14ac:dyDescent="0.2">
      <c r="A197" s="20" t="s">
        <v>291</v>
      </c>
      <c r="B197" s="13" t="s">
        <v>292</v>
      </c>
      <c r="C197" t="s">
        <v>863</v>
      </c>
      <c r="D197" s="7">
        <v>5</v>
      </c>
      <c r="E197">
        <v>91.3</v>
      </c>
      <c r="F197">
        <v>0</v>
      </c>
      <c r="G197">
        <v>0</v>
      </c>
      <c r="H197">
        <v>0</v>
      </c>
      <c r="I197">
        <v>6.5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0.75</v>
      </c>
      <c r="Q197">
        <v>0</v>
      </c>
      <c r="R197">
        <v>0</v>
      </c>
      <c r="S197">
        <v>1.25</v>
      </c>
      <c r="T197">
        <v>0.2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s="57">
        <f t="shared" si="6"/>
        <v>100</v>
      </c>
      <c r="AK197" s="8">
        <v>240</v>
      </c>
      <c r="AL197" s="8">
        <v>300</v>
      </c>
      <c r="AM197" s="8">
        <v>8</v>
      </c>
    </row>
    <row r="198" spans="1:39" s="15" customFormat="1" x14ac:dyDescent="0.2">
      <c r="A198" s="20" t="s">
        <v>293</v>
      </c>
      <c r="B198" s="13" t="s">
        <v>294</v>
      </c>
      <c r="C198" t="s">
        <v>864</v>
      </c>
      <c r="D198" s="7">
        <v>1</v>
      </c>
      <c r="E198">
        <v>91.3</v>
      </c>
      <c r="F198">
        <v>0</v>
      </c>
      <c r="G198">
        <v>0</v>
      </c>
      <c r="H198">
        <v>0</v>
      </c>
      <c r="I198">
        <v>6.5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0.75</v>
      </c>
      <c r="Q198">
        <v>0</v>
      </c>
      <c r="R198">
        <v>0</v>
      </c>
      <c r="S198">
        <v>1.25</v>
      </c>
      <c r="T198">
        <v>0.2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 s="57">
        <f t="shared" si="6"/>
        <v>100</v>
      </c>
      <c r="AK198" s="45">
        <v>296</v>
      </c>
      <c r="AL198" s="45">
        <v>324</v>
      </c>
      <c r="AM198" s="8">
        <v>3</v>
      </c>
    </row>
    <row r="199" spans="1:39" s="15" customFormat="1" x14ac:dyDescent="0.2">
      <c r="A199" s="20" t="s">
        <v>293</v>
      </c>
      <c r="B199" s="13" t="s">
        <v>195</v>
      </c>
      <c r="C199" t="s">
        <v>863</v>
      </c>
      <c r="D199" s="7">
        <v>5</v>
      </c>
      <c r="E199">
        <v>91.3</v>
      </c>
      <c r="F199">
        <v>0</v>
      </c>
      <c r="G199">
        <v>0</v>
      </c>
      <c r="H199">
        <v>0</v>
      </c>
      <c r="I199">
        <v>6.5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0.75</v>
      </c>
      <c r="Q199">
        <v>0</v>
      </c>
      <c r="R199">
        <v>0</v>
      </c>
      <c r="S199">
        <v>1.25</v>
      </c>
      <c r="T199">
        <v>0.2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 s="57">
        <f t="shared" si="6"/>
        <v>100</v>
      </c>
      <c r="AK199" s="8">
        <v>340</v>
      </c>
      <c r="AL199" s="8">
        <v>360</v>
      </c>
      <c r="AM199" s="8">
        <v>6</v>
      </c>
    </row>
    <row r="200" spans="1:39" s="15" customFormat="1" x14ac:dyDescent="0.2">
      <c r="A200" s="20" t="s">
        <v>269</v>
      </c>
      <c r="B200" s="9" t="s">
        <v>270</v>
      </c>
      <c r="C200" t="s">
        <v>864</v>
      </c>
      <c r="D200" s="7">
        <v>1</v>
      </c>
      <c r="E200">
        <v>86.1</v>
      </c>
      <c r="F200">
        <v>0</v>
      </c>
      <c r="G200">
        <v>0</v>
      </c>
      <c r="H200">
        <v>4.7</v>
      </c>
      <c r="I200">
        <v>1</v>
      </c>
      <c r="J200">
        <v>0</v>
      </c>
      <c r="K200">
        <v>8.1999999999999993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 s="57">
        <f t="shared" si="6"/>
        <v>100</v>
      </c>
      <c r="AK200" s="8">
        <v>368</v>
      </c>
      <c r="AL200" s="8">
        <v>420</v>
      </c>
      <c r="AM200" s="8">
        <v>8.8000000000000007</v>
      </c>
    </row>
    <row r="201" spans="1:39" s="15" customFormat="1" x14ac:dyDescent="0.2">
      <c r="A201" s="20" t="s">
        <v>295</v>
      </c>
      <c r="B201" s="9" t="s">
        <v>157</v>
      </c>
      <c r="C201" t="s">
        <v>867</v>
      </c>
      <c r="D201" s="7">
        <v>3</v>
      </c>
      <c r="E201">
        <v>88.71</v>
      </c>
      <c r="F201">
        <v>0.48</v>
      </c>
      <c r="G201">
        <v>1.5</v>
      </c>
      <c r="H201">
        <v>0.85000000000000009</v>
      </c>
      <c r="I201">
        <v>0.872</v>
      </c>
      <c r="J201">
        <v>0</v>
      </c>
      <c r="K201">
        <v>7.42</v>
      </c>
      <c r="L201">
        <v>0</v>
      </c>
      <c r="M201">
        <v>0</v>
      </c>
      <c r="N201">
        <v>0</v>
      </c>
      <c r="O201">
        <v>0</v>
      </c>
      <c r="P201">
        <v>0.16800000000000001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 s="57">
        <f t="shared" si="6"/>
        <v>100</v>
      </c>
      <c r="AK201" s="8">
        <v>107</v>
      </c>
      <c r="AL201" s="8">
        <v>167</v>
      </c>
      <c r="AM201" s="8">
        <v>2.76</v>
      </c>
    </row>
    <row r="202" spans="1:39" s="15" customFormat="1" x14ac:dyDescent="0.2">
      <c r="A202" s="20" t="s">
        <v>296</v>
      </c>
      <c r="B202" s="9" t="s">
        <v>50</v>
      </c>
      <c r="C202" t="s">
        <v>864</v>
      </c>
      <c r="D202" s="7">
        <v>1</v>
      </c>
      <c r="E202">
        <v>97</v>
      </c>
      <c r="F202">
        <v>0</v>
      </c>
      <c r="G202">
        <v>0</v>
      </c>
      <c r="H202">
        <v>0</v>
      </c>
      <c r="I202">
        <v>2.5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0.5</v>
      </c>
      <c r="AF202">
        <v>0</v>
      </c>
      <c r="AG202">
        <v>0</v>
      </c>
      <c r="AH202">
        <v>0</v>
      </c>
      <c r="AI202">
        <v>0</v>
      </c>
      <c r="AJ202" s="57">
        <f t="shared" si="6"/>
        <v>100</v>
      </c>
      <c r="AK202" s="8">
        <v>315</v>
      </c>
      <c r="AL202" s="8">
        <v>345</v>
      </c>
      <c r="AM202" s="8">
        <v>13.6</v>
      </c>
    </row>
    <row r="203" spans="1:39" s="15" customFormat="1" x14ac:dyDescent="0.2">
      <c r="A203" s="20" t="s">
        <v>297</v>
      </c>
      <c r="B203" s="9" t="s">
        <v>50</v>
      </c>
      <c r="C203" t="s">
        <v>864</v>
      </c>
      <c r="D203" s="7">
        <v>1</v>
      </c>
      <c r="E203">
        <v>97</v>
      </c>
      <c r="F203">
        <v>0</v>
      </c>
      <c r="G203">
        <v>0</v>
      </c>
      <c r="H203">
        <v>0</v>
      </c>
      <c r="I203">
        <v>2.5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0.5</v>
      </c>
      <c r="AG203">
        <v>0</v>
      </c>
      <c r="AH203">
        <v>0</v>
      </c>
      <c r="AI203">
        <v>0</v>
      </c>
      <c r="AJ203" s="57">
        <f t="shared" si="6"/>
        <v>100</v>
      </c>
      <c r="AK203" s="8">
        <v>305</v>
      </c>
      <c r="AL203" s="8">
        <v>338</v>
      </c>
      <c r="AM203" s="8">
        <v>19.5</v>
      </c>
    </row>
    <row r="204" spans="1:39" s="15" customFormat="1" x14ac:dyDescent="0.2">
      <c r="A204" s="20" t="s">
        <v>298</v>
      </c>
      <c r="B204" s="13" t="s">
        <v>257</v>
      </c>
      <c r="C204" t="s">
        <v>866</v>
      </c>
      <c r="D204" s="7">
        <v>6</v>
      </c>
      <c r="E204">
        <v>98</v>
      </c>
      <c r="F204">
        <v>0</v>
      </c>
      <c r="G204">
        <v>0</v>
      </c>
      <c r="H204">
        <v>0</v>
      </c>
      <c r="I204">
        <v>0</v>
      </c>
      <c r="J204">
        <v>0.25</v>
      </c>
      <c r="K204">
        <v>1.5</v>
      </c>
      <c r="L204">
        <v>0</v>
      </c>
      <c r="M204">
        <v>0</v>
      </c>
      <c r="N204">
        <v>0</v>
      </c>
      <c r="O204">
        <v>0</v>
      </c>
      <c r="P204">
        <v>0.25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s="57">
        <f t="shared" si="6"/>
        <v>100</v>
      </c>
      <c r="AK204" s="8">
        <v>147.5</v>
      </c>
      <c r="AL204" s="8">
        <v>240</v>
      </c>
      <c r="AM204" s="8">
        <v>10</v>
      </c>
    </row>
    <row r="205" spans="1:39" s="15" customFormat="1" x14ac:dyDescent="0.2">
      <c r="A205" s="20" t="s">
        <v>299</v>
      </c>
      <c r="B205" s="9" t="s">
        <v>300</v>
      </c>
      <c r="C205" t="s">
        <v>866</v>
      </c>
      <c r="D205" s="7">
        <v>6</v>
      </c>
      <c r="E205">
        <v>95.75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3</v>
      </c>
      <c r="L205">
        <v>0</v>
      </c>
      <c r="M205">
        <v>0</v>
      </c>
      <c r="N205">
        <v>0</v>
      </c>
      <c r="O205">
        <v>0</v>
      </c>
      <c r="P205">
        <v>0.25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 s="57">
        <f t="shared" si="6"/>
        <v>100</v>
      </c>
      <c r="AK205" s="8">
        <v>120</v>
      </c>
      <c r="AL205" s="8">
        <v>240</v>
      </c>
      <c r="AM205" s="8">
        <v>11</v>
      </c>
    </row>
    <row r="206" spans="1:39" s="15" customFormat="1" x14ac:dyDescent="0.2">
      <c r="A206" s="20" t="s">
        <v>299</v>
      </c>
      <c r="B206" s="9" t="s">
        <v>242</v>
      </c>
      <c r="C206" t="s">
        <v>863</v>
      </c>
      <c r="D206" s="7">
        <v>5</v>
      </c>
      <c r="E206">
        <v>95.75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3</v>
      </c>
      <c r="L206">
        <v>0</v>
      </c>
      <c r="M206">
        <v>0</v>
      </c>
      <c r="N206">
        <v>0</v>
      </c>
      <c r="O206">
        <v>0</v>
      </c>
      <c r="P206">
        <v>0.25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s="57">
        <f t="shared" si="6"/>
        <v>100</v>
      </c>
      <c r="AK206" s="8">
        <v>160</v>
      </c>
      <c r="AL206" s="8">
        <v>250</v>
      </c>
      <c r="AM206" s="8">
        <v>6</v>
      </c>
    </row>
    <row r="207" spans="1:39" s="15" customFormat="1" x14ac:dyDescent="0.2">
      <c r="A207" s="20" t="s">
        <v>299</v>
      </c>
      <c r="B207" s="9" t="s">
        <v>301</v>
      </c>
      <c r="C207" t="s">
        <v>864</v>
      </c>
      <c r="D207" s="7">
        <v>1</v>
      </c>
      <c r="E207">
        <v>95.75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3</v>
      </c>
      <c r="L207">
        <v>0</v>
      </c>
      <c r="M207">
        <v>0</v>
      </c>
      <c r="N207">
        <v>0</v>
      </c>
      <c r="O207">
        <v>0</v>
      </c>
      <c r="P207">
        <v>0.25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s="57">
        <f t="shared" si="6"/>
        <v>100</v>
      </c>
      <c r="AK207" s="8">
        <v>130</v>
      </c>
      <c r="AL207" s="8">
        <v>230</v>
      </c>
      <c r="AM207" s="8">
        <v>4</v>
      </c>
    </row>
    <row r="208" spans="1:39" s="15" customFormat="1" x14ac:dyDescent="0.2">
      <c r="A208" s="20" t="s">
        <v>299</v>
      </c>
      <c r="B208" s="9" t="s">
        <v>302</v>
      </c>
      <c r="C208" t="s">
        <v>864</v>
      </c>
      <c r="D208" s="7">
        <v>1</v>
      </c>
      <c r="E208">
        <v>95.75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0.25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s="57">
        <f t="shared" si="6"/>
        <v>100</v>
      </c>
      <c r="AK208" s="8">
        <v>105</v>
      </c>
      <c r="AL208" s="8">
        <v>200</v>
      </c>
      <c r="AM208" s="8">
        <v>4</v>
      </c>
    </row>
    <row r="209" spans="1:39" s="15" customFormat="1" x14ac:dyDescent="0.2">
      <c r="A209" s="20" t="s">
        <v>94</v>
      </c>
      <c r="B209" s="9" t="s">
        <v>303</v>
      </c>
      <c r="C209" t="s">
        <v>866</v>
      </c>
      <c r="D209" s="7">
        <v>6</v>
      </c>
      <c r="E209">
        <v>97.2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1.8000000000000003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s="57">
        <f t="shared" si="6"/>
        <v>100</v>
      </c>
      <c r="AK209" s="8">
        <v>175</v>
      </c>
      <c r="AL209" s="8">
        <v>215</v>
      </c>
      <c r="AM209" s="8">
        <v>3</v>
      </c>
    </row>
    <row r="210" spans="1:39" s="15" customFormat="1" x14ac:dyDescent="0.2">
      <c r="A210" s="20" t="s">
        <v>304</v>
      </c>
      <c r="B210" s="13" t="s">
        <v>257</v>
      </c>
      <c r="C210" t="s">
        <v>866</v>
      </c>
      <c r="D210" s="7">
        <v>6</v>
      </c>
      <c r="E210">
        <v>97</v>
      </c>
      <c r="F210">
        <v>0</v>
      </c>
      <c r="G210">
        <v>0</v>
      </c>
      <c r="H210">
        <v>0</v>
      </c>
      <c r="I210">
        <v>2</v>
      </c>
      <c r="J210">
        <v>0</v>
      </c>
      <c r="K210">
        <v>0</v>
      </c>
      <c r="L210">
        <v>0.90000000000000013</v>
      </c>
      <c r="M210">
        <v>0.1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 s="57">
        <f t="shared" si="6"/>
        <v>100</v>
      </c>
      <c r="AK210" s="8">
        <v>187.5</v>
      </c>
      <c r="AL210" s="8">
        <v>247.5</v>
      </c>
      <c r="AM210" s="8">
        <v>4</v>
      </c>
    </row>
    <row r="211" spans="1:39" s="15" customFormat="1" x14ac:dyDescent="0.2">
      <c r="A211" s="20" t="s">
        <v>305</v>
      </c>
      <c r="B211" s="9" t="s">
        <v>306</v>
      </c>
      <c r="C211" t="s">
        <v>866</v>
      </c>
      <c r="D211" s="7">
        <v>6</v>
      </c>
      <c r="E211">
        <v>89.44</v>
      </c>
      <c r="F211">
        <v>0</v>
      </c>
      <c r="G211">
        <v>0</v>
      </c>
      <c r="H211">
        <v>0.5</v>
      </c>
      <c r="I211">
        <v>0.5</v>
      </c>
      <c r="J211">
        <v>0</v>
      </c>
      <c r="K211">
        <v>8.5</v>
      </c>
      <c r="L211">
        <v>0</v>
      </c>
      <c r="M211">
        <v>0</v>
      </c>
      <c r="N211">
        <v>0</v>
      </c>
      <c r="O211">
        <v>0</v>
      </c>
      <c r="P211">
        <v>1.06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s="57">
        <f t="shared" si="6"/>
        <v>100</v>
      </c>
      <c r="AK211" s="8">
        <v>200</v>
      </c>
      <c r="AL211" s="8">
        <v>290</v>
      </c>
      <c r="AM211" s="8">
        <v>6</v>
      </c>
    </row>
    <row r="212" spans="1:39" s="15" customFormat="1" x14ac:dyDescent="0.2">
      <c r="A212" s="20" t="s">
        <v>307</v>
      </c>
      <c r="B212" s="13" t="s">
        <v>246</v>
      </c>
      <c r="C212" t="s">
        <v>864</v>
      </c>
      <c r="D212" s="7">
        <v>1</v>
      </c>
      <c r="E212">
        <v>95.1</v>
      </c>
      <c r="F212">
        <v>0</v>
      </c>
      <c r="G212">
        <v>0</v>
      </c>
      <c r="H212">
        <v>0</v>
      </c>
      <c r="I212">
        <v>4</v>
      </c>
      <c r="J212">
        <v>0</v>
      </c>
      <c r="K212">
        <v>0</v>
      </c>
      <c r="L212">
        <v>0.45000000000000007</v>
      </c>
      <c r="M212">
        <v>0.45000000000000007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 s="57">
        <f t="shared" si="6"/>
        <v>100</v>
      </c>
      <c r="AK212" s="8">
        <v>255</v>
      </c>
      <c r="AL212" s="8">
        <v>276</v>
      </c>
      <c r="AM212" s="8">
        <v>4</v>
      </c>
    </row>
    <row r="213" spans="1:39" s="15" customFormat="1" x14ac:dyDescent="0.2">
      <c r="A213" s="20" t="s">
        <v>308</v>
      </c>
      <c r="B213" s="13" t="s">
        <v>309</v>
      </c>
      <c r="C213" t="s">
        <v>865</v>
      </c>
      <c r="D213" s="7">
        <v>4</v>
      </c>
      <c r="E213">
        <v>88.6</v>
      </c>
      <c r="F213">
        <v>0</v>
      </c>
      <c r="G213">
        <v>0</v>
      </c>
      <c r="H213">
        <v>0</v>
      </c>
      <c r="I213">
        <v>2</v>
      </c>
      <c r="J213">
        <v>0</v>
      </c>
      <c r="K213">
        <v>9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</v>
      </c>
      <c r="R213">
        <v>0</v>
      </c>
      <c r="S213">
        <v>0</v>
      </c>
      <c r="T213">
        <v>0.3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s="57">
        <f t="shared" si="6"/>
        <v>99.999999999999986</v>
      </c>
      <c r="AK213" s="8">
        <v>97</v>
      </c>
      <c r="AL213" s="8">
        <v>170</v>
      </c>
      <c r="AM213" s="8">
        <v>2</v>
      </c>
    </row>
    <row r="214" spans="1:39" s="15" customFormat="1" x14ac:dyDescent="0.2">
      <c r="A214" s="20" t="s">
        <v>310</v>
      </c>
      <c r="B214" s="13" t="s">
        <v>83</v>
      </c>
      <c r="C214" t="s">
        <v>863</v>
      </c>
      <c r="D214" s="7">
        <v>5</v>
      </c>
      <c r="E214">
        <v>94.6</v>
      </c>
      <c r="F214">
        <v>2.1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0.7</v>
      </c>
      <c r="N214">
        <v>2.5</v>
      </c>
      <c r="O214">
        <v>0</v>
      </c>
      <c r="P214">
        <v>0</v>
      </c>
      <c r="Q214">
        <v>0</v>
      </c>
      <c r="R214">
        <v>0</v>
      </c>
      <c r="S214">
        <v>0.1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s="57">
        <f t="shared" si="6"/>
        <v>99.999999999999986</v>
      </c>
      <c r="AK214" s="8">
        <v>195</v>
      </c>
      <c r="AL214" s="8">
        <v>260</v>
      </c>
      <c r="AM214" s="8">
        <v>3</v>
      </c>
    </row>
    <row r="215" spans="1:39" s="15" customFormat="1" x14ac:dyDescent="0.2">
      <c r="A215" s="20" t="s">
        <v>311</v>
      </c>
      <c r="B215" s="13" t="s">
        <v>312</v>
      </c>
      <c r="C215" t="s">
        <v>863</v>
      </c>
      <c r="D215" s="7">
        <v>5</v>
      </c>
      <c r="E215">
        <v>88.6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9</v>
      </c>
      <c r="L215">
        <v>0</v>
      </c>
      <c r="M215">
        <v>0</v>
      </c>
      <c r="N215">
        <v>0</v>
      </c>
      <c r="O215">
        <v>0</v>
      </c>
      <c r="P215">
        <v>0.1</v>
      </c>
      <c r="Q215">
        <v>0</v>
      </c>
      <c r="R215">
        <v>0</v>
      </c>
      <c r="S215">
        <v>0</v>
      </c>
      <c r="T215">
        <v>0.3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 s="57">
        <f t="shared" si="6"/>
        <v>99.999999999999986</v>
      </c>
      <c r="AK215" s="8">
        <v>97</v>
      </c>
      <c r="AL215" s="8">
        <v>275</v>
      </c>
      <c r="AM215" s="8">
        <v>10</v>
      </c>
    </row>
    <row r="216" spans="1:39" s="15" customFormat="1" x14ac:dyDescent="0.2">
      <c r="A216" s="20" t="s">
        <v>313</v>
      </c>
      <c r="B216" s="13" t="s">
        <v>77</v>
      </c>
      <c r="C216" t="s">
        <v>863</v>
      </c>
      <c r="D216" s="7">
        <v>5</v>
      </c>
      <c r="E216">
        <v>88.6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9</v>
      </c>
      <c r="L216">
        <v>0</v>
      </c>
      <c r="M216">
        <v>0</v>
      </c>
      <c r="N216">
        <v>0</v>
      </c>
      <c r="O216">
        <v>0</v>
      </c>
      <c r="P216">
        <v>0.1</v>
      </c>
      <c r="Q216">
        <v>0</v>
      </c>
      <c r="R216">
        <v>0</v>
      </c>
      <c r="S216">
        <v>0</v>
      </c>
      <c r="T216">
        <v>0.3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 s="57">
        <f t="shared" si="6"/>
        <v>99.999999999999986</v>
      </c>
      <c r="AK216" s="8">
        <v>115</v>
      </c>
      <c r="AL216" s="8">
        <v>170</v>
      </c>
      <c r="AM216" s="8">
        <v>1</v>
      </c>
    </row>
    <row r="217" spans="1:39" s="15" customFormat="1" x14ac:dyDescent="0.2">
      <c r="A217" s="20" t="s">
        <v>314</v>
      </c>
      <c r="B217" s="13" t="s">
        <v>83</v>
      </c>
      <c r="C217" t="s">
        <v>863</v>
      </c>
      <c r="D217" s="7">
        <v>5</v>
      </c>
      <c r="E217">
        <v>88.6</v>
      </c>
      <c r="F217">
        <v>0</v>
      </c>
      <c r="G217">
        <v>0</v>
      </c>
      <c r="H217">
        <v>0</v>
      </c>
      <c r="I217">
        <v>2</v>
      </c>
      <c r="J217">
        <v>0</v>
      </c>
      <c r="K217">
        <v>9</v>
      </c>
      <c r="L217">
        <v>0</v>
      </c>
      <c r="M217">
        <v>0</v>
      </c>
      <c r="N217">
        <v>0</v>
      </c>
      <c r="O217">
        <v>0</v>
      </c>
      <c r="P217">
        <v>0.1</v>
      </c>
      <c r="Q217">
        <v>0</v>
      </c>
      <c r="R217">
        <v>0</v>
      </c>
      <c r="S217">
        <v>0</v>
      </c>
      <c r="T217">
        <v>0.3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s="57">
        <f t="shared" si="6"/>
        <v>99.999999999999986</v>
      </c>
      <c r="AK217" s="8">
        <v>170</v>
      </c>
      <c r="AL217" s="8">
        <v>275</v>
      </c>
      <c r="AM217" s="8">
        <v>3</v>
      </c>
    </row>
    <row r="218" spans="1:39" s="15" customFormat="1" x14ac:dyDescent="0.2">
      <c r="A218" s="20" t="s">
        <v>315</v>
      </c>
      <c r="B218" s="13" t="s">
        <v>316</v>
      </c>
      <c r="C218" t="s">
        <v>863</v>
      </c>
      <c r="D218" s="7">
        <v>5</v>
      </c>
      <c r="E218">
        <v>88.6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9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0.3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 s="57">
        <f t="shared" si="6"/>
        <v>99.999999999999986</v>
      </c>
      <c r="AK218" s="8">
        <v>145</v>
      </c>
      <c r="AL218" s="8">
        <v>275</v>
      </c>
      <c r="AM218" s="8">
        <v>3</v>
      </c>
    </row>
    <row r="219" spans="1:39" s="15" customFormat="1" x14ac:dyDescent="0.2">
      <c r="A219" s="20" t="s">
        <v>317</v>
      </c>
      <c r="B219" s="13" t="s">
        <v>77</v>
      </c>
      <c r="C219" t="s">
        <v>863</v>
      </c>
      <c r="D219" s="7">
        <v>5</v>
      </c>
      <c r="E219">
        <v>94.6</v>
      </c>
      <c r="F219">
        <v>0</v>
      </c>
      <c r="G219">
        <v>0</v>
      </c>
      <c r="H219">
        <v>0</v>
      </c>
      <c r="I219">
        <v>4.55</v>
      </c>
      <c r="J219">
        <v>0</v>
      </c>
      <c r="K219">
        <v>0</v>
      </c>
      <c r="L219">
        <v>0</v>
      </c>
      <c r="M219">
        <v>0.75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 s="57">
        <f t="shared" si="6"/>
        <v>99.999999999999986</v>
      </c>
      <c r="AK219" s="8">
        <v>165</v>
      </c>
      <c r="AL219" s="8">
        <v>205</v>
      </c>
      <c r="AM219" s="8">
        <v>3.5</v>
      </c>
    </row>
    <row r="220" spans="1:39" s="15" customFormat="1" x14ac:dyDescent="0.2">
      <c r="A220" s="20" t="s">
        <v>318</v>
      </c>
      <c r="B220" s="13" t="s">
        <v>309</v>
      </c>
      <c r="C220" t="s">
        <v>865</v>
      </c>
      <c r="D220" s="7">
        <v>4</v>
      </c>
      <c r="E220">
        <v>89.2</v>
      </c>
      <c r="F220">
        <v>0</v>
      </c>
      <c r="G220">
        <v>0</v>
      </c>
      <c r="H220">
        <v>0</v>
      </c>
      <c r="I220">
        <v>0.3</v>
      </c>
      <c r="J220">
        <v>0</v>
      </c>
      <c r="K220">
        <v>10</v>
      </c>
      <c r="L220">
        <v>0</v>
      </c>
      <c r="M220">
        <v>0</v>
      </c>
      <c r="N220">
        <v>0</v>
      </c>
      <c r="O220">
        <v>0</v>
      </c>
      <c r="P220">
        <v>0.1</v>
      </c>
      <c r="Q220">
        <v>0</v>
      </c>
      <c r="R220">
        <v>0</v>
      </c>
      <c r="S220">
        <v>0.1</v>
      </c>
      <c r="T220">
        <v>0.3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s="57">
        <f t="shared" si="6"/>
        <v>99.999999999999986</v>
      </c>
      <c r="AK220" s="8">
        <v>83</v>
      </c>
      <c r="AL220" s="8">
        <v>150</v>
      </c>
      <c r="AM220" s="8">
        <v>2</v>
      </c>
    </row>
    <row r="221" spans="1:39" s="15" customFormat="1" x14ac:dyDescent="0.2">
      <c r="A221" s="20" t="s">
        <v>319</v>
      </c>
      <c r="B221" s="13" t="s">
        <v>312</v>
      </c>
      <c r="C221" t="s">
        <v>863</v>
      </c>
      <c r="D221" s="7">
        <v>5</v>
      </c>
      <c r="E221">
        <v>89.2</v>
      </c>
      <c r="F221">
        <v>0</v>
      </c>
      <c r="G221">
        <v>0</v>
      </c>
      <c r="H221">
        <v>0</v>
      </c>
      <c r="I221">
        <v>0.3</v>
      </c>
      <c r="J221">
        <v>0</v>
      </c>
      <c r="K221">
        <v>10</v>
      </c>
      <c r="L221">
        <v>0</v>
      </c>
      <c r="M221">
        <v>0</v>
      </c>
      <c r="N221">
        <v>0</v>
      </c>
      <c r="O221">
        <v>0</v>
      </c>
      <c r="P221">
        <v>0.1</v>
      </c>
      <c r="Q221">
        <v>0</v>
      </c>
      <c r="R221">
        <v>0</v>
      </c>
      <c r="S221">
        <v>0.1</v>
      </c>
      <c r="T221">
        <v>0.3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s="57">
        <f t="shared" si="6"/>
        <v>99.999999999999986</v>
      </c>
      <c r="AK221" s="8">
        <v>90</v>
      </c>
      <c r="AL221" s="8">
        <v>275</v>
      </c>
      <c r="AM221" s="8">
        <v>10</v>
      </c>
    </row>
    <row r="222" spans="1:39" s="15" customFormat="1" x14ac:dyDescent="0.2">
      <c r="A222" s="20" t="s">
        <v>320</v>
      </c>
      <c r="B222" s="13" t="s">
        <v>77</v>
      </c>
      <c r="C222" t="s">
        <v>863</v>
      </c>
      <c r="D222" s="7">
        <v>5</v>
      </c>
      <c r="E222">
        <v>89.2</v>
      </c>
      <c r="F222">
        <v>0</v>
      </c>
      <c r="G222">
        <v>0</v>
      </c>
      <c r="H222">
        <v>0</v>
      </c>
      <c r="I222">
        <v>0.3</v>
      </c>
      <c r="J222">
        <v>0</v>
      </c>
      <c r="K222">
        <v>10</v>
      </c>
      <c r="L222">
        <v>0</v>
      </c>
      <c r="M222">
        <v>0</v>
      </c>
      <c r="N222">
        <v>0</v>
      </c>
      <c r="O222">
        <v>0</v>
      </c>
      <c r="P222">
        <v>0.1</v>
      </c>
      <c r="Q222">
        <v>0</v>
      </c>
      <c r="R222">
        <v>0</v>
      </c>
      <c r="S222">
        <v>0.1</v>
      </c>
      <c r="T222">
        <v>0.3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s="57">
        <f t="shared" si="6"/>
        <v>99.999999999999986</v>
      </c>
      <c r="AK222" s="8">
        <v>110</v>
      </c>
      <c r="AL222" s="8">
        <v>150</v>
      </c>
      <c r="AM222" s="8">
        <v>2</v>
      </c>
    </row>
    <row r="223" spans="1:39" s="15" customFormat="1" x14ac:dyDescent="0.2">
      <c r="A223" s="20" t="s">
        <v>321</v>
      </c>
      <c r="B223" s="13" t="s">
        <v>83</v>
      </c>
      <c r="C223" t="s">
        <v>863</v>
      </c>
      <c r="D223" s="7">
        <v>5</v>
      </c>
      <c r="E223">
        <v>89.2</v>
      </c>
      <c r="F223">
        <v>0</v>
      </c>
      <c r="G223">
        <v>0</v>
      </c>
      <c r="H223">
        <v>0</v>
      </c>
      <c r="I223">
        <v>0.3</v>
      </c>
      <c r="J223">
        <v>0</v>
      </c>
      <c r="K223">
        <v>10</v>
      </c>
      <c r="L223">
        <v>0</v>
      </c>
      <c r="M223">
        <v>0</v>
      </c>
      <c r="N223">
        <v>0</v>
      </c>
      <c r="O223">
        <v>0</v>
      </c>
      <c r="P223">
        <v>0.1</v>
      </c>
      <c r="Q223">
        <v>0</v>
      </c>
      <c r="R223">
        <v>0</v>
      </c>
      <c r="S223">
        <v>0.1</v>
      </c>
      <c r="T223">
        <v>0.3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s="57">
        <f t="shared" si="6"/>
        <v>99.999999999999986</v>
      </c>
      <c r="AK223" s="8">
        <v>110</v>
      </c>
      <c r="AL223" s="8">
        <v>275</v>
      </c>
      <c r="AM223" s="8">
        <v>4</v>
      </c>
    </row>
    <row r="224" spans="1:39" s="15" customFormat="1" x14ac:dyDescent="0.2">
      <c r="A224" s="20" t="s">
        <v>322</v>
      </c>
      <c r="B224" s="13" t="s">
        <v>212</v>
      </c>
      <c r="C224" t="s">
        <v>867</v>
      </c>
      <c r="D224" s="7">
        <v>3</v>
      </c>
      <c r="E224">
        <v>89.2</v>
      </c>
      <c r="F224">
        <v>0</v>
      </c>
      <c r="G224">
        <v>0</v>
      </c>
      <c r="H224">
        <v>0</v>
      </c>
      <c r="I224">
        <v>0.3</v>
      </c>
      <c r="J224">
        <v>0</v>
      </c>
      <c r="K224">
        <v>10</v>
      </c>
      <c r="L224">
        <v>0</v>
      </c>
      <c r="M224">
        <v>0</v>
      </c>
      <c r="N224">
        <v>0</v>
      </c>
      <c r="O224">
        <v>0</v>
      </c>
      <c r="P224">
        <v>0.1</v>
      </c>
      <c r="Q224">
        <v>0</v>
      </c>
      <c r="R224">
        <v>0</v>
      </c>
      <c r="S224">
        <v>0.1</v>
      </c>
      <c r="T224">
        <v>0.3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s="57">
        <f t="shared" si="6"/>
        <v>99.999999999999986</v>
      </c>
      <c r="AK224" s="8">
        <v>150</v>
      </c>
      <c r="AL224" s="8">
        <v>275</v>
      </c>
      <c r="AM224" s="8">
        <v>1</v>
      </c>
    </row>
    <row r="225" spans="1:39" s="15" customFormat="1" x14ac:dyDescent="0.2">
      <c r="A225" s="20" t="s">
        <v>323</v>
      </c>
      <c r="B225" s="13" t="s">
        <v>316</v>
      </c>
      <c r="C225" t="s">
        <v>863</v>
      </c>
      <c r="D225" s="7">
        <v>5</v>
      </c>
      <c r="E225">
        <v>89.2</v>
      </c>
      <c r="F225">
        <v>0</v>
      </c>
      <c r="G225">
        <v>0</v>
      </c>
      <c r="H225">
        <v>0</v>
      </c>
      <c r="I225">
        <v>0.3</v>
      </c>
      <c r="J225">
        <v>0</v>
      </c>
      <c r="K225">
        <v>10</v>
      </c>
      <c r="L225">
        <v>0</v>
      </c>
      <c r="M225">
        <v>0</v>
      </c>
      <c r="N225">
        <v>0</v>
      </c>
      <c r="O225">
        <v>0</v>
      </c>
      <c r="P225">
        <v>0.1</v>
      </c>
      <c r="Q225">
        <v>0</v>
      </c>
      <c r="R225">
        <v>0</v>
      </c>
      <c r="S225">
        <v>0.1</v>
      </c>
      <c r="T225">
        <v>0.3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s="57">
        <f t="shared" si="6"/>
        <v>99.999999999999986</v>
      </c>
      <c r="AK225" s="8">
        <v>125</v>
      </c>
      <c r="AL225" s="8">
        <v>260</v>
      </c>
      <c r="AM225" s="8">
        <v>1</v>
      </c>
    </row>
    <row r="226" spans="1:39" s="15" customFormat="1" x14ac:dyDescent="0.2">
      <c r="A226" s="20" t="s">
        <v>324</v>
      </c>
      <c r="B226" s="13" t="s">
        <v>312</v>
      </c>
      <c r="C226" t="s">
        <v>863</v>
      </c>
      <c r="D226" s="7">
        <v>5</v>
      </c>
      <c r="E226">
        <v>91.22</v>
      </c>
      <c r="F226">
        <v>0</v>
      </c>
      <c r="G226">
        <v>0</v>
      </c>
      <c r="H226">
        <v>0</v>
      </c>
      <c r="I226">
        <v>0.7</v>
      </c>
      <c r="J226">
        <v>0</v>
      </c>
      <c r="K226">
        <v>7.55</v>
      </c>
      <c r="L226">
        <v>0</v>
      </c>
      <c r="M226">
        <v>0</v>
      </c>
      <c r="N226">
        <v>0</v>
      </c>
      <c r="O226">
        <v>0</v>
      </c>
      <c r="P226">
        <v>0.13</v>
      </c>
      <c r="Q226">
        <v>0</v>
      </c>
      <c r="R226">
        <v>0</v>
      </c>
      <c r="S226">
        <v>0.1</v>
      </c>
      <c r="T226">
        <v>0.3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s="57">
        <f t="shared" si="6"/>
        <v>99.999999999999986</v>
      </c>
      <c r="AK226" s="8">
        <v>83</v>
      </c>
      <c r="AL226" s="8">
        <v>275</v>
      </c>
      <c r="AM226" s="8">
        <v>15</v>
      </c>
    </row>
    <row r="227" spans="1:39" s="15" customFormat="1" x14ac:dyDescent="0.2">
      <c r="A227" s="20" t="s">
        <v>325</v>
      </c>
      <c r="B227" s="9" t="s">
        <v>195</v>
      </c>
      <c r="C227" t="s">
        <v>863</v>
      </c>
      <c r="D227" s="7">
        <v>5</v>
      </c>
      <c r="E227">
        <v>92.11</v>
      </c>
      <c r="F227">
        <v>1.1299999999999999</v>
      </c>
      <c r="G227">
        <v>1.1299999999999999</v>
      </c>
      <c r="H227">
        <v>1.1299999999999999</v>
      </c>
      <c r="I227">
        <v>0</v>
      </c>
      <c r="J227">
        <v>0</v>
      </c>
      <c r="K227">
        <v>0</v>
      </c>
      <c r="L227">
        <v>0</v>
      </c>
      <c r="M227">
        <v>0.5</v>
      </c>
      <c r="N227">
        <v>0</v>
      </c>
      <c r="O227">
        <v>0</v>
      </c>
      <c r="P227">
        <v>0</v>
      </c>
      <c r="Q227">
        <v>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s="57">
        <f t="shared" si="6"/>
        <v>99.999999999999986</v>
      </c>
      <c r="AK227" s="8">
        <v>170</v>
      </c>
      <c r="AL227" s="8">
        <v>250</v>
      </c>
      <c r="AM227" s="8">
        <v>5.4</v>
      </c>
    </row>
    <row r="228" spans="1:39" s="15" customFormat="1" x14ac:dyDescent="0.2">
      <c r="A228" s="20" t="s">
        <v>326</v>
      </c>
      <c r="B228" s="9" t="s">
        <v>50</v>
      </c>
      <c r="C228" t="s">
        <v>864</v>
      </c>
      <c r="D228" s="7">
        <v>1</v>
      </c>
      <c r="E228">
        <v>88.6</v>
      </c>
      <c r="F228">
        <v>0.6</v>
      </c>
      <c r="G228">
        <v>0</v>
      </c>
      <c r="H228">
        <v>0</v>
      </c>
      <c r="I228">
        <v>0.2</v>
      </c>
      <c r="J228">
        <v>0</v>
      </c>
      <c r="K228">
        <v>0</v>
      </c>
      <c r="L228">
        <v>0</v>
      </c>
      <c r="M228">
        <v>0.6</v>
      </c>
      <c r="N228">
        <v>0</v>
      </c>
      <c r="O228">
        <v>0</v>
      </c>
      <c r="P228">
        <v>0</v>
      </c>
      <c r="Q228">
        <v>2</v>
      </c>
      <c r="R228">
        <v>8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s="57">
        <f t="shared" si="6"/>
        <v>99.999999999999986</v>
      </c>
      <c r="AK228" s="8">
        <v>153</v>
      </c>
      <c r="AL228" s="8">
        <v>206</v>
      </c>
      <c r="AM228" s="8">
        <v>25.4</v>
      </c>
    </row>
    <row r="229" spans="1:39" s="15" customFormat="1" x14ac:dyDescent="0.2">
      <c r="A229" s="20" t="s">
        <v>174</v>
      </c>
      <c r="B229" s="9" t="s">
        <v>175</v>
      </c>
      <c r="C229" t="s">
        <v>863</v>
      </c>
      <c r="D229" s="7">
        <v>5</v>
      </c>
      <c r="E229">
        <v>95.57</v>
      </c>
      <c r="F229">
        <v>1.95</v>
      </c>
      <c r="G229">
        <v>0</v>
      </c>
      <c r="H229">
        <v>0</v>
      </c>
      <c r="I229">
        <v>0.35</v>
      </c>
      <c r="J229">
        <v>0</v>
      </c>
      <c r="K229">
        <v>0.02</v>
      </c>
      <c r="L229">
        <v>0</v>
      </c>
      <c r="M229">
        <v>0.25</v>
      </c>
      <c r="N229">
        <v>0</v>
      </c>
      <c r="O229">
        <v>0</v>
      </c>
      <c r="P229">
        <v>0</v>
      </c>
      <c r="Q229">
        <v>1.8000000000000003</v>
      </c>
      <c r="R229">
        <v>0</v>
      </c>
      <c r="S229">
        <v>0.03</v>
      </c>
      <c r="T229">
        <v>0.03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s="57">
        <f t="shared" si="6"/>
        <v>99.999999999999986</v>
      </c>
      <c r="AK229" s="8">
        <v>120</v>
      </c>
      <c r="AL229" s="8">
        <v>220</v>
      </c>
      <c r="AM229" s="8">
        <v>3</v>
      </c>
    </row>
    <row r="230" spans="1:39" s="15" customFormat="1" x14ac:dyDescent="0.2">
      <c r="A230" s="20" t="s">
        <v>327</v>
      </c>
      <c r="B230" s="13" t="s">
        <v>328</v>
      </c>
      <c r="C230" t="s">
        <v>864</v>
      </c>
      <c r="D230" s="7">
        <v>1</v>
      </c>
      <c r="E230">
        <v>92.91</v>
      </c>
      <c r="F230">
        <v>0.96</v>
      </c>
      <c r="G230">
        <v>0.96</v>
      </c>
      <c r="H230">
        <v>0.97</v>
      </c>
      <c r="I230">
        <v>0</v>
      </c>
      <c r="J230">
        <v>0</v>
      </c>
      <c r="K230">
        <v>0</v>
      </c>
      <c r="L230">
        <v>0</v>
      </c>
      <c r="M230">
        <v>0.2</v>
      </c>
      <c r="N230">
        <v>0</v>
      </c>
      <c r="O230">
        <v>0</v>
      </c>
      <c r="P230">
        <v>0</v>
      </c>
      <c r="Q230">
        <v>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s="57">
        <f t="shared" si="6"/>
        <v>99.999999999999986</v>
      </c>
      <c r="AK230" s="8">
        <v>183</v>
      </c>
      <c r="AL230" s="8">
        <v>303</v>
      </c>
      <c r="AM230" s="8">
        <v>6</v>
      </c>
    </row>
    <row r="231" spans="1:39" s="15" customFormat="1" x14ac:dyDescent="0.2">
      <c r="A231" s="20" t="s">
        <v>329</v>
      </c>
      <c r="B231" s="13" t="s">
        <v>77</v>
      </c>
      <c r="C231" t="s">
        <v>863</v>
      </c>
      <c r="D231" s="7">
        <v>5</v>
      </c>
      <c r="E231">
        <v>93.1</v>
      </c>
      <c r="F231">
        <v>0</v>
      </c>
      <c r="G231">
        <v>0</v>
      </c>
      <c r="H231">
        <v>0</v>
      </c>
      <c r="I231">
        <v>6</v>
      </c>
      <c r="J231">
        <v>0</v>
      </c>
      <c r="K231">
        <v>0</v>
      </c>
      <c r="L231">
        <v>0</v>
      </c>
      <c r="M231">
        <v>0.8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s="57">
        <f t="shared" si="6"/>
        <v>99.999999999999986</v>
      </c>
      <c r="AK231" s="8">
        <v>185</v>
      </c>
      <c r="AL231" s="8">
        <v>310</v>
      </c>
      <c r="AM231" s="8">
        <v>10</v>
      </c>
    </row>
    <row r="232" spans="1:39" s="15" customFormat="1" x14ac:dyDescent="0.2">
      <c r="A232" s="20" t="s">
        <v>329</v>
      </c>
      <c r="B232" s="13" t="s">
        <v>107</v>
      </c>
      <c r="C232" t="s">
        <v>866</v>
      </c>
      <c r="D232" s="7">
        <v>6</v>
      </c>
      <c r="E232">
        <v>93.1</v>
      </c>
      <c r="F232">
        <v>0</v>
      </c>
      <c r="G232">
        <v>0</v>
      </c>
      <c r="H232">
        <v>0</v>
      </c>
      <c r="I232">
        <v>6</v>
      </c>
      <c r="J232">
        <v>0</v>
      </c>
      <c r="K232">
        <v>0</v>
      </c>
      <c r="L232">
        <v>0</v>
      </c>
      <c r="M232">
        <v>0.8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s="57">
        <f t="shared" si="6"/>
        <v>99.999999999999986</v>
      </c>
      <c r="AK232" s="8">
        <v>221</v>
      </c>
      <c r="AL232" s="8">
        <v>276</v>
      </c>
      <c r="AM232" s="8">
        <v>8.5</v>
      </c>
    </row>
    <row r="233" spans="1:39" s="15" customFormat="1" x14ac:dyDescent="0.2">
      <c r="A233" s="20" t="s">
        <v>330</v>
      </c>
      <c r="B233" s="13" t="s">
        <v>83</v>
      </c>
      <c r="C233" t="s">
        <v>863</v>
      </c>
      <c r="D233" s="7">
        <v>5</v>
      </c>
      <c r="E233">
        <v>93.1</v>
      </c>
      <c r="F233">
        <v>0</v>
      </c>
      <c r="G233">
        <v>0</v>
      </c>
      <c r="H233">
        <v>0</v>
      </c>
      <c r="I233">
        <v>6</v>
      </c>
      <c r="J233">
        <v>0</v>
      </c>
      <c r="K233">
        <v>0</v>
      </c>
      <c r="L233">
        <v>0</v>
      </c>
      <c r="M233">
        <v>0.8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0.1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s="57">
        <f t="shared" si="6"/>
        <v>99.999999999999986</v>
      </c>
      <c r="AK233" s="8">
        <v>195</v>
      </c>
      <c r="AL233" s="8">
        <v>310</v>
      </c>
      <c r="AM233" s="8">
        <v>10</v>
      </c>
    </row>
    <row r="234" spans="1:39" s="15" customFormat="1" x14ac:dyDescent="0.2">
      <c r="A234" s="20" t="s">
        <v>331</v>
      </c>
      <c r="B234" s="9" t="s">
        <v>50</v>
      </c>
      <c r="C234" t="s">
        <v>864</v>
      </c>
      <c r="D234" s="7">
        <v>1</v>
      </c>
      <c r="E234">
        <v>95.88</v>
      </c>
      <c r="F234">
        <v>0</v>
      </c>
      <c r="G234">
        <v>0</v>
      </c>
      <c r="H234">
        <v>0</v>
      </c>
      <c r="I234">
        <v>0.83</v>
      </c>
      <c r="J234">
        <v>0</v>
      </c>
      <c r="K234">
        <v>2.95</v>
      </c>
      <c r="L234">
        <v>0</v>
      </c>
      <c r="M234">
        <v>0</v>
      </c>
      <c r="N234">
        <v>0</v>
      </c>
      <c r="O234">
        <v>0</v>
      </c>
      <c r="P234">
        <v>0.32</v>
      </c>
      <c r="Q234">
        <v>0</v>
      </c>
      <c r="R234">
        <v>0</v>
      </c>
      <c r="S234">
        <v>2E-3</v>
      </c>
      <c r="T234">
        <v>1.7999999999999999E-2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s="57">
        <f t="shared" si="6"/>
        <v>99.999999999999986</v>
      </c>
      <c r="AK234" s="8">
        <v>194</v>
      </c>
      <c r="AL234" s="8">
        <v>248</v>
      </c>
      <c r="AM234" s="8">
        <v>14</v>
      </c>
    </row>
    <row r="235" spans="1:39" s="15" customFormat="1" x14ac:dyDescent="0.2">
      <c r="A235" s="20" t="s">
        <v>332</v>
      </c>
      <c r="B235" s="9" t="s">
        <v>50</v>
      </c>
      <c r="C235" t="s">
        <v>864</v>
      </c>
      <c r="D235" s="7">
        <v>1</v>
      </c>
      <c r="E235">
        <v>95.88</v>
      </c>
      <c r="F235">
        <v>0</v>
      </c>
      <c r="G235">
        <v>0</v>
      </c>
      <c r="H235">
        <v>0</v>
      </c>
      <c r="I235">
        <v>0.83</v>
      </c>
      <c r="J235">
        <v>0</v>
      </c>
      <c r="K235">
        <v>2.95</v>
      </c>
      <c r="L235">
        <v>0</v>
      </c>
      <c r="M235">
        <v>0</v>
      </c>
      <c r="N235">
        <v>0</v>
      </c>
      <c r="O235">
        <v>0</v>
      </c>
      <c r="P235">
        <v>0.32</v>
      </c>
      <c r="Q235">
        <v>0</v>
      </c>
      <c r="R235">
        <v>0</v>
      </c>
      <c r="S235">
        <v>2E-3</v>
      </c>
      <c r="T235">
        <v>1.7999999999999999E-2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s="57">
        <f t="shared" si="6"/>
        <v>99.999999999999986</v>
      </c>
      <c r="AK235" s="8">
        <v>212</v>
      </c>
      <c r="AL235" s="8">
        <v>230</v>
      </c>
      <c r="AM235" s="8">
        <v>17</v>
      </c>
    </row>
    <row r="236" spans="1:39" s="15" customFormat="1" x14ac:dyDescent="0.2">
      <c r="A236" s="20" t="s">
        <v>333</v>
      </c>
      <c r="B236" s="13" t="s">
        <v>309</v>
      </c>
      <c r="C236" t="s">
        <v>867</v>
      </c>
      <c r="D236" s="7">
        <v>3</v>
      </c>
      <c r="E236">
        <v>90.07</v>
      </c>
      <c r="F236">
        <v>0</v>
      </c>
      <c r="G236">
        <v>0</v>
      </c>
      <c r="H236">
        <v>0</v>
      </c>
      <c r="I236">
        <v>0.7</v>
      </c>
      <c r="J236">
        <v>0</v>
      </c>
      <c r="K236">
        <v>8.6999999999999993</v>
      </c>
      <c r="L236">
        <v>0</v>
      </c>
      <c r="M236">
        <v>0</v>
      </c>
      <c r="N236">
        <v>0</v>
      </c>
      <c r="O236">
        <v>0</v>
      </c>
      <c r="P236">
        <v>0.13</v>
      </c>
      <c r="Q236">
        <v>0</v>
      </c>
      <c r="R236">
        <v>0</v>
      </c>
      <c r="S236">
        <v>0.1</v>
      </c>
      <c r="T236">
        <v>0.3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s="57">
        <f t="shared" si="6"/>
        <v>99.999999999999986</v>
      </c>
      <c r="AK236" s="8">
        <v>97</v>
      </c>
      <c r="AL236" s="8">
        <v>165</v>
      </c>
      <c r="AM236" s="8">
        <v>2.5</v>
      </c>
    </row>
    <row r="237" spans="1:39" s="15" customFormat="1" x14ac:dyDescent="0.2">
      <c r="A237" s="20" t="s">
        <v>334</v>
      </c>
      <c r="B237" s="13" t="s">
        <v>312</v>
      </c>
      <c r="C237" t="s">
        <v>863</v>
      </c>
      <c r="D237" s="7">
        <v>5</v>
      </c>
      <c r="E237">
        <v>90.07</v>
      </c>
      <c r="F237">
        <v>0</v>
      </c>
      <c r="G237">
        <v>0</v>
      </c>
      <c r="H237">
        <v>0</v>
      </c>
      <c r="I237">
        <v>0.7</v>
      </c>
      <c r="J237">
        <v>0</v>
      </c>
      <c r="K237">
        <v>8.6999999999999993</v>
      </c>
      <c r="L237">
        <v>0</v>
      </c>
      <c r="M237">
        <v>0</v>
      </c>
      <c r="N237">
        <v>0</v>
      </c>
      <c r="O237">
        <v>0</v>
      </c>
      <c r="P237">
        <v>0.13</v>
      </c>
      <c r="Q237">
        <v>0</v>
      </c>
      <c r="R237">
        <v>0</v>
      </c>
      <c r="S237">
        <v>0.1</v>
      </c>
      <c r="T237">
        <v>0.3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 s="57">
        <f t="shared" si="6"/>
        <v>99.999999999999986</v>
      </c>
      <c r="AK237" s="8">
        <v>90</v>
      </c>
      <c r="AL237" s="8">
        <v>275</v>
      </c>
      <c r="AM237" s="8">
        <v>15</v>
      </c>
    </row>
    <row r="238" spans="1:39" s="15" customFormat="1" x14ac:dyDescent="0.2">
      <c r="A238" s="20" t="s">
        <v>335</v>
      </c>
      <c r="B238" s="13" t="s">
        <v>83</v>
      </c>
      <c r="C238" t="s">
        <v>863</v>
      </c>
      <c r="D238" s="7">
        <v>5</v>
      </c>
      <c r="E238">
        <v>90.07</v>
      </c>
      <c r="F238">
        <v>0</v>
      </c>
      <c r="G238">
        <v>0</v>
      </c>
      <c r="H238">
        <v>0</v>
      </c>
      <c r="I238">
        <v>0.7</v>
      </c>
      <c r="J238">
        <v>0</v>
      </c>
      <c r="K238">
        <v>8.6999999999999993</v>
      </c>
      <c r="L238">
        <v>0</v>
      </c>
      <c r="M238">
        <v>0</v>
      </c>
      <c r="N238">
        <v>0</v>
      </c>
      <c r="O238">
        <v>0</v>
      </c>
      <c r="P238">
        <v>0.13</v>
      </c>
      <c r="Q238">
        <v>0</v>
      </c>
      <c r="R238">
        <v>0</v>
      </c>
      <c r="S238">
        <v>0.1</v>
      </c>
      <c r="T238">
        <v>0.3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 s="57">
        <f t="shared" si="6"/>
        <v>99.999999999999986</v>
      </c>
      <c r="AK238" s="8">
        <v>150</v>
      </c>
      <c r="AL238" s="8">
        <v>275</v>
      </c>
      <c r="AM238" s="8">
        <v>6</v>
      </c>
    </row>
    <row r="239" spans="1:39" s="15" customFormat="1" x14ac:dyDescent="0.2">
      <c r="A239" s="20" t="s">
        <v>336</v>
      </c>
      <c r="B239" s="9" t="s">
        <v>337</v>
      </c>
      <c r="C239" t="s">
        <v>865</v>
      </c>
      <c r="D239" s="7">
        <v>4</v>
      </c>
      <c r="E239">
        <v>90.07</v>
      </c>
      <c r="F239">
        <v>0</v>
      </c>
      <c r="G239">
        <v>0</v>
      </c>
      <c r="H239">
        <v>0</v>
      </c>
      <c r="I239">
        <v>0.7</v>
      </c>
      <c r="J239">
        <v>0</v>
      </c>
      <c r="K239">
        <v>8.6999999999999993</v>
      </c>
      <c r="L239">
        <v>0</v>
      </c>
      <c r="M239">
        <v>0</v>
      </c>
      <c r="N239">
        <v>0</v>
      </c>
      <c r="O239">
        <v>0</v>
      </c>
      <c r="P239">
        <v>0.13</v>
      </c>
      <c r="Q239">
        <v>0</v>
      </c>
      <c r="R239">
        <v>0</v>
      </c>
      <c r="S239">
        <v>0.1</v>
      </c>
      <c r="T239">
        <v>0.3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 s="57">
        <f t="shared" si="6"/>
        <v>99.999999999999986</v>
      </c>
      <c r="AK239" s="8">
        <v>97</v>
      </c>
      <c r="AL239" s="8">
        <v>166</v>
      </c>
      <c r="AM239" s="8">
        <v>2</v>
      </c>
    </row>
    <row r="240" spans="1:39" s="15" customFormat="1" x14ac:dyDescent="0.2">
      <c r="A240" s="20" t="s">
        <v>336</v>
      </c>
      <c r="B240" s="9" t="s">
        <v>338</v>
      </c>
      <c r="C240" t="s">
        <v>863</v>
      </c>
      <c r="D240" s="7">
        <v>5</v>
      </c>
      <c r="E240">
        <v>90.07</v>
      </c>
      <c r="F240">
        <v>0</v>
      </c>
      <c r="G240">
        <v>0</v>
      </c>
      <c r="H240">
        <v>0</v>
      </c>
      <c r="I240">
        <v>0.7</v>
      </c>
      <c r="J240">
        <v>0</v>
      </c>
      <c r="K240">
        <v>8.6999999999999993</v>
      </c>
      <c r="L240">
        <v>0</v>
      </c>
      <c r="M240">
        <v>0</v>
      </c>
      <c r="N240">
        <v>0</v>
      </c>
      <c r="O240">
        <v>0</v>
      </c>
      <c r="P240">
        <v>0.13</v>
      </c>
      <c r="Q240">
        <v>0</v>
      </c>
      <c r="R240">
        <v>0</v>
      </c>
      <c r="S240">
        <v>0.1</v>
      </c>
      <c r="T240">
        <v>0.3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 s="57">
        <f t="shared" si="6"/>
        <v>99.999999999999986</v>
      </c>
      <c r="AK240" s="8">
        <v>97</v>
      </c>
      <c r="AL240" s="8">
        <v>276</v>
      </c>
      <c r="AM240" s="8">
        <v>11</v>
      </c>
    </row>
    <row r="241" spans="1:39" s="15" customFormat="1" x14ac:dyDescent="0.2">
      <c r="A241" s="20" t="s">
        <v>336</v>
      </c>
      <c r="B241" s="9" t="s">
        <v>175</v>
      </c>
      <c r="C241" t="s">
        <v>863</v>
      </c>
      <c r="D241" s="7">
        <v>5</v>
      </c>
      <c r="E241">
        <v>90.07</v>
      </c>
      <c r="F241">
        <v>0</v>
      </c>
      <c r="G241">
        <v>0</v>
      </c>
      <c r="H241">
        <v>0</v>
      </c>
      <c r="I241">
        <v>0.7</v>
      </c>
      <c r="J241">
        <v>0</v>
      </c>
      <c r="K241">
        <v>8.6999999999999993</v>
      </c>
      <c r="L241">
        <v>0</v>
      </c>
      <c r="M241">
        <v>0</v>
      </c>
      <c r="N241">
        <v>0</v>
      </c>
      <c r="O241">
        <v>0</v>
      </c>
      <c r="P241">
        <v>0.13</v>
      </c>
      <c r="Q241">
        <v>0</v>
      </c>
      <c r="R241">
        <v>0</v>
      </c>
      <c r="S241">
        <v>0.1</v>
      </c>
      <c r="T241">
        <v>0.3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 s="57">
        <f t="shared" si="6"/>
        <v>99.999999999999986</v>
      </c>
      <c r="AK241" s="8">
        <v>131</v>
      </c>
      <c r="AL241" s="8">
        <v>276</v>
      </c>
      <c r="AM241" s="8">
        <v>5</v>
      </c>
    </row>
    <row r="242" spans="1:39" s="15" customFormat="1" x14ac:dyDescent="0.2">
      <c r="A242" s="20" t="s">
        <v>339</v>
      </c>
      <c r="B242" s="9" t="s">
        <v>270</v>
      </c>
      <c r="C242" t="s">
        <v>864</v>
      </c>
      <c r="D242" s="7">
        <v>1</v>
      </c>
      <c r="E242">
        <v>86.1</v>
      </c>
      <c r="F242">
        <v>4.3</v>
      </c>
      <c r="G242">
        <v>0</v>
      </c>
      <c r="H242">
        <v>0</v>
      </c>
      <c r="I242">
        <v>1.1000000000000001</v>
      </c>
      <c r="J242">
        <v>0</v>
      </c>
      <c r="K242">
        <v>8.5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s="57">
        <f t="shared" si="6"/>
        <v>99.999999999999986</v>
      </c>
      <c r="AK242" s="8">
        <v>379</v>
      </c>
      <c r="AL242" s="8">
        <v>426</v>
      </c>
      <c r="AM242" s="8">
        <v>13</v>
      </c>
    </row>
    <row r="243" spans="1:39" s="15" customFormat="1" x14ac:dyDescent="0.2">
      <c r="A243" s="20" t="s">
        <v>174</v>
      </c>
      <c r="B243" s="9" t="s">
        <v>175</v>
      </c>
      <c r="C243" t="s">
        <v>863</v>
      </c>
      <c r="D243" s="7">
        <v>5</v>
      </c>
      <c r="E243">
        <v>94.8</v>
      </c>
      <c r="F243">
        <v>2.1</v>
      </c>
      <c r="G243">
        <v>0</v>
      </c>
      <c r="H243">
        <v>0</v>
      </c>
      <c r="I243">
        <v>0.4</v>
      </c>
      <c r="J243">
        <v>0</v>
      </c>
      <c r="K243">
        <v>0.02</v>
      </c>
      <c r="L243">
        <v>0</v>
      </c>
      <c r="M243">
        <v>0.52</v>
      </c>
      <c r="N243">
        <v>0</v>
      </c>
      <c r="O243">
        <v>0</v>
      </c>
      <c r="P243">
        <v>0</v>
      </c>
      <c r="Q243">
        <v>2.1</v>
      </c>
      <c r="R243">
        <v>0</v>
      </c>
      <c r="S243">
        <v>0.03</v>
      </c>
      <c r="T243">
        <v>0.03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s="57">
        <f t="shared" si="6"/>
        <v>99.999999999999986</v>
      </c>
      <c r="AK243" s="8">
        <v>195</v>
      </c>
      <c r="AL243" s="8">
        <v>275</v>
      </c>
      <c r="AM243" s="8">
        <v>3</v>
      </c>
    </row>
    <row r="244" spans="1:39" s="15" customFormat="1" x14ac:dyDescent="0.2">
      <c r="A244" s="20" t="s">
        <v>174</v>
      </c>
      <c r="B244" s="9" t="s">
        <v>175</v>
      </c>
      <c r="C244" t="s">
        <v>863</v>
      </c>
      <c r="D244" s="7">
        <v>5</v>
      </c>
      <c r="E244">
        <v>94.71</v>
      </c>
      <c r="F244">
        <v>2.2999999999999998</v>
      </c>
      <c r="G244">
        <v>0</v>
      </c>
      <c r="H244">
        <v>0</v>
      </c>
      <c r="I244">
        <v>0.40999999999999992</v>
      </c>
      <c r="J244">
        <v>0</v>
      </c>
      <c r="K244">
        <v>0.02</v>
      </c>
      <c r="L244">
        <v>0</v>
      </c>
      <c r="M244">
        <v>0.5</v>
      </c>
      <c r="N244">
        <v>0</v>
      </c>
      <c r="O244">
        <v>0</v>
      </c>
      <c r="P244">
        <v>0</v>
      </c>
      <c r="Q244">
        <v>2</v>
      </c>
      <c r="R244">
        <v>0</v>
      </c>
      <c r="S244">
        <v>0.03</v>
      </c>
      <c r="T244">
        <v>0.03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s="57">
        <f t="shared" si="6"/>
        <v>99.999999999999986</v>
      </c>
      <c r="AK244" s="8">
        <v>175</v>
      </c>
      <c r="AL244" s="8">
        <v>255</v>
      </c>
      <c r="AM244" s="8">
        <v>3</v>
      </c>
    </row>
    <row r="245" spans="1:39" s="15" customFormat="1" x14ac:dyDescent="0.2">
      <c r="A245" s="20" t="s">
        <v>340</v>
      </c>
      <c r="B245" s="13" t="s">
        <v>77</v>
      </c>
      <c r="C245" t="s">
        <v>863</v>
      </c>
      <c r="D245" s="7">
        <v>5</v>
      </c>
      <c r="E245">
        <v>93</v>
      </c>
      <c r="F245">
        <v>3.25</v>
      </c>
      <c r="G245">
        <v>0.1</v>
      </c>
      <c r="H245">
        <v>0.25</v>
      </c>
      <c r="I245">
        <v>2.5499999999999998</v>
      </c>
      <c r="J245">
        <v>0</v>
      </c>
      <c r="K245">
        <v>0</v>
      </c>
      <c r="L245">
        <v>0</v>
      </c>
      <c r="M245">
        <v>0.75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 s="57">
        <f t="shared" si="6"/>
        <v>99.999999999999986</v>
      </c>
      <c r="AK245" s="8">
        <v>125</v>
      </c>
      <c r="AL245" s="8">
        <v>160</v>
      </c>
      <c r="AM245" s="8">
        <v>2</v>
      </c>
    </row>
    <row r="246" spans="1:39" s="15" customFormat="1" x14ac:dyDescent="0.2">
      <c r="A246" s="20" t="s">
        <v>341</v>
      </c>
      <c r="B246" s="13" t="s">
        <v>172</v>
      </c>
      <c r="C246" t="s">
        <v>865</v>
      </c>
      <c r="D246" s="7">
        <v>4</v>
      </c>
      <c r="E246">
        <v>93.4</v>
      </c>
      <c r="F246">
        <v>0.8</v>
      </c>
      <c r="G246">
        <v>0.8</v>
      </c>
      <c r="H246">
        <v>0.8</v>
      </c>
      <c r="I246">
        <v>0</v>
      </c>
      <c r="J246">
        <v>0</v>
      </c>
      <c r="K246">
        <v>4</v>
      </c>
      <c r="L246">
        <v>0</v>
      </c>
      <c r="M246">
        <v>0</v>
      </c>
      <c r="N246">
        <v>0</v>
      </c>
      <c r="O246">
        <v>0</v>
      </c>
      <c r="P246">
        <v>0.1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0.1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 s="57">
        <f t="shared" si="6"/>
        <v>99.999999999999986</v>
      </c>
      <c r="AK246" s="8">
        <v>145</v>
      </c>
      <c r="AL246" s="8">
        <v>234</v>
      </c>
      <c r="AM246" s="8">
        <v>11</v>
      </c>
    </row>
    <row r="247" spans="1:39" s="15" customFormat="1" x14ac:dyDescent="0.2">
      <c r="A247" s="20" t="s">
        <v>342</v>
      </c>
      <c r="B247" s="9" t="s">
        <v>163</v>
      </c>
      <c r="C247" t="s">
        <v>865</v>
      </c>
      <c r="D247" s="7">
        <v>4</v>
      </c>
      <c r="E247">
        <v>94.430199999999999</v>
      </c>
      <c r="F247">
        <v>0</v>
      </c>
      <c r="G247">
        <v>0</v>
      </c>
      <c r="H247">
        <v>0</v>
      </c>
      <c r="I247">
        <v>2E-3</v>
      </c>
      <c r="J247">
        <v>0</v>
      </c>
      <c r="K247">
        <v>4.58</v>
      </c>
      <c r="L247">
        <v>0</v>
      </c>
      <c r="M247">
        <v>0</v>
      </c>
      <c r="N247">
        <v>0</v>
      </c>
      <c r="O247">
        <v>0</v>
      </c>
      <c r="P247">
        <v>0.23699999999999996</v>
      </c>
      <c r="Q247">
        <v>0</v>
      </c>
      <c r="R247">
        <v>0</v>
      </c>
      <c r="S247">
        <v>7.9999999999999993E-4</v>
      </c>
      <c r="T247">
        <v>0.75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 s="57">
        <f t="shared" si="6"/>
        <v>99.999999999999986</v>
      </c>
      <c r="AK247" s="8">
        <v>120</v>
      </c>
      <c r="AL247" s="8">
        <v>166</v>
      </c>
      <c r="AM247" s="8">
        <v>2.1</v>
      </c>
    </row>
    <row r="248" spans="1:39" s="15" customFormat="1" x14ac:dyDescent="0.2">
      <c r="A248" s="20" t="s">
        <v>342</v>
      </c>
      <c r="B248" s="9" t="s">
        <v>163</v>
      </c>
      <c r="C248" t="s">
        <v>865</v>
      </c>
      <c r="D248" s="7">
        <v>4</v>
      </c>
      <c r="E248">
        <f>100-SUM((F248:AI248))</f>
        <v>94.430199999999999</v>
      </c>
      <c r="F248">
        <v>0</v>
      </c>
      <c r="G248">
        <v>0</v>
      </c>
      <c r="H248">
        <v>0</v>
      </c>
      <c r="I248">
        <v>2E-3</v>
      </c>
      <c r="J248">
        <v>0</v>
      </c>
      <c r="K248">
        <v>4.58</v>
      </c>
      <c r="L248">
        <v>0</v>
      </c>
      <c r="M248">
        <v>0</v>
      </c>
      <c r="N248">
        <v>0</v>
      </c>
      <c r="O248">
        <v>0</v>
      </c>
      <c r="P248">
        <v>0.23699999999999996</v>
      </c>
      <c r="Q248">
        <v>0</v>
      </c>
      <c r="R248">
        <v>0</v>
      </c>
      <c r="S248">
        <v>7.9999999999999993E-4</v>
      </c>
      <c r="T248">
        <v>0.75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s="57">
        <f t="shared" si="6"/>
        <v>99.999999999999986</v>
      </c>
      <c r="AK248" s="8">
        <v>115</v>
      </c>
      <c r="AL248" s="8">
        <v>240</v>
      </c>
      <c r="AM248" s="8">
        <v>17.5</v>
      </c>
    </row>
    <row r="249" spans="1:39" s="15" customFormat="1" x14ac:dyDescent="0.2">
      <c r="A249" s="20" t="s">
        <v>343</v>
      </c>
      <c r="B249" s="9" t="s">
        <v>292</v>
      </c>
      <c r="C249" t="s">
        <v>863</v>
      </c>
      <c r="D249" s="7">
        <v>5</v>
      </c>
      <c r="E249">
        <f t="shared" ref="E249:E278" si="7">100-SUM((F249:AI249))</f>
        <v>91.891124500000004</v>
      </c>
      <c r="F249">
        <v>1.1299999999999999</v>
      </c>
      <c r="G249">
        <v>1.1299999999999999</v>
      </c>
      <c r="H249">
        <v>1.1299999999999999</v>
      </c>
      <c r="I249">
        <v>0</v>
      </c>
      <c r="J249">
        <v>0</v>
      </c>
      <c r="K249">
        <v>0</v>
      </c>
      <c r="L249">
        <v>0</v>
      </c>
      <c r="M249">
        <v>0.70281123999999995</v>
      </c>
      <c r="N249">
        <v>0</v>
      </c>
      <c r="O249">
        <v>0</v>
      </c>
      <c r="P249">
        <v>0</v>
      </c>
      <c r="Q249">
        <v>4.0160642600000003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 s="57">
        <f t="shared" si="6"/>
        <v>100</v>
      </c>
      <c r="AK249" s="8">
        <v>160</v>
      </c>
      <c r="AL249" s="8">
        <v>270</v>
      </c>
      <c r="AM249" s="8">
        <v>5.2</v>
      </c>
    </row>
    <row r="250" spans="1:39" s="15" customFormat="1" x14ac:dyDescent="0.2">
      <c r="A250" s="20" t="s">
        <v>344</v>
      </c>
      <c r="B250" s="9" t="s">
        <v>157</v>
      </c>
      <c r="C250" t="s">
        <v>867</v>
      </c>
      <c r="D250" s="7">
        <v>3</v>
      </c>
      <c r="E250">
        <f t="shared" si="7"/>
        <v>89.823999999999998</v>
      </c>
      <c r="F250">
        <v>0.28799999999999998</v>
      </c>
      <c r="G250">
        <v>0.94399999999999984</v>
      </c>
      <c r="H250">
        <v>0.505</v>
      </c>
      <c r="I250">
        <v>0.82299999999999995</v>
      </c>
      <c r="J250">
        <v>0</v>
      </c>
      <c r="K250">
        <v>7.28</v>
      </c>
      <c r="L250">
        <v>0</v>
      </c>
      <c r="M250">
        <v>0</v>
      </c>
      <c r="N250">
        <v>0</v>
      </c>
      <c r="O250">
        <v>0</v>
      </c>
      <c r="P250">
        <v>0.15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0.186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s="57">
        <f t="shared" si="6"/>
        <v>100</v>
      </c>
      <c r="AK250" s="8">
        <v>105</v>
      </c>
      <c r="AL250" s="8">
        <v>169</v>
      </c>
      <c r="AM250" s="8">
        <v>3.14</v>
      </c>
    </row>
    <row r="251" spans="1:39" s="15" customFormat="1" x14ac:dyDescent="0.2">
      <c r="A251" s="20" t="s">
        <v>345</v>
      </c>
      <c r="B251" s="13" t="s">
        <v>83</v>
      </c>
      <c r="C251" t="s">
        <v>863</v>
      </c>
      <c r="D251" s="7">
        <v>5</v>
      </c>
      <c r="E251">
        <f t="shared" si="7"/>
        <v>90.625</v>
      </c>
      <c r="F251">
        <v>3</v>
      </c>
      <c r="G251">
        <v>0</v>
      </c>
      <c r="H251">
        <v>0</v>
      </c>
      <c r="I251">
        <v>0.2</v>
      </c>
      <c r="J251">
        <v>0</v>
      </c>
      <c r="K251">
        <v>0</v>
      </c>
      <c r="L251">
        <v>0</v>
      </c>
      <c r="M251">
        <v>0.7</v>
      </c>
      <c r="N251">
        <v>0</v>
      </c>
      <c r="O251">
        <v>0</v>
      </c>
      <c r="P251">
        <v>0.15</v>
      </c>
      <c r="Q251">
        <v>5.125</v>
      </c>
      <c r="R251">
        <v>0</v>
      </c>
      <c r="S251">
        <v>0</v>
      </c>
      <c r="T251">
        <v>0</v>
      </c>
      <c r="U251">
        <v>0.2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s="57">
        <f t="shared" si="6"/>
        <v>100.00000000000001</v>
      </c>
      <c r="AK251" s="8">
        <v>225</v>
      </c>
      <c r="AL251" s="8">
        <v>280</v>
      </c>
      <c r="AM251" s="8">
        <v>4</v>
      </c>
    </row>
    <row r="252" spans="1:39" s="15" customFormat="1" x14ac:dyDescent="0.2">
      <c r="A252" s="20" t="s">
        <v>346</v>
      </c>
      <c r="B252" s="13" t="s">
        <v>309</v>
      </c>
      <c r="C252" t="s">
        <v>865</v>
      </c>
      <c r="D252" s="7">
        <v>4</v>
      </c>
      <c r="E252">
        <f t="shared" si="7"/>
        <v>90.125</v>
      </c>
      <c r="F252">
        <v>0</v>
      </c>
      <c r="G252">
        <v>0</v>
      </c>
      <c r="H252">
        <v>0</v>
      </c>
      <c r="I252">
        <v>0.7</v>
      </c>
      <c r="J252">
        <v>0</v>
      </c>
      <c r="K252">
        <v>8.6999999999999993</v>
      </c>
      <c r="L252">
        <v>0</v>
      </c>
      <c r="M252">
        <v>0</v>
      </c>
      <c r="N252">
        <v>0</v>
      </c>
      <c r="O252">
        <v>0</v>
      </c>
      <c r="P252">
        <v>0.26</v>
      </c>
      <c r="Q252">
        <v>0</v>
      </c>
      <c r="R252">
        <v>0</v>
      </c>
      <c r="S252">
        <v>1.4999999999999999E-2</v>
      </c>
      <c r="T252">
        <v>0.2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s="57">
        <f t="shared" ref="AJ252:AJ315" si="8">SUM(E252:AI252)</f>
        <v>100.00000000000001</v>
      </c>
      <c r="AK252" s="8">
        <v>97</v>
      </c>
      <c r="AL252" s="8">
        <v>165</v>
      </c>
      <c r="AM252" s="8">
        <v>2.5</v>
      </c>
    </row>
    <row r="253" spans="1:39" s="15" customFormat="1" x14ac:dyDescent="0.2">
      <c r="A253" s="20" t="s">
        <v>347</v>
      </c>
      <c r="B253" s="13" t="s">
        <v>312</v>
      </c>
      <c r="C253" t="s">
        <v>863</v>
      </c>
      <c r="D253" s="7">
        <v>5</v>
      </c>
      <c r="E253">
        <f t="shared" si="7"/>
        <v>90.125</v>
      </c>
      <c r="F253">
        <v>0</v>
      </c>
      <c r="G253">
        <v>0</v>
      </c>
      <c r="H253">
        <v>0</v>
      </c>
      <c r="I253">
        <v>0.7</v>
      </c>
      <c r="J253">
        <v>0</v>
      </c>
      <c r="K253">
        <v>8.6999999999999993</v>
      </c>
      <c r="L253">
        <v>0</v>
      </c>
      <c r="M253">
        <v>0</v>
      </c>
      <c r="N253">
        <v>0</v>
      </c>
      <c r="O253">
        <v>0</v>
      </c>
      <c r="P253">
        <v>0.26</v>
      </c>
      <c r="Q253">
        <v>0</v>
      </c>
      <c r="R253">
        <v>0</v>
      </c>
      <c r="S253">
        <v>1.4999999999999999E-2</v>
      </c>
      <c r="T253">
        <v>0.2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 s="57">
        <f t="shared" si="8"/>
        <v>100.00000000000001</v>
      </c>
      <c r="AK253" s="8">
        <v>90</v>
      </c>
      <c r="AL253" s="8">
        <v>275</v>
      </c>
      <c r="AM253" s="8">
        <v>15</v>
      </c>
    </row>
    <row r="254" spans="1:39" s="15" customFormat="1" x14ac:dyDescent="0.2">
      <c r="A254" s="20" t="s">
        <v>348</v>
      </c>
      <c r="B254" s="13" t="s">
        <v>83</v>
      </c>
      <c r="C254" t="s">
        <v>863</v>
      </c>
      <c r="D254" s="7">
        <v>5</v>
      </c>
      <c r="E254">
        <f t="shared" si="7"/>
        <v>90.125</v>
      </c>
      <c r="F254">
        <v>0</v>
      </c>
      <c r="G254">
        <v>0</v>
      </c>
      <c r="H254">
        <v>0</v>
      </c>
      <c r="I254">
        <v>0.7</v>
      </c>
      <c r="J254">
        <v>0</v>
      </c>
      <c r="K254">
        <v>8.6999999999999993</v>
      </c>
      <c r="L254">
        <v>0</v>
      </c>
      <c r="M254">
        <v>0</v>
      </c>
      <c r="N254">
        <v>0</v>
      </c>
      <c r="O254">
        <v>0</v>
      </c>
      <c r="P254">
        <v>0.26</v>
      </c>
      <c r="Q254">
        <v>0</v>
      </c>
      <c r="R254">
        <v>0</v>
      </c>
      <c r="S254">
        <v>1.4999999999999999E-2</v>
      </c>
      <c r="T254">
        <v>0.2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s="57">
        <f t="shared" si="8"/>
        <v>100.00000000000001</v>
      </c>
      <c r="AK254" s="8">
        <v>145</v>
      </c>
      <c r="AL254" s="8">
        <v>275</v>
      </c>
      <c r="AM254" s="8">
        <v>6</v>
      </c>
    </row>
    <row r="255" spans="1:39" s="45" customFormat="1" x14ac:dyDescent="0.2">
      <c r="A255" s="45" t="s">
        <v>349</v>
      </c>
      <c r="B255" s="46" t="s">
        <v>38</v>
      </c>
      <c r="C255" s="46" t="s">
        <v>863</v>
      </c>
      <c r="D255" s="45">
        <v>5</v>
      </c>
      <c r="E255">
        <f t="shared" si="7"/>
        <v>90.78</v>
      </c>
      <c r="F255" s="46">
        <v>1</v>
      </c>
      <c r="G255" s="46">
        <v>1</v>
      </c>
      <c r="H255" s="46">
        <v>1</v>
      </c>
      <c r="I255" s="46">
        <v>0.2</v>
      </c>
      <c r="J255" s="46">
        <v>0</v>
      </c>
      <c r="K255" s="46">
        <v>0</v>
      </c>
      <c r="L255" s="46">
        <v>0</v>
      </c>
      <c r="M255" s="46">
        <v>0.7</v>
      </c>
      <c r="N255" s="46">
        <v>0</v>
      </c>
      <c r="O255" s="46">
        <v>0</v>
      </c>
      <c r="P255" s="46">
        <v>0.15</v>
      </c>
      <c r="Q255" s="46">
        <v>5.13</v>
      </c>
      <c r="R255" s="46">
        <v>0</v>
      </c>
      <c r="S255" s="46">
        <v>0.03</v>
      </c>
      <c r="T255" s="46">
        <v>0.01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46">
        <v>0</v>
      </c>
      <c r="AA255" s="46">
        <v>0</v>
      </c>
      <c r="AB255" s="46">
        <v>0</v>
      </c>
      <c r="AC255" s="46">
        <v>0</v>
      </c>
      <c r="AD255" s="46">
        <v>0</v>
      </c>
      <c r="AE255" s="46">
        <v>0</v>
      </c>
      <c r="AF255" s="46">
        <v>0</v>
      </c>
      <c r="AG255" s="46">
        <v>0</v>
      </c>
      <c r="AH255" s="46">
        <v>0</v>
      </c>
      <c r="AI255" s="46">
        <v>0</v>
      </c>
      <c r="AJ255" s="59">
        <f t="shared" si="8"/>
        <v>100.00000000000001</v>
      </c>
      <c r="AK255" s="45">
        <v>170</v>
      </c>
      <c r="AL255" s="45">
        <v>170</v>
      </c>
      <c r="AM255" s="45">
        <v>7.5</v>
      </c>
    </row>
    <row r="256" spans="1:39" s="15" customFormat="1" x14ac:dyDescent="0.2">
      <c r="A256" s="20" t="s">
        <v>350</v>
      </c>
      <c r="B256" s="13" t="s">
        <v>169</v>
      </c>
      <c r="C256" t="s">
        <v>867</v>
      </c>
      <c r="D256" s="7">
        <v>3</v>
      </c>
      <c r="E256">
        <f t="shared" si="7"/>
        <v>95.474999999999994</v>
      </c>
      <c r="F256">
        <v>2.25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0.7</v>
      </c>
      <c r="N256">
        <v>1.5</v>
      </c>
      <c r="O256">
        <v>0</v>
      </c>
      <c r="P256">
        <v>0</v>
      </c>
      <c r="Q256">
        <v>0</v>
      </c>
      <c r="R256">
        <v>0</v>
      </c>
      <c r="S256">
        <v>7.4999999999999997E-2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s="57">
        <f t="shared" si="8"/>
        <v>100</v>
      </c>
      <c r="AK256" s="8">
        <v>193</v>
      </c>
      <c r="AL256" s="8">
        <v>234</v>
      </c>
      <c r="AM256" s="8">
        <v>2</v>
      </c>
    </row>
    <row r="257" spans="1:39" s="15" customFormat="1" x14ac:dyDescent="0.2">
      <c r="A257" s="20" t="s">
        <v>160</v>
      </c>
      <c r="B257" s="9" t="s">
        <v>351</v>
      </c>
      <c r="C257" t="s">
        <v>865</v>
      </c>
      <c r="D257" s="7">
        <v>4</v>
      </c>
      <c r="E257">
        <f t="shared" si="7"/>
        <v>90.114999999999995</v>
      </c>
      <c r="F257">
        <v>0</v>
      </c>
      <c r="G257">
        <v>0</v>
      </c>
      <c r="H257">
        <v>0</v>
      </c>
      <c r="I257">
        <v>0.7</v>
      </c>
      <c r="J257">
        <v>0</v>
      </c>
      <c r="K257">
        <v>9</v>
      </c>
      <c r="L257">
        <v>0</v>
      </c>
      <c r="M257">
        <v>0</v>
      </c>
      <c r="N257">
        <v>0</v>
      </c>
      <c r="O257">
        <v>0</v>
      </c>
      <c r="P257">
        <v>0.15</v>
      </c>
      <c r="Q257">
        <v>0</v>
      </c>
      <c r="R257">
        <v>0</v>
      </c>
      <c r="S257">
        <v>1.4999999999999999E-2</v>
      </c>
      <c r="T257">
        <v>0.02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s="57">
        <f t="shared" si="8"/>
        <v>100</v>
      </c>
      <c r="AK257" s="8">
        <v>124</v>
      </c>
      <c r="AL257" s="8">
        <v>170</v>
      </c>
      <c r="AM257" s="8">
        <v>3</v>
      </c>
    </row>
    <row r="258" spans="1:39" s="15" customFormat="1" x14ac:dyDescent="0.2">
      <c r="A258" s="20" t="s">
        <v>160</v>
      </c>
      <c r="B258" s="9" t="s">
        <v>352</v>
      </c>
      <c r="C258" t="s">
        <v>867</v>
      </c>
      <c r="D258" s="7">
        <v>3</v>
      </c>
      <c r="E258">
        <f t="shared" si="7"/>
        <v>90.114999999999995</v>
      </c>
      <c r="F258">
        <v>0</v>
      </c>
      <c r="G258">
        <v>0</v>
      </c>
      <c r="H258">
        <v>0</v>
      </c>
      <c r="I258">
        <v>0.7</v>
      </c>
      <c r="J258">
        <v>0</v>
      </c>
      <c r="K258">
        <v>9</v>
      </c>
      <c r="L258">
        <v>0</v>
      </c>
      <c r="M258">
        <v>0</v>
      </c>
      <c r="N258">
        <v>0</v>
      </c>
      <c r="O258">
        <v>0</v>
      </c>
      <c r="P258">
        <v>0.15</v>
      </c>
      <c r="Q258">
        <v>0</v>
      </c>
      <c r="R258">
        <v>0</v>
      </c>
      <c r="S258">
        <v>1.4999999999999999E-2</v>
      </c>
      <c r="T258">
        <v>0.02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s="57">
        <f t="shared" si="8"/>
        <v>100</v>
      </c>
      <c r="AK258" s="8">
        <v>120</v>
      </c>
      <c r="AL258" s="8">
        <v>170</v>
      </c>
      <c r="AM258" s="8">
        <v>2</v>
      </c>
    </row>
    <row r="259" spans="1:39" s="15" customFormat="1" x14ac:dyDescent="0.2">
      <c r="A259" s="20" t="s">
        <v>160</v>
      </c>
      <c r="B259" s="9" t="s">
        <v>353</v>
      </c>
      <c r="C259" t="s">
        <v>863</v>
      </c>
      <c r="D259" s="7">
        <v>5</v>
      </c>
      <c r="E259">
        <f t="shared" si="7"/>
        <v>90.114999999999995</v>
      </c>
      <c r="F259">
        <v>0</v>
      </c>
      <c r="G259">
        <v>0</v>
      </c>
      <c r="H259">
        <v>0</v>
      </c>
      <c r="I259">
        <v>0.7</v>
      </c>
      <c r="J259">
        <v>0</v>
      </c>
      <c r="K259">
        <v>9</v>
      </c>
      <c r="L259">
        <v>0</v>
      </c>
      <c r="M259">
        <v>0</v>
      </c>
      <c r="N259">
        <v>0</v>
      </c>
      <c r="O259">
        <v>0</v>
      </c>
      <c r="P259">
        <v>0.15</v>
      </c>
      <c r="Q259">
        <v>0</v>
      </c>
      <c r="R259">
        <v>0</v>
      </c>
      <c r="S259">
        <v>1.4999999999999999E-2</v>
      </c>
      <c r="T259">
        <v>0.02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s="57">
        <f t="shared" si="8"/>
        <v>100</v>
      </c>
      <c r="AK259" s="8">
        <v>83</v>
      </c>
      <c r="AL259" s="8">
        <v>92</v>
      </c>
      <c r="AM259" s="8">
        <v>0.3</v>
      </c>
    </row>
    <row r="260" spans="1:39" s="15" customFormat="1" x14ac:dyDescent="0.2">
      <c r="A260" s="20" t="s">
        <v>160</v>
      </c>
      <c r="B260" s="9" t="s">
        <v>354</v>
      </c>
      <c r="C260" t="s">
        <v>864</v>
      </c>
      <c r="D260" s="7">
        <v>1</v>
      </c>
      <c r="E260">
        <f t="shared" si="7"/>
        <v>90.114999999999995</v>
      </c>
      <c r="F260">
        <v>0</v>
      </c>
      <c r="G260">
        <v>0</v>
      </c>
      <c r="H260">
        <v>0</v>
      </c>
      <c r="I260">
        <v>0.7</v>
      </c>
      <c r="J260">
        <v>0</v>
      </c>
      <c r="K260">
        <v>9</v>
      </c>
      <c r="L260">
        <v>0</v>
      </c>
      <c r="M260">
        <v>0</v>
      </c>
      <c r="N260">
        <v>0</v>
      </c>
      <c r="O260">
        <v>0</v>
      </c>
      <c r="P260">
        <v>0.15</v>
      </c>
      <c r="Q260">
        <v>0</v>
      </c>
      <c r="R260">
        <v>0</v>
      </c>
      <c r="S260">
        <v>1.4999999999999999E-2</v>
      </c>
      <c r="T260">
        <v>0.02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s="57">
        <f t="shared" si="8"/>
        <v>100</v>
      </c>
      <c r="AK260" s="8">
        <v>226</v>
      </c>
      <c r="AL260" s="8">
        <v>313</v>
      </c>
      <c r="AM260" s="8">
        <v>15.6</v>
      </c>
    </row>
    <row r="261" spans="1:39" s="15" customFormat="1" x14ac:dyDescent="0.2">
      <c r="A261" s="20" t="s">
        <v>160</v>
      </c>
      <c r="B261" s="9" t="s">
        <v>355</v>
      </c>
      <c r="C261" t="s">
        <v>863</v>
      </c>
      <c r="D261" s="7">
        <v>5</v>
      </c>
      <c r="E261">
        <f t="shared" si="7"/>
        <v>90.114999999999995</v>
      </c>
      <c r="F261">
        <v>0</v>
      </c>
      <c r="G261">
        <v>0</v>
      </c>
      <c r="H261">
        <v>0</v>
      </c>
      <c r="I261">
        <v>0.7</v>
      </c>
      <c r="J261">
        <v>0</v>
      </c>
      <c r="K261">
        <v>9</v>
      </c>
      <c r="L261">
        <v>0</v>
      </c>
      <c r="M261">
        <v>0</v>
      </c>
      <c r="N261">
        <v>0</v>
      </c>
      <c r="O261">
        <v>0</v>
      </c>
      <c r="P261">
        <v>0.15</v>
      </c>
      <c r="Q261">
        <v>0</v>
      </c>
      <c r="R261">
        <v>0</v>
      </c>
      <c r="S261">
        <v>1.4999999999999999E-2</v>
      </c>
      <c r="T261">
        <v>0.02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s="57">
        <f t="shared" si="8"/>
        <v>100</v>
      </c>
      <c r="AK261" s="8">
        <v>215</v>
      </c>
      <c r="AL261" s="8">
        <v>296</v>
      </c>
      <c r="AM261" s="8">
        <v>10.199999999999999</v>
      </c>
    </row>
    <row r="262" spans="1:39" s="15" customFormat="1" x14ac:dyDescent="0.2">
      <c r="A262" s="20" t="s">
        <v>356</v>
      </c>
      <c r="B262" s="9" t="s">
        <v>50</v>
      </c>
      <c r="C262" t="s">
        <v>864</v>
      </c>
      <c r="D262" s="7">
        <v>1</v>
      </c>
      <c r="E262">
        <f t="shared" si="7"/>
        <v>95.504999999999995</v>
      </c>
      <c r="F262">
        <v>0</v>
      </c>
      <c r="G262">
        <v>0.26</v>
      </c>
      <c r="H262">
        <v>0</v>
      </c>
      <c r="I262">
        <v>0.01</v>
      </c>
      <c r="J262">
        <v>0</v>
      </c>
      <c r="K262">
        <v>3.7000000000000006</v>
      </c>
      <c r="L262">
        <v>0</v>
      </c>
      <c r="M262">
        <v>0</v>
      </c>
      <c r="N262">
        <v>0</v>
      </c>
      <c r="O262">
        <v>0</v>
      </c>
      <c r="P262">
        <v>0.02</v>
      </c>
      <c r="Q262">
        <v>0</v>
      </c>
      <c r="R262">
        <v>0</v>
      </c>
      <c r="S262">
        <v>5.0000000000000001E-3</v>
      </c>
      <c r="T262">
        <v>0.5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s="57">
        <f t="shared" si="8"/>
        <v>100</v>
      </c>
      <c r="AK262" s="8">
        <v>110</v>
      </c>
      <c r="AL262" s="8">
        <v>240</v>
      </c>
      <c r="AM262" s="8">
        <v>17.3</v>
      </c>
    </row>
    <row r="263" spans="1:39" s="15" customFormat="1" x14ac:dyDescent="0.2">
      <c r="A263" s="20" t="s">
        <v>164</v>
      </c>
      <c r="B263" s="13" t="s">
        <v>184</v>
      </c>
      <c r="C263" t="s">
        <v>864</v>
      </c>
      <c r="D263" s="7">
        <v>1</v>
      </c>
      <c r="E263">
        <f t="shared" si="7"/>
        <v>96.575000000000003</v>
      </c>
      <c r="F263">
        <v>0</v>
      </c>
      <c r="G263">
        <v>0</v>
      </c>
      <c r="H263">
        <v>0</v>
      </c>
      <c r="I263">
        <v>2.2999999999999998</v>
      </c>
      <c r="J263">
        <v>0</v>
      </c>
      <c r="K263">
        <v>0</v>
      </c>
      <c r="L263">
        <v>0.5</v>
      </c>
      <c r="M263">
        <v>0.625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s="57">
        <f t="shared" si="8"/>
        <v>100</v>
      </c>
      <c r="AK263" s="8">
        <v>195</v>
      </c>
      <c r="AL263" s="8">
        <v>260</v>
      </c>
      <c r="AM263" s="8">
        <v>4</v>
      </c>
    </row>
    <row r="264" spans="1:39" s="15" customFormat="1" x14ac:dyDescent="0.2">
      <c r="A264" s="20" t="s">
        <v>357</v>
      </c>
      <c r="B264" s="13" t="s">
        <v>172</v>
      </c>
      <c r="C264" t="s">
        <v>865</v>
      </c>
      <c r="D264" s="7">
        <v>4</v>
      </c>
      <c r="E264">
        <f t="shared" si="7"/>
        <v>93.355000000000004</v>
      </c>
      <c r="F264">
        <v>0</v>
      </c>
      <c r="G264">
        <v>0</v>
      </c>
      <c r="H264">
        <v>0</v>
      </c>
      <c r="I264">
        <v>0.22</v>
      </c>
      <c r="J264">
        <v>0</v>
      </c>
      <c r="K264">
        <v>6</v>
      </c>
      <c r="L264">
        <v>0</v>
      </c>
      <c r="M264">
        <v>0</v>
      </c>
      <c r="N264">
        <v>0</v>
      </c>
      <c r="O264">
        <v>0</v>
      </c>
      <c r="P264">
        <v>0.42500000000000004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s="57">
        <f t="shared" si="8"/>
        <v>100</v>
      </c>
      <c r="AK264" s="8">
        <v>131</v>
      </c>
      <c r="AL264" s="8">
        <v>241</v>
      </c>
      <c r="AM264" s="8">
        <v>13</v>
      </c>
    </row>
    <row r="265" spans="1:39" s="15" customFormat="1" x14ac:dyDescent="0.2">
      <c r="A265" s="20" t="s">
        <v>358</v>
      </c>
      <c r="B265" s="13" t="s">
        <v>172</v>
      </c>
      <c r="C265" t="s">
        <v>865</v>
      </c>
      <c r="D265" s="7">
        <v>4</v>
      </c>
      <c r="E265">
        <f t="shared" si="7"/>
        <v>90.045000000000002</v>
      </c>
      <c r="F265">
        <v>0</v>
      </c>
      <c r="G265">
        <v>0</v>
      </c>
      <c r="H265">
        <v>0</v>
      </c>
      <c r="I265">
        <v>0.67500000000000004</v>
      </c>
      <c r="J265">
        <v>0</v>
      </c>
      <c r="K265">
        <v>9</v>
      </c>
      <c r="L265">
        <v>0</v>
      </c>
      <c r="M265">
        <v>0</v>
      </c>
      <c r="N265">
        <v>0</v>
      </c>
      <c r="O265">
        <v>0</v>
      </c>
      <c r="P265">
        <v>0.13</v>
      </c>
      <c r="Q265">
        <v>0</v>
      </c>
      <c r="R265">
        <v>0</v>
      </c>
      <c r="S265">
        <v>0.1</v>
      </c>
      <c r="T265">
        <v>0.05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s="57">
        <f t="shared" si="8"/>
        <v>99.999999999999986</v>
      </c>
      <c r="AK265" s="8">
        <v>150</v>
      </c>
      <c r="AL265" s="8">
        <v>230</v>
      </c>
      <c r="AM265" s="8">
        <v>3</v>
      </c>
    </row>
    <row r="266" spans="1:39" s="15" customFormat="1" x14ac:dyDescent="0.2">
      <c r="A266" s="20" t="s">
        <v>359</v>
      </c>
      <c r="B266" s="13" t="s">
        <v>172</v>
      </c>
      <c r="C266" t="s">
        <v>865</v>
      </c>
      <c r="D266" s="7">
        <v>4</v>
      </c>
      <c r="E266">
        <f t="shared" si="7"/>
        <v>93.364999999999995</v>
      </c>
      <c r="F266">
        <v>0</v>
      </c>
      <c r="G266">
        <v>0</v>
      </c>
      <c r="H266">
        <v>0</v>
      </c>
      <c r="I266">
        <v>0.22</v>
      </c>
      <c r="J266">
        <v>0</v>
      </c>
      <c r="K266">
        <v>6</v>
      </c>
      <c r="L266">
        <v>0</v>
      </c>
      <c r="M266">
        <v>0</v>
      </c>
      <c r="N266">
        <v>0</v>
      </c>
      <c r="O266">
        <v>0</v>
      </c>
      <c r="P266">
        <v>0.36499999999999999</v>
      </c>
      <c r="Q266">
        <v>0</v>
      </c>
      <c r="R266">
        <v>0</v>
      </c>
      <c r="S266">
        <v>0</v>
      </c>
      <c r="T266">
        <v>0.05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s="57">
        <f t="shared" si="8"/>
        <v>99.999999999999986</v>
      </c>
      <c r="AK266" s="8">
        <v>131</v>
      </c>
      <c r="AL266" s="8">
        <v>241</v>
      </c>
      <c r="AM266" s="8">
        <v>13</v>
      </c>
    </row>
    <row r="267" spans="1:39" s="15" customFormat="1" x14ac:dyDescent="0.2">
      <c r="A267" s="20" t="s">
        <v>360</v>
      </c>
      <c r="B267" s="9" t="s">
        <v>301</v>
      </c>
      <c r="C267" t="s">
        <v>864</v>
      </c>
      <c r="D267" s="7">
        <v>1</v>
      </c>
      <c r="E267">
        <f t="shared" si="7"/>
        <v>92.775000000000006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6</v>
      </c>
      <c r="L267">
        <v>0</v>
      </c>
      <c r="M267">
        <v>0</v>
      </c>
      <c r="N267">
        <v>0</v>
      </c>
      <c r="O267">
        <v>0</v>
      </c>
      <c r="P267">
        <v>0.22500000000000003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s="57">
        <f t="shared" si="8"/>
        <v>100</v>
      </c>
      <c r="AK267" s="8">
        <v>180</v>
      </c>
      <c r="AL267" s="8">
        <v>260</v>
      </c>
      <c r="AM267" s="8">
        <v>7</v>
      </c>
    </row>
    <row r="268" spans="1:39" s="15" customFormat="1" x14ac:dyDescent="0.2">
      <c r="A268" s="20" t="s">
        <v>360</v>
      </c>
      <c r="B268" s="9" t="s">
        <v>302</v>
      </c>
      <c r="C268" t="s">
        <v>866</v>
      </c>
      <c r="D268" s="7">
        <v>6</v>
      </c>
      <c r="E268">
        <f t="shared" si="7"/>
        <v>92.775000000000006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6</v>
      </c>
      <c r="L268">
        <v>0</v>
      </c>
      <c r="M268">
        <v>0</v>
      </c>
      <c r="N268">
        <v>0</v>
      </c>
      <c r="O268">
        <v>0</v>
      </c>
      <c r="P268">
        <v>0.22500000000000003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s="57">
        <f t="shared" si="8"/>
        <v>100</v>
      </c>
      <c r="AK268" s="8">
        <v>160</v>
      </c>
      <c r="AL268" s="8">
        <v>275</v>
      </c>
      <c r="AM268" s="8">
        <v>7</v>
      </c>
    </row>
    <row r="269" spans="1:39" s="15" customFormat="1" x14ac:dyDescent="0.2">
      <c r="A269" s="20" t="s">
        <v>361</v>
      </c>
      <c r="B269" s="13" t="s">
        <v>172</v>
      </c>
      <c r="C269" t="s">
        <v>865</v>
      </c>
      <c r="D269" s="7">
        <v>4</v>
      </c>
      <c r="E269">
        <f t="shared" si="7"/>
        <v>89.344999999999999</v>
      </c>
      <c r="F269">
        <v>0</v>
      </c>
      <c r="G269">
        <v>0</v>
      </c>
      <c r="H269">
        <v>0</v>
      </c>
      <c r="I269">
        <v>0.67500000000000004</v>
      </c>
      <c r="J269">
        <v>0</v>
      </c>
      <c r="K269">
        <v>9</v>
      </c>
      <c r="L269">
        <v>0</v>
      </c>
      <c r="M269">
        <v>0</v>
      </c>
      <c r="N269">
        <v>0</v>
      </c>
      <c r="O269">
        <v>0</v>
      </c>
      <c r="P269">
        <v>0.13</v>
      </c>
      <c r="Q269">
        <v>0</v>
      </c>
      <c r="R269">
        <v>0</v>
      </c>
      <c r="S269">
        <v>0.35</v>
      </c>
      <c r="T269">
        <v>0.5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s="57">
        <f t="shared" si="8"/>
        <v>99.999999999999986</v>
      </c>
      <c r="AK269" s="8">
        <v>150</v>
      </c>
      <c r="AL269" s="8">
        <v>230</v>
      </c>
      <c r="AM269" s="8">
        <v>3</v>
      </c>
    </row>
    <row r="270" spans="1:39" s="15" customFormat="1" x14ac:dyDescent="0.2">
      <c r="A270" s="20" t="s">
        <v>362</v>
      </c>
      <c r="B270" s="13" t="s">
        <v>309</v>
      </c>
      <c r="C270" t="s">
        <v>865</v>
      </c>
      <c r="D270" s="7">
        <v>4</v>
      </c>
      <c r="E270">
        <f t="shared" si="7"/>
        <v>90.064999999999998</v>
      </c>
      <c r="F270">
        <v>0</v>
      </c>
      <c r="G270">
        <v>0</v>
      </c>
      <c r="H270">
        <v>0</v>
      </c>
      <c r="I270">
        <v>0.67500000000000004</v>
      </c>
      <c r="J270">
        <v>0</v>
      </c>
      <c r="K270">
        <v>9</v>
      </c>
      <c r="L270">
        <v>0</v>
      </c>
      <c r="M270">
        <v>0</v>
      </c>
      <c r="N270">
        <v>0</v>
      </c>
      <c r="O270">
        <v>0</v>
      </c>
      <c r="P270">
        <v>0.13</v>
      </c>
      <c r="Q270">
        <v>0</v>
      </c>
      <c r="R270">
        <v>0</v>
      </c>
      <c r="S270">
        <v>0.03</v>
      </c>
      <c r="T270">
        <v>0.1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s="57">
        <f t="shared" si="8"/>
        <v>99.999999999999986</v>
      </c>
      <c r="AK270" s="8">
        <v>150</v>
      </c>
      <c r="AL270" s="8">
        <v>230</v>
      </c>
      <c r="AM270" s="8">
        <v>3</v>
      </c>
    </row>
    <row r="271" spans="1:39" s="15" customFormat="1" ht="16" x14ac:dyDescent="0.2">
      <c r="A271" s="21" t="s">
        <v>363</v>
      </c>
      <c r="B271" s="9" t="s">
        <v>157</v>
      </c>
      <c r="C271" t="s">
        <v>867</v>
      </c>
      <c r="D271" s="7">
        <v>3</v>
      </c>
      <c r="E271">
        <f t="shared" si="7"/>
        <v>92.805000000000007</v>
      </c>
      <c r="F271">
        <v>0.14199999999999999</v>
      </c>
      <c r="G271">
        <v>0.46899999999999997</v>
      </c>
      <c r="H271">
        <v>0.245</v>
      </c>
      <c r="I271">
        <v>0.63400000000000001</v>
      </c>
      <c r="J271">
        <v>0</v>
      </c>
      <c r="K271">
        <v>5.59</v>
      </c>
      <c r="L271">
        <v>0</v>
      </c>
      <c r="M271">
        <v>0</v>
      </c>
      <c r="N271">
        <v>0</v>
      </c>
      <c r="O271">
        <v>0</v>
      </c>
      <c r="P271">
        <v>0.11499999999999999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s="57">
        <f t="shared" si="8"/>
        <v>100</v>
      </c>
      <c r="AK271" s="8">
        <v>101</v>
      </c>
      <c r="AL271" s="8">
        <v>183</v>
      </c>
      <c r="AM271" s="8">
        <v>6.93</v>
      </c>
    </row>
    <row r="272" spans="1:39" s="15" customFormat="1" x14ac:dyDescent="0.2">
      <c r="A272" s="6" t="s">
        <v>364</v>
      </c>
      <c r="B272" s="9" t="s">
        <v>195</v>
      </c>
      <c r="C272" t="s">
        <v>863</v>
      </c>
      <c r="D272" s="7">
        <v>5</v>
      </c>
      <c r="E272">
        <f t="shared" si="7"/>
        <v>91.36945308</v>
      </c>
      <c r="F272">
        <v>0.91999999999999993</v>
      </c>
      <c r="G272">
        <v>0.91999999999999993</v>
      </c>
      <c r="H272">
        <v>0.91999999999999993</v>
      </c>
      <c r="I272">
        <v>0</v>
      </c>
      <c r="J272">
        <v>0</v>
      </c>
      <c r="K272">
        <v>0</v>
      </c>
      <c r="L272">
        <v>0</v>
      </c>
      <c r="M272">
        <v>0.70245860999999998</v>
      </c>
      <c r="N272">
        <v>0</v>
      </c>
      <c r="O272">
        <v>0</v>
      </c>
      <c r="P272">
        <v>0</v>
      </c>
      <c r="Q272">
        <v>5.1680883099999999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 s="56">
        <f t="shared" si="8"/>
        <v>100</v>
      </c>
      <c r="AK272" s="8">
        <v>180</v>
      </c>
      <c r="AL272" s="8">
        <v>270</v>
      </c>
      <c r="AM272" s="8">
        <v>4.3</v>
      </c>
    </row>
    <row r="273" spans="1:39" s="15" customFormat="1" x14ac:dyDescent="0.2">
      <c r="A273" s="6" t="s">
        <v>365</v>
      </c>
      <c r="B273" s="9" t="s">
        <v>292</v>
      </c>
      <c r="C273" t="s">
        <v>863</v>
      </c>
      <c r="D273" s="7">
        <v>5</v>
      </c>
      <c r="E273">
        <f t="shared" si="7"/>
        <v>91.36945308</v>
      </c>
      <c r="F273">
        <v>0.91999999999999993</v>
      </c>
      <c r="G273">
        <v>0.91999999999999993</v>
      </c>
      <c r="H273">
        <v>0.91999999999999993</v>
      </c>
      <c r="I273">
        <v>0</v>
      </c>
      <c r="J273">
        <v>0</v>
      </c>
      <c r="K273">
        <v>0</v>
      </c>
      <c r="L273">
        <v>0</v>
      </c>
      <c r="M273">
        <v>0.70245860999999998</v>
      </c>
      <c r="N273">
        <v>0</v>
      </c>
      <c r="O273">
        <v>0</v>
      </c>
      <c r="P273">
        <v>0</v>
      </c>
      <c r="Q273">
        <v>5.1680883099999999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s="56">
        <f t="shared" si="8"/>
        <v>100</v>
      </c>
      <c r="AK273" s="8">
        <v>180</v>
      </c>
      <c r="AL273" s="8">
        <v>300</v>
      </c>
      <c r="AM273" s="8">
        <v>5.6</v>
      </c>
    </row>
    <row r="274" spans="1:39" s="15" customFormat="1" x14ac:dyDescent="0.2">
      <c r="A274" s="6" t="s">
        <v>366</v>
      </c>
      <c r="B274" s="9" t="s">
        <v>367</v>
      </c>
      <c r="C274" t="s">
        <v>863</v>
      </c>
      <c r="D274" s="7">
        <v>5</v>
      </c>
      <c r="E274">
        <f t="shared" si="7"/>
        <v>96.990972909999996</v>
      </c>
      <c r="F274">
        <v>0</v>
      </c>
      <c r="G274">
        <v>0</v>
      </c>
      <c r="H274">
        <v>0</v>
      </c>
      <c r="I274">
        <v>2.05616851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0.9528585799999999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 s="56">
        <f t="shared" si="8"/>
        <v>100</v>
      </c>
      <c r="AK274" s="8">
        <v>140</v>
      </c>
      <c r="AL274" s="8">
        <v>250</v>
      </c>
      <c r="AM274" s="8">
        <v>9</v>
      </c>
    </row>
    <row r="275" spans="1:39" s="15" customFormat="1" x14ac:dyDescent="0.2">
      <c r="A275" s="6" t="s">
        <v>368</v>
      </c>
      <c r="B275" s="9" t="s">
        <v>369</v>
      </c>
      <c r="C275" t="s">
        <v>865</v>
      </c>
      <c r="D275" s="7">
        <v>4</v>
      </c>
      <c r="E275">
        <f t="shared" si="7"/>
        <v>96.990972909999996</v>
      </c>
      <c r="F275">
        <v>0</v>
      </c>
      <c r="G275">
        <v>0</v>
      </c>
      <c r="H275">
        <v>0</v>
      </c>
      <c r="I275">
        <v>2.05616851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0.9528585799999999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s="56">
        <f t="shared" si="8"/>
        <v>100</v>
      </c>
      <c r="AK275" s="8">
        <v>170</v>
      </c>
      <c r="AL275" s="8">
        <v>260</v>
      </c>
      <c r="AM275" s="8">
        <v>10</v>
      </c>
    </row>
    <row r="276" spans="1:39" s="15" customFormat="1" x14ac:dyDescent="0.2">
      <c r="A276" s="6" t="s">
        <v>370</v>
      </c>
      <c r="B276" s="9" t="s">
        <v>242</v>
      </c>
      <c r="C276" t="s">
        <v>863</v>
      </c>
      <c r="D276" s="7">
        <v>5</v>
      </c>
      <c r="E276">
        <f t="shared" si="7"/>
        <v>96.990972909999996</v>
      </c>
      <c r="F276">
        <v>0</v>
      </c>
      <c r="G276">
        <v>0</v>
      </c>
      <c r="H276">
        <v>0</v>
      </c>
      <c r="I276">
        <v>2.05616851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0.9528585799999999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s="56">
        <f t="shared" si="8"/>
        <v>100</v>
      </c>
      <c r="AK276" s="8">
        <v>180</v>
      </c>
      <c r="AL276" s="8">
        <v>290</v>
      </c>
      <c r="AM276" s="8">
        <v>5.7</v>
      </c>
    </row>
    <row r="277" spans="1:39" s="15" customFormat="1" x14ac:dyDescent="0.2">
      <c r="A277" s="6" t="s">
        <v>371</v>
      </c>
      <c r="B277" s="9" t="s">
        <v>292</v>
      </c>
      <c r="C277" t="s">
        <v>863</v>
      </c>
      <c r="D277" s="7">
        <v>5</v>
      </c>
      <c r="E277">
        <f t="shared" si="7"/>
        <v>93.186372739999996</v>
      </c>
      <c r="F277">
        <v>0</v>
      </c>
      <c r="G277">
        <v>0</v>
      </c>
      <c r="H277">
        <v>0</v>
      </c>
      <c r="I277">
        <v>6.01202405</v>
      </c>
      <c r="J277">
        <v>0</v>
      </c>
      <c r="K277">
        <v>0</v>
      </c>
      <c r="L277">
        <v>0</v>
      </c>
      <c r="M277">
        <v>0.80160321000000012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s="56">
        <f t="shared" si="8"/>
        <v>99.999999999999986</v>
      </c>
      <c r="AK277" s="8">
        <v>180</v>
      </c>
      <c r="AL277" s="8">
        <v>290</v>
      </c>
      <c r="AM277" s="8">
        <v>5.8</v>
      </c>
    </row>
    <row r="278" spans="1:39" s="15" customFormat="1" x14ac:dyDescent="0.2">
      <c r="A278" s="6" t="s">
        <v>372</v>
      </c>
      <c r="B278" s="9" t="s">
        <v>195</v>
      </c>
      <c r="C278" t="s">
        <v>863</v>
      </c>
      <c r="D278" s="7">
        <v>5</v>
      </c>
      <c r="E278">
        <f t="shared" si="7"/>
        <v>93.186372739999996</v>
      </c>
      <c r="F278">
        <v>0</v>
      </c>
      <c r="G278">
        <v>0</v>
      </c>
      <c r="H278">
        <v>0</v>
      </c>
      <c r="I278">
        <v>6.01202405</v>
      </c>
      <c r="J278">
        <v>0</v>
      </c>
      <c r="K278">
        <v>0</v>
      </c>
      <c r="L278">
        <v>0</v>
      </c>
      <c r="M278">
        <v>0.80160321000000012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s="56">
        <f t="shared" si="8"/>
        <v>99.999999999999986</v>
      </c>
      <c r="AK278" s="8">
        <v>200</v>
      </c>
      <c r="AL278" s="8">
        <v>310</v>
      </c>
      <c r="AM278" s="8">
        <v>7.1</v>
      </c>
    </row>
    <row r="279" spans="1:39" s="45" customFormat="1" x14ac:dyDescent="0.2">
      <c r="A279" s="45" t="s">
        <v>271</v>
      </c>
      <c r="B279" s="45" t="s">
        <v>373</v>
      </c>
      <c r="C279" s="46" t="s">
        <v>864</v>
      </c>
      <c r="D279" s="45">
        <v>1</v>
      </c>
      <c r="E279" s="46">
        <v>91.89</v>
      </c>
      <c r="F279" s="46">
        <v>1.68</v>
      </c>
      <c r="G279" s="46">
        <v>0.1</v>
      </c>
      <c r="H279" s="46">
        <v>0</v>
      </c>
      <c r="I279" s="46">
        <v>0</v>
      </c>
      <c r="J279" s="46">
        <v>0</v>
      </c>
      <c r="K279" s="46">
        <v>0</v>
      </c>
      <c r="L279" s="46">
        <v>0</v>
      </c>
      <c r="M279" s="46">
        <v>0.26</v>
      </c>
      <c r="N279" s="46">
        <v>0</v>
      </c>
      <c r="O279" s="46">
        <v>0</v>
      </c>
      <c r="P279" s="46">
        <v>0</v>
      </c>
      <c r="Q279" s="46">
        <v>5.29</v>
      </c>
      <c r="R279" s="46">
        <v>0.27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46">
        <v>0</v>
      </c>
      <c r="AA279" s="46">
        <v>0</v>
      </c>
      <c r="AB279" s="46">
        <v>0</v>
      </c>
      <c r="AC279" s="46">
        <v>0</v>
      </c>
      <c r="AD279" s="46">
        <v>0</v>
      </c>
      <c r="AE279" s="46">
        <v>0</v>
      </c>
      <c r="AF279" s="46">
        <v>0.51</v>
      </c>
      <c r="AG279" s="46">
        <v>0</v>
      </c>
      <c r="AH279" s="46">
        <v>0</v>
      </c>
      <c r="AI279" s="46">
        <v>0</v>
      </c>
      <c r="AJ279" s="59">
        <f t="shared" si="8"/>
        <v>100.00000000000001</v>
      </c>
      <c r="AK279" s="45">
        <v>510</v>
      </c>
      <c r="AL279" s="45">
        <v>510</v>
      </c>
      <c r="AM279" s="45">
        <v>2.7</v>
      </c>
    </row>
    <row r="280" spans="1:39" s="15" customFormat="1" x14ac:dyDescent="0.2">
      <c r="A280" s="6" t="s">
        <v>374</v>
      </c>
      <c r="B280" s="9" t="s">
        <v>375</v>
      </c>
      <c r="C280" t="s">
        <v>863</v>
      </c>
      <c r="D280" s="7">
        <v>5</v>
      </c>
      <c r="E280">
        <v>93.4</v>
      </c>
      <c r="F280">
        <v>0.7</v>
      </c>
      <c r="G280">
        <v>1.8000000000000003</v>
      </c>
      <c r="H280">
        <v>0.7</v>
      </c>
      <c r="I280">
        <v>2.7</v>
      </c>
      <c r="J280">
        <v>0</v>
      </c>
      <c r="K280">
        <v>0</v>
      </c>
      <c r="L280">
        <v>0</v>
      </c>
      <c r="M280">
        <v>0.7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s="56">
        <f t="shared" si="8"/>
        <v>100.00000000000001</v>
      </c>
      <c r="AK280" s="8">
        <v>95</v>
      </c>
      <c r="AL280" s="8">
        <v>140</v>
      </c>
      <c r="AM280" s="8">
        <v>3</v>
      </c>
    </row>
    <row r="281" spans="1:39" s="15" customFormat="1" x14ac:dyDescent="0.2">
      <c r="A281" s="6" t="s">
        <v>374</v>
      </c>
      <c r="B281" s="9" t="s">
        <v>376</v>
      </c>
      <c r="C281" t="s">
        <v>863</v>
      </c>
      <c r="D281" s="7">
        <v>5</v>
      </c>
      <c r="E281">
        <v>93.4</v>
      </c>
      <c r="F281">
        <v>0.7</v>
      </c>
      <c r="G281">
        <v>1.8000000000000003</v>
      </c>
      <c r="H281">
        <v>0.7</v>
      </c>
      <c r="I281">
        <v>2.7</v>
      </c>
      <c r="J281">
        <v>0</v>
      </c>
      <c r="K281">
        <v>0</v>
      </c>
      <c r="L281">
        <v>0</v>
      </c>
      <c r="M281">
        <v>0.7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 s="56">
        <f t="shared" si="8"/>
        <v>100.00000000000001</v>
      </c>
      <c r="AK281" s="8">
        <v>100</v>
      </c>
      <c r="AL281" s="8">
        <v>155</v>
      </c>
      <c r="AM281" s="8">
        <v>3</v>
      </c>
    </row>
    <row r="282" spans="1:39" s="15" customFormat="1" x14ac:dyDescent="0.2">
      <c r="A282" s="6" t="s">
        <v>377</v>
      </c>
      <c r="B282" s="9" t="s">
        <v>378</v>
      </c>
      <c r="C282" t="s">
        <v>865</v>
      </c>
      <c r="D282" s="7">
        <v>4</v>
      </c>
      <c r="E282">
        <v>96.146146150000007</v>
      </c>
      <c r="F282">
        <v>0</v>
      </c>
      <c r="G282">
        <v>0</v>
      </c>
      <c r="H282">
        <v>0</v>
      </c>
      <c r="I282">
        <v>3.2532532500000002</v>
      </c>
      <c r="J282">
        <v>0</v>
      </c>
      <c r="K282">
        <v>0</v>
      </c>
      <c r="L282">
        <v>0</v>
      </c>
      <c r="M282">
        <v>0.60060060000000004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s="56">
        <f t="shared" si="8"/>
        <v>100.00000000000001</v>
      </c>
      <c r="AK282" s="8">
        <v>237.5</v>
      </c>
      <c r="AL282" s="8">
        <v>317.5</v>
      </c>
      <c r="AM282" s="8">
        <v>17.5</v>
      </c>
    </row>
    <row r="283" spans="1:39" s="15" customFormat="1" x14ac:dyDescent="0.2">
      <c r="A283" s="6" t="s">
        <v>379</v>
      </c>
      <c r="B283" s="9" t="s">
        <v>380</v>
      </c>
      <c r="C283" t="s">
        <v>865</v>
      </c>
      <c r="D283" s="7">
        <v>4</v>
      </c>
      <c r="E283">
        <v>93.9</v>
      </c>
      <c r="F283">
        <v>0</v>
      </c>
      <c r="G283">
        <v>0</v>
      </c>
      <c r="H283">
        <v>0</v>
      </c>
      <c r="I283">
        <v>5.54</v>
      </c>
      <c r="J283">
        <v>0</v>
      </c>
      <c r="K283">
        <v>0</v>
      </c>
      <c r="L283">
        <v>0</v>
      </c>
      <c r="M283">
        <v>0.56000000000000005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s="56">
        <f t="shared" si="8"/>
        <v>100.00000000000001</v>
      </c>
      <c r="AK283" s="8">
        <v>196</v>
      </c>
      <c r="AL283" s="8">
        <v>275</v>
      </c>
      <c r="AM283" s="8">
        <v>5</v>
      </c>
    </row>
    <row r="284" spans="1:39" s="15" customFormat="1" x14ac:dyDescent="0.2">
      <c r="A284" s="6" t="s">
        <v>379</v>
      </c>
      <c r="B284" s="9" t="s">
        <v>381</v>
      </c>
      <c r="C284" t="s">
        <v>863</v>
      </c>
      <c r="D284" s="7">
        <v>5</v>
      </c>
      <c r="E284">
        <v>93.9</v>
      </c>
      <c r="F284">
        <v>0</v>
      </c>
      <c r="G284">
        <v>0</v>
      </c>
      <c r="H284">
        <v>0</v>
      </c>
      <c r="I284">
        <v>5.54</v>
      </c>
      <c r="J284">
        <v>0</v>
      </c>
      <c r="K284">
        <v>0</v>
      </c>
      <c r="L284">
        <v>0</v>
      </c>
      <c r="M284">
        <v>0.56000000000000005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s="56">
        <f t="shared" si="8"/>
        <v>100.00000000000001</v>
      </c>
      <c r="AK284" s="8">
        <v>265</v>
      </c>
      <c r="AL284" s="8">
        <v>314</v>
      </c>
      <c r="AM284" s="8">
        <v>4</v>
      </c>
    </row>
    <row r="285" spans="1:39" s="15" customFormat="1" x14ac:dyDescent="0.2">
      <c r="A285" s="6" t="s">
        <v>379</v>
      </c>
      <c r="B285" s="9" t="s">
        <v>382</v>
      </c>
      <c r="C285" t="s">
        <v>864</v>
      </c>
      <c r="D285" s="7">
        <v>1</v>
      </c>
      <c r="E285">
        <v>93.9</v>
      </c>
      <c r="F285">
        <v>0</v>
      </c>
      <c r="G285">
        <v>0</v>
      </c>
      <c r="H285">
        <v>0</v>
      </c>
      <c r="I285">
        <v>5.54</v>
      </c>
      <c r="J285">
        <v>0</v>
      </c>
      <c r="K285">
        <v>0</v>
      </c>
      <c r="L285">
        <v>0</v>
      </c>
      <c r="M285">
        <v>0.56000000000000005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s="56">
        <f t="shared" si="8"/>
        <v>100.00000000000001</v>
      </c>
      <c r="AK285" s="8">
        <v>288</v>
      </c>
      <c r="AL285" s="8">
        <v>371</v>
      </c>
      <c r="AM285" s="8">
        <v>18</v>
      </c>
    </row>
    <row r="286" spans="1:39" s="15" customFormat="1" x14ac:dyDescent="0.2">
      <c r="A286" s="23" t="s">
        <v>383</v>
      </c>
      <c r="B286" s="11" t="s">
        <v>50</v>
      </c>
      <c r="C286" t="s">
        <v>864</v>
      </c>
      <c r="D286" s="7">
        <v>1</v>
      </c>
      <c r="E286">
        <v>94.51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0.53</v>
      </c>
      <c r="N286">
        <v>0</v>
      </c>
      <c r="O286">
        <v>0</v>
      </c>
      <c r="P286">
        <v>0</v>
      </c>
      <c r="Q286">
        <v>4.95</v>
      </c>
      <c r="R286">
        <v>0</v>
      </c>
      <c r="S286">
        <v>0</v>
      </c>
      <c r="T286">
        <v>0.01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s="58">
        <f t="shared" si="8"/>
        <v>100.00000000000001</v>
      </c>
      <c r="AK286" s="12">
        <v>153</v>
      </c>
      <c r="AL286" s="12">
        <v>231</v>
      </c>
      <c r="AM286" s="12">
        <v>29.1</v>
      </c>
    </row>
    <row r="287" spans="1:39" s="15" customFormat="1" x14ac:dyDescent="0.2">
      <c r="A287" s="6" t="s">
        <v>384</v>
      </c>
      <c r="B287" s="9" t="s">
        <v>385</v>
      </c>
      <c r="C287" t="s">
        <v>865</v>
      </c>
      <c r="D287" s="7">
        <v>4</v>
      </c>
      <c r="E287">
        <v>84.65</v>
      </c>
      <c r="F287">
        <v>0</v>
      </c>
      <c r="G287">
        <v>0</v>
      </c>
      <c r="H287">
        <v>0</v>
      </c>
      <c r="I287">
        <v>13.4</v>
      </c>
      <c r="J287">
        <v>0</v>
      </c>
      <c r="K287">
        <v>1.73</v>
      </c>
      <c r="L287">
        <v>0</v>
      </c>
      <c r="M287">
        <v>0</v>
      </c>
      <c r="N287">
        <v>0</v>
      </c>
      <c r="O287">
        <v>0</v>
      </c>
      <c r="P287">
        <v>0.22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s="56">
        <f t="shared" si="8"/>
        <v>100.00000000000001</v>
      </c>
      <c r="AK287" s="8">
        <v>118</v>
      </c>
      <c r="AL287" s="8">
        <v>145</v>
      </c>
      <c r="AM287" s="8">
        <v>1.2</v>
      </c>
    </row>
    <row r="288" spans="1:39" s="15" customFormat="1" x14ac:dyDescent="0.2">
      <c r="A288" s="6" t="s">
        <v>386</v>
      </c>
      <c r="B288" s="9" t="s">
        <v>387</v>
      </c>
      <c r="C288" t="s">
        <v>864</v>
      </c>
      <c r="D288" s="7">
        <v>1</v>
      </c>
      <c r="E288">
        <v>80.150000000000006</v>
      </c>
      <c r="F288">
        <v>0</v>
      </c>
      <c r="G288">
        <v>0</v>
      </c>
      <c r="H288">
        <v>0</v>
      </c>
      <c r="I288">
        <v>10.7</v>
      </c>
      <c r="J288">
        <v>0</v>
      </c>
      <c r="K288">
        <v>9</v>
      </c>
      <c r="L288">
        <v>0</v>
      </c>
      <c r="M288">
        <v>0</v>
      </c>
      <c r="N288">
        <v>0</v>
      </c>
      <c r="O288">
        <v>0</v>
      </c>
      <c r="P288">
        <v>0.15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 s="56">
        <f t="shared" si="8"/>
        <v>100.00000000000001</v>
      </c>
      <c r="AK288" s="8">
        <v>120</v>
      </c>
      <c r="AL288" s="8">
        <v>135</v>
      </c>
      <c r="AM288" s="8">
        <v>0.47</v>
      </c>
    </row>
    <row r="289" spans="1:39" s="15" customFormat="1" x14ac:dyDescent="0.2">
      <c r="A289" s="6" t="s">
        <v>388</v>
      </c>
      <c r="B289" s="9" t="s">
        <v>387</v>
      </c>
      <c r="C289" t="s">
        <v>864</v>
      </c>
      <c r="D289" s="7">
        <v>1</v>
      </c>
      <c r="E289">
        <v>80.150000000000006</v>
      </c>
      <c r="F289">
        <v>0</v>
      </c>
      <c r="G289">
        <v>0</v>
      </c>
      <c r="H289">
        <v>0</v>
      </c>
      <c r="I289">
        <v>10.7</v>
      </c>
      <c r="J289">
        <v>0</v>
      </c>
      <c r="K289">
        <v>9</v>
      </c>
      <c r="L289">
        <v>0</v>
      </c>
      <c r="M289">
        <v>0</v>
      </c>
      <c r="N289">
        <v>0</v>
      </c>
      <c r="O289">
        <v>0</v>
      </c>
      <c r="P289">
        <v>0.15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s="56">
        <f t="shared" si="8"/>
        <v>100.00000000000001</v>
      </c>
      <c r="AK289" s="8">
        <v>117</v>
      </c>
      <c r="AL289" s="8">
        <v>120</v>
      </c>
      <c r="AM289" s="8">
        <v>0.24</v>
      </c>
    </row>
    <row r="290" spans="1:39" s="15" customFormat="1" x14ac:dyDescent="0.2">
      <c r="A290" s="6" t="s">
        <v>389</v>
      </c>
      <c r="B290" s="9" t="s">
        <v>387</v>
      </c>
      <c r="C290" t="s">
        <v>864</v>
      </c>
      <c r="D290" s="7">
        <v>1</v>
      </c>
      <c r="E290">
        <v>80.150000000000006</v>
      </c>
      <c r="F290">
        <v>0</v>
      </c>
      <c r="G290">
        <v>0</v>
      </c>
      <c r="H290">
        <v>0</v>
      </c>
      <c r="I290">
        <v>10.7</v>
      </c>
      <c r="J290">
        <v>0</v>
      </c>
      <c r="K290">
        <v>9</v>
      </c>
      <c r="L290">
        <v>0</v>
      </c>
      <c r="M290">
        <v>0</v>
      </c>
      <c r="N290">
        <v>0</v>
      </c>
      <c r="O290">
        <v>0</v>
      </c>
      <c r="P290">
        <v>0.15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 s="56">
        <f t="shared" si="8"/>
        <v>100.00000000000001</v>
      </c>
      <c r="AK290" s="8">
        <v>117.5</v>
      </c>
      <c r="AL290" s="8">
        <v>127</v>
      </c>
      <c r="AM290" s="8">
        <v>0.33</v>
      </c>
    </row>
    <row r="291" spans="1:39" s="15" customFormat="1" x14ac:dyDescent="0.2">
      <c r="A291" s="6" t="s">
        <v>390</v>
      </c>
      <c r="B291" s="9" t="s">
        <v>387</v>
      </c>
      <c r="C291" t="s">
        <v>864</v>
      </c>
      <c r="D291" s="7">
        <v>1</v>
      </c>
      <c r="E291">
        <v>80.150000000000006</v>
      </c>
      <c r="F291">
        <v>0</v>
      </c>
      <c r="G291">
        <v>0</v>
      </c>
      <c r="H291">
        <v>0</v>
      </c>
      <c r="I291">
        <v>10.7</v>
      </c>
      <c r="J291">
        <v>0</v>
      </c>
      <c r="K291">
        <v>9</v>
      </c>
      <c r="L291">
        <v>0</v>
      </c>
      <c r="M291">
        <v>0</v>
      </c>
      <c r="N291">
        <v>0</v>
      </c>
      <c r="O291">
        <v>0</v>
      </c>
      <c r="P291">
        <v>0.15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 s="56">
        <f t="shared" si="8"/>
        <v>100.00000000000001</v>
      </c>
      <c r="AK291" s="8">
        <v>110</v>
      </c>
      <c r="AL291" s="8">
        <v>120</v>
      </c>
      <c r="AM291" s="8">
        <v>0.45</v>
      </c>
    </row>
    <row r="292" spans="1:39" s="15" customFormat="1" x14ac:dyDescent="0.2">
      <c r="A292" s="6" t="s">
        <v>391</v>
      </c>
      <c r="B292" s="9" t="s">
        <v>387</v>
      </c>
      <c r="C292" t="s">
        <v>864</v>
      </c>
      <c r="D292" s="7">
        <v>1</v>
      </c>
      <c r="E292">
        <v>80.150000000000006</v>
      </c>
      <c r="F292">
        <v>0</v>
      </c>
      <c r="G292">
        <v>0</v>
      </c>
      <c r="H292">
        <v>0</v>
      </c>
      <c r="I292">
        <v>10.7</v>
      </c>
      <c r="J292">
        <v>0</v>
      </c>
      <c r="K292">
        <v>9</v>
      </c>
      <c r="L292">
        <v>0</v>
      </c>
      <c r="M292">
        <v>0</v>
      </c>
      <c r="N292">
        <v>0</v>
      </c>
      <c r="O292">
        <v>0</v>
      </c>
      <c r="P292">
        <v>0.15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s="56">
        <f t="shared" si="8"/>
        <v>100.00000000000001</v>
      </c>
      <c r="AK292" s="8">
        <v>105</v>
      </c>
      <c r="AL292" s="8">
        <v>110</v>
      </c>
      <c r="AM292" s="8">
        <v>0.23</v>
      </c>
    </row>
    <row r="293" spans="1:39" s="15" customFormat="1" x14ac:dyDescent="0.2">
      <c r="A293" s="6" t="s">
        <v>392</v>
      </c>
      <c r="B293" s="9" t="s">
        <v>385</v>
      </c>
      <c r="C293" t="s">
        <v>865</v>
      </c>
      <c r="D293" s="7">
        <v>4</v>
      </c>
      <c r="E293">
        <v>88.18</v>
      </c>
      <c r="F293">
        <v>0</v>
      </c>
      <c r="G293">
        <v>0</v>
      </c>
      <c r="H293">
        <v>0</v>
      </c>
      <c r="I293">
        <v>9.6999999999999993</v>
      </c>
      <c r="J293">
        <v>0</v>
      </c>
      <c r="K293">
        <v>1.87</v>
      </c>
      <c r="L293">
        <v>0</v>
      </c>
      <c r="M293">
        <v>0</v>
      </c>
      <c r="N293">
        <v>0</v>
      </c>
      <c r="O293">
        <v>0</v>
      </c>
      <c r="P293">
        <v>0.25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s="56">
        <f t="shared" si="8"/>
        <v>100.00000000000001</v>
      </c>
      <c r="AK293" s="8">
        <v>93</v>
      </c>
      <c r="AL293" s="8">
        <v>140</v>
      </c>
      <c r="AM293" s="8">
        <v>1.96</v>
      </c>
    </row>
    <row r="294" spans="1:39" s="15" customFormat="1" x14ac:dyDescent="0.2">
      <c r="A294" s="6" t="s">
        <v>393</v>
      </c>
      <c r="B294" s="9" t="s">
        <v>50</v>
      </c>
      <c r="C294" t="s">
        <v>864</v>
      </c>
      <c r="D294" s="7">
        <v>1</v>
      </c>
      <c r="E294">
        <v>81.290000000000006</v>
      </c>
      <c r="F294">
        <v>0</v>
      </c>
      <c r="G294">
        <v>0</v>
      </c>
      <c r="H294">
        <v>0</v>
      </c>
      <c r="I294">
        <v>9.25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1.79</v>
      </c>
      <c r="R294">
        <v>0</v>
      </c>
      <c r="S294">
        <v>0</v>
      </c>
      <c r="T294">
        <v>0</v>
      </c>
      <c r="U294">
        <v>7.6700000000000008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 s="56">
        <f t="shared" si="8"/>
        <v>100.00000000000001</v>
      </c>
      <c r="AK294" s="8">
        <v>166</v>
      </c>
      <c r="AL294" s="8">
        <v>247</v>
      </c>
      <c r="AM294" s="8">
        <v>17.100000000000001</v>
      </c>
    </row>
    <row r="295" spans="1:39" s="15" customFormat="1" x14ac:dyDescent="0.2">
      <c r="A295" s="19" t="s">
        <v>394</v>
      </c>
      <c r="B295" s="11" t="s">
        <v>50</v>
      </c>
      <c r="C295" t="s">
        <v>864</v>
      </c>
      <c r="D295" s="7">
        <v>1</v>
      </c>
      <c r="E295">
        <v>90.17</v>
      </c>
      <c r="F295">
        <v>0</v>
      </c>
      <c r="G295">
        <v>0</v>
      </c>
      <c r="H295">
        <v>0</v>
      </c>
      <c r="I295">
        <v>8.82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1.01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 s="58">
        <f t="shared" si="8"/>
        <v>100.00000000000001</v>
      </c>
      <c r="AK295" s="12">
        <v>225</v>
      </c>
      <c r="AL295" s="12">
        <v>327</v>
      </c>
      <c r="AM295" s="12">
        <v>14.4</v>
      </c>
    </row>
    <row r="296" spans="1:39" s="15" customFormat="1" x14ac:dyDescent="0.2">
      <c r="A296" s="19" t="s">
        <v>394</v>
      </c>
      <c r="B296" s="11" t="s">
        <v>39</v>
      </c>
      <c r="C296" t="s">
        <v>863</v>
      </c>
      <c r="D296" s="7">
        <v>5</v>
      </c>
      <c r="E296">
        <v>90.17</v>
      </c>
      <c r="F296">
        <v>0</v>
      </c>
      <c r="G296">
        <v>0</v>
      </c>
      <c r="H296">
        <v>0</v>
      </c>
      <c r="I296">
        <v>8.82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1.01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 s="58">
        <f t="shared" si="8"/>
        <v>100.00000000000001</v>
      </c>
      <c r="AK296" s="12">
        <v>343</v>
      </c>
      <c r="AL296" s="12">
        <v>374</v>
      </c>
      <c r="AM296" s="12">
        <v>2.5499999999999998</v>
      </c>
    </row>
    <row r="297" spans="1:39" s="15" customFormat="1" x14ac:dyDescent="0.2">
      <c r="A297" s="23" t="s">
        <v>395</v>
      </c>
      <c r="B297" s="11" t="s">
        <v>45</v>
      </c>
      <c r="C297" t="s">
        <v>865</v>
      </c>
      <c r="D297" s="7">
        <v>4</v>
      </c>
      <c r="E297">
        <v>87.25</v>
      </c>
      <c r="F297">
        <v>0.15</v>
      </c>
      <c r="G297">
        <v>0.15</v>
      </c>
      <c r="H297">
        <v>0.15</v>
      </c>
      <c r="I297">
        <v>8.01</v>
      </c>
      <c r="J297">
        <v>0</v>
      </c>
      <c r="K297">
        <v>3.94</v>
      </c>
      <c r="L297">
        <v>0</v>
      </c>
      <c r="M297">
        <v>0</v>
      </c>
      <c r="N297">
        <v>0</v>
      </c>
      <c r="O297">
        <v>0</v>
      </c>
      <c r="P297">
        <v>0.35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 s="58">
        <f t="shared" si="8"/>
        <v>100.00000000000001</v>
      </c>
      <c r="AK297" s="12">
        <v>110</v>
      </c>
      <c r="AL297" s="12">
        <v>145</v>
      </c>
      <c r="AM297" s="12">
        <v>4.3</v>
      </c>
    </row>
    <row r="298" spans="1:39" s="15" customFormat="1" x14ac:dyDescent="0.2">
      <c r="A298" s="23" t="s">
        <v>396</v>
      </c>
      <c r="B298" s="11" t="s">
        <v>45</v>
      </c>
      <c r="C298" t="s">
        <v>865</v>
      </c>
      <c r="D298" s="7">
        <v>4</v>
      </c>
      <c r="E298">
        <v>86.16</v>
      </c>
      <c r="F298">
        <v>0.53</v>
      </c>
      <c r="G298">
        <v>0.53</v>
      </c>
      <c r="H298">
        <v>0.53</v>
      </c>
      <c r="I298">
        <v>7.919999999999999</v>
      </c>
      <c r="J298">
        <v>0</v>
      </c>
      <c r="K298">
        <v>4.07</v>
      </c>
      <c r="L298">
        <v>0</v>
      </c>
      <c r="M298">
        <v>0</v>
      </c>
      <c r="N298">
        <v>0</v>
      </c>
      <c r="O298">
        <v>0</v>
      </c>
      <c r="P298">
        <v>0.26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 s="58">
        <f t="shared" si="8"/>
        <v>100.00000000000001</v>
      </c>
      <c r="AK298" s="12">
        <v>120</v>
      </c>
      <c r="AL298" s="12">
        <v>165</v>
      </c>
      <c r="AM298" s="12">
        <v>4</v>
      </c>
    </row>
    <row r="299" spans="1:39" s="15" customFormat="1" x14ac:dyDescent="0.2">
      <c r="A299" s="6" t="s">
        <v>397</v>
      </c>
      <c r="B299" s="9" t="s">
        <v>385</v>
      </c>
      <c r="C299" t="s">
        <v>865</v>
      </c>
      <c r="D299" s="24">
        <v>4</v>
      </c>
      <c r="E299">
        <v>90.15</v>
      </c>
      <c r="F299">
        <v>0</v>
      </c>
      <c r="G299">
        <v>0</v>
      </c>
      <c r="H299">
        <v>0</v>
      </c>
      <c r="I299">
        <v>7.6700000000000008</v>
      </c>
      <c r="J299">
        <v>0</v>
      </c>
      <c r="K299">
        <v>1.9299999999999997</v>
      </c>
      <c r="L299">
        <v>0</v>
      </c>
      <c r="M299">
        <v>0</v>
      </c>
      <c r="N299">
        <v>0</v>
      </c>
      <c r="O299">
        <v>0</v>
      </c>
      <c r="P299">
        <v>0.25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 s="56">
        <f t="shared" si="8"/>
        <v>100</v>
      </c>
      <c r="AK299" s="8">
        <v>100</v>
      </c>
      <c r="AL299" s="8">
        <v>140</v>
      </c>
      <c r="AM299" s="8">
        <v>2.2000000000000002</v>
      </c>
    </row>
    <row r="300" spans="1:39" s="15" customFormat="1" x14ac:dyDescent="0.2">
      <c r="A300" s="6" t="s">
        <v>398</v>
      </c>
      <c r="B300" s="9" t="s">
        <v>50</v>
      </c>
      <c r="C300" t="s">
        <v>864</v>
      </c>
      <c r="D300" s="7">
        <v>1</v>
      </c>
      <c r="E300">
        <v>90.56</v>
      </c>
      <c r="F300">
        <v>0</v>
      </c>
      <c r="G300">
        <v>0</v>
      </c>
      <c r="H300">
        <v>0</v>
      </c>
      <c r="I300">
        <v>6.17</v>
      </c>
      <c r="J300">
        <v>2.29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0.98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 s="56">
        <f t="shared" si="8"/>
        <v>100.00000000000001</v>
      </c>
      <c r="AK300" s="8">
        <v>250</v>
      </c>
      <c r="AL300" s="8">
        <v>323</v>
      </c>
      <c r="AM300" s="8">
        <v>12.5</v>
      </c>
    </row>
    <row r="301" spans="1:39" s="15" customFormat="1" x14ac:dyDescent="0.2">
      <c r="A301" s="25" t="s">
        <v>399</v>
      </c>
      <c r="B301" s="13"/>
      <c r="C301" t="s">
        <v>865</v>
      </c>
      <c r="D301" s="14">
        <v>4</v>
      </c>
      <c r="E301">
        <f>((100-(F301+G301+H301+I301))/100)*100</f>
        <v>96.25</v>
      </c>
      <c r="F301">
        <v>1.87</v>
      </c>
      <c r="G301">
        <v>0.62</v>
      </c>
      <c r="H301">
        <v>0.45000000000000007</v>
      </c>
      <c r="I301">
        <v>0.81000000000000016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 s="56">
        <f t="shared" si="8"/>
        <v>100.00000000000001</v>
      </c>
      <c r="AK301" s="26">
        <v>144</v>
      </c>
      <c r="AL301" s="26">
        <v>162.1</v>
      </c>
      <c r="AM301" s="26">
        <v>2.6</v>
      </c>
    </row>
    <row r="302" spans="1:39" s="15" customFormat="1" x14ac:dyDescent="0.2">
      <c r="A302" s="45" t="s">
        <v>1033</v>
      </c>
      <c r="B302" s="9" t="s">
        <v>50</v>
      </c>
      <c r="C302" t="s">
        <v>864</v>
      </c>
      <c r="D302" s="7">
        <v>1</v>
      </c>
      <c r="E302">
        <v>91.62</v>
      </c>
      <c r="F302">
        <v>0</v>
      </c>
      <c r="G302">
        <v>0</v>
      </c>
      <c r="H302">
        <v>0</v>
      </c>
      <c r="I302">
        <v>0.79</v>
      </c>
      <c r="J302">
        <v>0</v>
      </c>
      <c r="K302">
        <v>2.5299999999999998</v>
      </c>
      <c r="L302">
        <v>0</v>
      </c>
      <c r="M302">
        <v>0</v>
      </c>
      <c r="N302">
        <v>0</v>
      </c>
      <c r="O302">
        <v>0</v>
      </c>
      <c r="P302">
        <v>0.27</v>
      </c>
      <c r="Q302">
        <v>0</v>
      </c>
      <c r="R302">
        <v>0</v>
      </c>
      <c r="S302">
        <v>0</v>
      </c>
      <c r="T302">
        <v>0</v>
      </c>
      <c r="U302">
        <v>4.79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 s="56">
        <f t="shared" si="8"/>
        <v>100.00000000000001</v>
      </c>
      <c r="AK302" s="8">
        <v>161</v>
      </c>
      <c r="AL302" s="8">
        <v>229</v>
      </c>
      <c r="AM302" s="8">
        <v>18</v>
      </c>
    </row>
    <row r="303" spans="1:39" s="15" customFormat="1" x14ac:dyDescent="0.2">
      <c r="A303" s="45" t="s">
        <v>1034</v>
      </c>
      <c r="B303" s="9" t="s">
        <v>50</v>
      </c>
      <c r="C303" t="s">
        <v>864</v>
      </c>
      <c r="D303" s="7">
        <v>1</v>
      </c>
      <c r="E303">
        <v>91.62</v>
      </c>
      <c r="F303">
        <v>0</v>
      </c>
      <c r="G303">
        <v>0</v>
      </c>
      <c r="H303">
        <v>0</v>
      </c>
      <c r="I303">
        <v>0.79</v>
      </c>
      <c r="J303">
        <v>0</v>
      </c>
      <c r="K303">
        <v>2.5299999999999998</v>
      </c>
      <c r="L303">
        <v>0</v>
      </c>
      <c r="M303">
        <v>0</v>
      </c>
      <c r="N303">
        <v>0</v>
      </c>
      <c r="O303">
        <v>0</v>
      </c>
      <c r="P303">
        <v>0.27</v>
      </c>
      <c r="Q303">
        <v>0</v>
      </c>
      <c r="R303">
        <v>0</v>
      </c>
      <c r="S303">
        <v>0</v>
      </c>
      <c r="T303">
        <v>0</v>
      </c>
      <c r="U303">
        <v>4.79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s="56">
        <f t="shared" si="8"/>
        <v>100.00000000000001</v>
      </c>
      <c r="AK303" s="8">
        <v>112</v>
      </c>
      <c r="AL303" s="8">
        <v>210</v>
      </c>
      <c r="AM303" s="8">
        <v>31</v>
      </c>
    </row>
    <row r="304" spans="1:39" s="15" customFormat="1" x14ac:dyDescent="0.2">
      <c r="A304" s="6" t="s">
        <v>400</v>
      </c>
      <c r="B304" s="9" t="s">
        <v>50</v>
      </c>
      <c r="C304" t="s">
        <v>864</v>
      </c>
      <c r="D304" s="7">
        <v>1</v>
      </c>
      <c r="E304">
        <v>91.62</v>
      </c>
      <c r="F304">
        <v>0</v>
      </c>
      <c r="G304">
        <v>0</v>
      </c>
      <c r="H304">
        <v>0</v>
      </c>
      <c r="I304">
        <v>0.79</v>
      </c>
      <c r="J304">
        <v>0</v>
      </c>
      <c r="K304">
        <v>2.5299999999999998</v>
      </c>
      <c r="L304">
        <v>0</v>
      </c>
      <c r="M304">
        <v>0</v>
      </c>
      <c r="N304">
        <v>0</v>
      </c>
      <c r="O304">
        <v>0</v>
      </c>
      <c r="P304">
        <v>0.27</v>
      </c>
      <c r="Q304">
        <v>0</v>
      </c>
      <c r="R304">
        <v>0</v>
      </c>
      <c r="S304">
        <v>0</v>
      </c>
      <c r="T304">
        <v>0</v>
      </c>
      <c r="U304">
        <v>4.79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s="56">
        <f t="shared" si="8"/>
        <v>100.00000000000001</v>
      </c>
      <c r="AK304" s="8">
        <v>113</v>
      </c>
      <c r="AL304" s="8">
        <v>242</v>
      </c>
      <c r="AM304" s="8">
        <v>25</v>
      </c>
    </row>
    <row r="305" spans="1:39" s="15" customFormat="1" x14ac:dyDescent="0.2">
      <c r="A305" s="45" t="s">
        <v>1035</v>
      </c>
      <c r="B305" s="9" t="s">
        <v>50</v>
      </c>
      <c r="C305" t="s">
        <v>864</v>
      </c>
      <c r="D305" s="7">
        <v>1</v>
      </c>
      <c r="E305">
        <v>95.4</v>
      </c>
      <c r="F305">
        <v>0</v>
      </c>
      <c r="G305">
        <v>0</v>
      </c>
      <c r="H305">
        <v>0</v>
      </c>
      <c r="I305">
        <v>0.76</v>
      </c>
      <c r="J305">
        <v>0</v>
      </c>
      <c r="K305">
        <v>2.52</v>
      </c>
      <c r="L305">
        <v>0</v>
      </c>
      <c r="M305">
        <v>0</v>
      </c>
      <c r="N305">
        <v>0</v>
      </c>
      <c r="O305">
        <v>0</v>
      </c>
      <c r="P305">
        <v>0.39</v>
      </c>
      <c r="Q305">
        <v>0</v>
      </c>
      <c r="R305">
        <v>0</v>
      </c>
      <c r="S305">
        <v>0</v>
      </c>
      <c r="T305">
        <v>0</v>
      </c>
      <c r="U305">
        <v>0.93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 s="56">
        <f t="shared" si="8"/>
        <v>100.00000000000001</v>
      </c>
      <c r="AK305" s="8">
        <v>168</v>
      </c>
      <c r="AL305" s="8">
        <v>246</v>
      </c>
      <c r="AM305" s="8">
        <v>14</v>
      </c>
    </row>
    <row r="306" spans="1:39" s="15" customFormat="1" x14ac:dyDescent="0.2">
      <c r="A306" s="45" t="s">
        <v>1036</v>
      </c>
      <c r="B306" s="9" t="s">
        <v>50</v>
      </c>
      <c r="C306" t="s">
        <v>864</v>
      </c>
      <c r="D306" s="7">
        <v>1</v>
      </c>
      <c r="E306">
        <v>95.4</v>
      </c>
      <c r="F306">
        <v>0</v>
      </c>
      <c r="G306">
        <v>0</v>
      </c>
      <c r="H306">
        <v>0</v>
      </c>
      <c r="I306">
        <v>0.76</v>
      </c>
      <c r="J306">
        <v>0</v>
      </c>
      <c r="K306">
        <v>2.52</v>
      </c>
      <c r="L306">
        <v>0</v>
      </c>
      <c r="M306">
        <v>0</v>
      </c>
      <c r="N306">
        <v>0</v>
      </c>
      <c r="O306">
        <v>0</v>
      </c>
      <c r="P306">
        <v>0.39</v>
      </c>
      <c r="Q306">
        <v>0</v>
      </c>
      <c r="R306">
        <v>0</v>
      </c>
      <c r="S306">
        <v>0</v>
      </c>
      <c r="T306">
        <v>0</v>
      </c>
      <c r="U306">
        <v>0.93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 s="56">
        <f t="shared" si="8"/>
        <v>100.00000000000001</v>
      </c>
      <c r="AK306" s="8">
        <v>116</v>
      </c>
      <c r="AL306" s="8">
        <v>227</v>
      </c>
      <c r="AM306" s="8">
        <v>26</v>
      </c>
    </row>
    <row r="307" spans="1:39" s="15" customFormat="1" x14ac:dyDescent="0.2">
      <c r="A307" s="45" t="s">
        <v>1037</v>
      </c>
      <c r="B307" s="9" t="s">
        <v>50</v>
      </c>
      <c r="C307" t="s">
        <v>864</v>
      </c>
      <c r="D307" s="7">
        <v>1</v>
      </c>
      <c r="E307">
        <v>95.4</v>
      </c>
      <c r="F307">
        <v>0</v>
      </c>
      <c r="G307">
        <v>0</v>
      </c>
      <c r="H307">
        <v>0</v>
      </c>
      <c r="I307">
        <v>0.76</v>
      </c>
      <c r="J307">
        <v>0</v>
      </c>
      <c r="K307">
        <v>2.52</v>
      </c>
      <c r="L307">
        <v>0</v>
      </c>
      <c r="M307">
        <v>0</v>
      </c>
      <c r="N307">
        <v>0</v>
      </c>
      <c r="O307">
        <v>0</v>
      </c>
      <c r="P307">
        <v>0.39</v>
      </c>
      <c r="Q307">
        <v>0</v>
      </c>
      <c r="R307">
        <v>0</v>
      </c>
      <c r="S307">
        <v>0</v>
      </c>
      <c r="T307">
        <v>0</v>
      </c>
      <c r="U307">
        <v>0.93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 s="56">
        <f t="shared" si="8"/>
        <v>100.00000000000001</v>
      </c>
      <c r="AK307" s="8">
        <v>109</v>
      </c>
      <c r="AL307" s="8">
        <v>243</v>
      </c>
      <c r="AM307" s="8">
        <v>21</v>
      </c>
    </row>
    <row r="308" spans="1:39" s="15" customFormat="1" x14ac:dyDescent="0.2">
      <c r="A308" s="6" t="s">
        <v>151</v>
      </c>
      <c r="B308" s="9" t="s">
        <v>401</v>
      </c>
      <c r="C308" t="s">
        <v>864</v>
      </c>
      <c r="D308" s="7">
        <v>1</v>
      </c>
      <c r="E308">
        <v>90.15</v>
      </c>
      <c r="F308">
        <v>0</v>
      </c>
      <c r="G308">
        <v>0</v>
      </c>
      <c r="H308">
        <v>0</v>
      </c>
      <c r="I308">
        <v>0.7</v>
      </c>
      <c r="J308">
        <v>0</v>
      </c>
      <c r="K308">
        <v>9</v>
      </c>
      <c r="L308">
        <v>0</v>
      </c>
      <c r="M308">
        <v>0</v>
      </c>
      <c r="N308">
        <v>0</v>
      </c>
      <c r="O308">
        <v>0</v>
      </c>
      <c r="P308">
        <v>0.15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 s="56">
        <f t="shared" si="8"/>
        <v>100.00000000000001</v>
      </c>
      <c r="AK308" s="8">
        <v>203</v>
      </c>
      <c r="AL308" s="8">
        <v>322</v>
      </c>
      <c r="AM308" s="8">
        <v>9</v>
      </c>
    </row>
    <row r="309" spans="1:39" s="15" customFormat="1" x14ac:dyDescent="0.2">
      <c r="A309" s="6" t="s">
        <v>151</v>
      </c>
      <c r="B309" s="9" t="s">
        <v>402</v>
      </c>
      <c r="C309" t="s">
        <v>864</v>
      </c>
      <c r="D309" s="7">
        <v>1</v>
      </c>
      <c r="E309">
        <v>90.15</v>
      </c>
      <c r="F309">
        <v>0</v>
      </c>
      <c r="G309">
        <v>0</v>
      </c>
      <c r="H309">
        <v>0</v>
      </c>
      <c r="I309">
        <v>0.7</v>
      </c>
      <c r="J309">
        <v>0</v>
      </c>
      <c r="K309">
        <v>9</v>
      </c>
      <c r="L309">
        <v>0</v>
      </c>
      <c r="M309">
        <v>0</v>
      </c>
      <c r="N309">
        <v>0</v>
      </c>
      <c r="O309">
        <v>0</v>
      </c>
      <c r="P309">
        <v>0.15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 s="56">
        <f t="shared" si="8"/>
        <v>100.00000000000001</v>
      </c>
      <c r="AK309" s="8">
        <v>203</v>
      </c>
      <c r="AL309" s="8">
        <v>322</v>
      </c>
      <c r="AM309" s="8">
        <v>3</v>
      </c>
    </row>
    <row r="310" spans="1:39" s="15" customFormat="1" x14ac:dyDescent="0.2">
      <c r="A310" s="6" t="s">
        <v>176</v>
      </c>
      <c r="B310" s="9" t="s">
        <v>403</v>
      </c>
      <c r="C310" t="s">
        <v>864</v>
      </c>
      <c r="D310" s="7">
        <v>1</v>
      </c>
      <c r="E310">
        <v>90.15</v>
      </c>
      <c r="F310">
        <v>0</v>
      </c>
      <c r="G310">
        <v>0</v>
      </c>
      <c r="H310">
        <v>0</v>
      </c>
      <c r="I310">
        <v>0.7</v>
      </c>
      <c r="J310">
        <v>0</v>
      </c>
      <c r="K310">
        <v>9</v>
      </c>
      <c r="L310">
        <v>0</v>
      </c>
      <c r="M310">
        <v>0</v>
      </c>
      <c r="N310">
        <v>0</v>
      </c>
      <c r="O310">
        <v>0</v>
      </c>
      <c r="P310">
        <v>0.15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 s="56">
        <f t="shared" si="8"/>
        <v>100.00000000000001</v>
      </c>
      <c r="AK310" s="8">
        <v>229</v>
      </c>
      <c r="AL310" s="8">
        <v>302</v>
      </c>
      <c r="AM310" s="8">
        <v>6</v>
      </c>
    </row>
    <row r="311" spans="1:39" s="15" customFormat="1" x14ac:dyDescent="0.2">
      <c r="A311" s="25" t="s">
        <v>404</v>
      </c>
      <c r="B311" s="13"/>
      <c r="C311" t="s">
        <v>865</v>
      </c>
      <c r="D311" s="14">
        <v>4</v>
      </c>
      <c r="E311">
        <f t="shared" ref="E311:E319" si="9">((100-(F311+G311+H311+I311))/100)*100</f>
        <v>96.54</v>
      </c>
      <c r="F311">
        <v>1.8900000000000001</v>
      </c>
      <c r="G311">
        <v>0.56000000000000005</v>
      </c>
      <c r="H311">
        <v>0.33</v>
      </c>
      <c r="I311">
        <v>0.68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 s="56">
        <f t="shared" si="8"/>
        <v>100.00000000000001</v>
      </c>
      <c r="AK311" s="26">
        <v>138.80000000000001</v>
      </c>
      <c r="AL311" s="26">
        <v>153</v>
      </c>
      <c r="AM311" s="27">
        <v>2.62</v>
      </c>
    </row>
    <row r="312" spans="1:39" s="15" customFormat="1" x14ac:dyDescent="0.2">
      <c r="A312" s="25" t="s">
        <v>405</v>
      </c>
      <c r="B312" s="13"/>
      <c r="C312" t="s">
        <v>865</v>
      </c>
      <c r="D312" s="14">
        <v>4</v>
      </c>
      <c r="E312">
        <f t="shared" si="9"/>
        <v>95.59</v>
      </c>
      <c r="F312">
        <v>1.29</v>
      </c>
      <c r="G312">
        <v>0.51</v>
      </c>
      <c r="H312">
        <v>1.94</v>
      </c>
      <c r="I312">
        <v>0.67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 s="56">
        <f t="shared" si="8"/>
        <v>100.00000000000001</v>
      </c>
      <c r="AK312" s="8">
        <v>157.22653750000001</v>
      </c>
      <c r="AL312" s="8">
        <v>180.25615000000002</v>
      </c>
      <c r="AM312" s="8">
        <v>1.4562962499999998</v>
      </c>
    </row>
    <row r="313" spans="1:39" s="15" customFormat="1" x14ac:dyDescent="0.2">
      <c r="A313" s="25" t="s">
        <v>406</v>
      </c>
      <c r="B313" s="13"/>
      <c r="C313" t="s">
        <v>865</v>
      </c>
      <c r="D313" s="14">
        <v>4</v>
      </c>
      <c r="E313">
        <f t="shared" si="9"/>
        <v>96.93</v>
      </c>
      <c r="F313">
        <v>1.37</v>
      </c>
      <c r="G313">
        <v>0.54</v>
      </c>
      <c r="H313">
        <v>0.5</v>
      </c>
      <c r="I313">
        <v>0.66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 s="56">
        <f t="shared" si="8"/>
        <v>100.00000000000001</v>
      </c>
      <c r="AK313" s="8">
        <v>134.81538749999999</v>
      </c>
      <c r="AL313" s="8">
        <v>160.05285000000001</v>
      </c>
      <c r="AM313" s="8">
        <v>3.188326</v>
      </c>
    </row>
    <row r="314" spans="1:39" s="15" customFormat="1" x14ac:dyDescent="0.2">
      <c r="A314" s="25" t="s">
        <v>407</v>
      </c>
      <c r="B314" s="9"/>
      <c r="C314" t="s">
        <v>865</v>
      </c>
      <c r="D314" s="14">
        <v>4</v>
      </c>
      <c r="E314">
        <f t="shared" si="9"/>
        <v>94.68</v>
      </c>
      <c r="F314">
        <v>1.59</v>
      </c>
      <c r="G314">
        <v>1.59</v>
      </c>
      <c r="H314">
        <v>1.5</v>
      </c>
      <c r="I314">
        <v>0.64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 s="56">
        <f t="shared" si="8"/>
        <v>100.00000000000001</v>
      </c>
      <c r="AK314" s="8">
        <v>173.96918750000003</v>
      </c>
      <c r="AL314" s="8">
        <v>186.59004999999999</v>
      </c>
      <c r="AM314" s="8">
        <v>1.3864730000000001</v>
      </c>
    </row>
    <row r="315" spans="1:39" s="15" customFormat="1" x14ac:dyDescent="0.2">
      <c r="A315" s="25" t="s">
        <v>408</v>
      </c>
      <c r="B315" s="9"/>
      <c r="C315" t="s">
        <v>865</v>
      </c>
      <c r="D315" s="14">
        <v>4</v>
      </c>
      <c r="E315">
        <f t="shared" si="9"/>
        <v>96.37</v>
      </c>
      <c r="F315">
        <v>0.85000000000000009</v>
      </c>
      <c r="G315">
        <v>0.22999999999999998</v>
      </c>
      <c r="H315">
        <v>1.9299999999999997</v>
      </c>
      <c r="I315">
        <v>0.62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 s="56">
        <f t="shared" si="8"/>
        <v>100</v>
      </c>
      <c r="AK315" s="8">
        <v>139.18572500000002</v>
      </c>
      <c r="AL315" s="8">
        <v>164.36935</v>
      </c>
      <c r="AM315" s="8">
        <v>1.9543987500000002</v>
      </c>
    </row>
    <row r="316" spans="1:39" s="15" customFormat="1" x14ac:dyDescent="0.2">
      <c r="A316" s="25" t="s">
        <v>409</v>
      </c>
      <c r="B316" s="13"/>
      <c r="C316" t="s">
        <v>865</v>
      </c>
      <c r="D316" s="14">
        <v>4</v>
      </c>
      <c r="E316">
        <f t="shared" si="9"/>
        <v>97</v>
      </c>
      <c r="F316">
        <v>1.59</v>
      </c>
      <c r="G316">
        <v>0.51</v>
      </c>
      <c r="H316">
        <v>0.31</v>
      </c>
      <c r="I316">
        <v>0.59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s="56">
        <f t="shared" ref="AJ316:AJ350" si="10">SUM(E316:AI316)</f>
        <v>100.00000000000001</v>
      </c>
      <c r="AK316" s="8">
        <v>141.51407499999999</v>
      </c>
      <c r="AL316" s="8">
        <v>166.213325</v>
      </c>
      <c r="AM316" s="8">
        <v>3.5387684999999998</v>
      </c>
    </row>
    <row r="317" spans="1:39" s="15" customFormat="1" x14ac:dyDescent="0.2">
      <c r="A317" s="25" t="s">
        <v>410</v>
      </c>
      <c r="B317" s="13"/>
      <c r="C317" t="s">
        <v>865</v>
      </c>
      <c r="D317" s="14">
        <v>4</v>
      </c>
      <c r="E317">
        <f t="shared" si="9"/>
        <v>97.09</v>
      </c>
      <c r="F317">
        <v>1.43</v>
      </c>
      <c r="G317">
        <v>0.56000000000000005</v>
      </c>
      <c r="H317">
        <v>0.33</v>
      </c>
      <c r="I317">
        <v>0.59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s="56">
        <f t="shared" si="10"/>
        <v>100.00000000000001</v>
      </c>
      <c r="AK317" s="26">
        <v>123.9</v>
      </c>
      <c r="AL317" s="26">
        <v>150.9</v>
      </c>
      <c r="AM317" s="26">
        <v>3</v>
      </c>
    </row>
    <row r="318" spans="1:39" s="15" customFormat="1" x14ac:dyDescent="0.2">
      <c r="A318" s="25" t="s">
        <v>411</v>
      </c>
      <c r="B318" s="13"/>
      <c r="C318" t="s">
        <v>865</v>
      </c>
      <c r="D318" s="14">
        <v>4</v>
      </c>
      <c r="E318">
        <f t="shared" si="9"/>
        <v>96.79</v>
      </c>
      <c r="F318">
        <v>0.81999999999999984</v>
      </c>
      <c r="G318">
        <v>0.28999999999999998</v>
      </c>
      <c r="H318">
        <v>1.51</v>
      </c>
      <c r="I318">
        <v>0.59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s="56">
        <f t="shared" si="10"/>
        <v>100.00000000000001</v>
      </c>
      <c r="AK318" s="26">
        <v>136.30000000000001</v>
      </c>
      <c r="AL318" s="26">
        <v>172.8</v>
      </c>
      <c r="AM318" s="26">
        <v>4</v>
      </c>
    </row>
    <row r="319" spans="1:39" s="15" customFormat="1" x14ac:dyDescent="0.2">
      <c r="A319" s="28" t="s">
        <v>412</v>
      </c>
      <c r="B319" s="13"/>
      <c r="C319" t="s">
        <v>865</v>
      </c>
      <c r="D319" s="14">
        <v>4</v>
      </c>
      <c r="E319">
        <f t="shared" si="9"/>
        <v>95.27</v>
      </c>
      <c r="F319">
        <v>3.6699999999999995</v>
      </c>
      <c r="G319">
        <v>0.26</v>
      </c>
      <c r="H319">
        <v>0.26</v>
      </c>
      <c r="I319">
        <v>0.54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s="56">
        <f t="shared" si="10"/>
        <v>100.00000000000001</v>
      </c>
      <c r="AK319" s="26">
        <v>151.69999999999999</v>
      </c>
      <c r="AL319" s="26">
        <v>166.6</v>
      </c>
      <c r="AM319" s="26">
        <v>2.2000000000000002</v>
      </c>
    </row>
    <row r="320" spans="1:39" s="15" customFormat="1" x14ac:dyDescent="0.2">
      <c r="A320" s="6" t="s">
        <v>413</v>
      </c>
      <c r="B320" s="9" t="s">
        <v>414</v>
      </c>
      <c r="C320" t="s">
        <v>865</v>
      </c>
      <c r="D320" s="7">
        <v>4</v>
      </c>
      <c r="E320">
        <v>94.15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4.3250000000000002</v>
      </c>
      <c r="L320">
        <v>0</v>
      </c>
      <c r="M320">
        <v>0</v>
      </c>
      <c r="N320">
        <v>0</v>
      </c>
      <c r="O320">
        <v>0</v>
      </c>
      <c r="P320">
        <v>0.52500000000000002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 s="56">
        <f t="shared" si="10"/>
        <v>100.00000000000001</v>
      </c>
      <c r="AK320" s="8">
        <v>135</v>
      </c>
      <c r="AL320" s="8">
        <v>231</v>
      </c>
      <c r="AM320" s="8">
        <v>11</v>
      </c>
    </row>
    <row r="321" spans="1:39" s="15" customFormat="1" x14ac:dyDescent="0.2">
      <c r="A321" s="29" t="s">
        <v>415</v>
      </c>
      <c r="B321" s="9"/>
      <c r="C321" t="s">
        <v>865</v>
      </c>
      <c r="D321" s="14">
        <v>4</v>
      </c>
      <c r="E321">
        <f t="shared" ref="E321:E331" si="11">((100-(F321+G321+H321+I321))/100)*100</f>
        <v>96.59</v>
      </c>
      <c r="F321">
        <v>1.01</v>
      </c>
      <c r="G321">
        <v>0.01</v>
      </c>
      <c r="H321">
        <v>2.39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 s="56">
        <f t="shared" si="10"/>
        <v>100.00000000000001</v>
      </c>
      <c r="AK321" s="8">
        <v>152.79939999999999</v>
      </c>
      <c r="AL321" s="8">
        <v>169.02360000000002</v>
      </c>
      <c r="AM321" s="8">
        <v>2.6351713333333335</v>
      </c>
    </row>
    <row r="322" spans="1:39" s="15" customFormat="1" x14ac:dyDescent="0.2">
      <c r="A322" s="29" t="s">
        <v>416</v>
      </c>
      <c r="B322" s="9"/>
      <c r="C322" t="s">
        <v>865</v>
      </c>
      <c r="D322" s="14">
        <v>4</v>
      </c>
      <c r="E322">
        <f t="shared" si="11"/>
        <v>97.29</v>
      </c>
      <c r="F322">
        <v>0.18</v>
      </c>
      <c r="G322">
        <v>0.01</v>
      </c>
      <c r="H322">
        <v>2.52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 s="56">
        <f t="shared" si="10"/>
        <v>100.00000000000001</v>
      </c>
      <c r="AK322" s="8">
        <v>136.1634</v>
      </c>
      <c r="AL322" s="8">
        <v>171.64067500000002</v>
      </c>
      <c r="AM322" s="8">
        <v>3.3021237499999998</v>
      </c>
    </row>
    <row r="323" spans="1:39" s="15" customFormat="1" x14ac:dyDescent="0.2">
      <c r="A323" s="29" t="s">
        <v>417</v>
      </c>
      <c r="B323" s="9"/>
      <c r="C323" t="s">
        <v>865</v>
      </c>
      <c r="D323" s="14">
        <v>4</v>
      </c>
      <c r="E323">
        <f t="shared" si="11"/>
        <v>97.42</v>
      </c>
      <c r="F323">
        <v>0.17</v>
      </c>
      <c r="G323">
        <v>2.4</v>
      </c>
      <c r="H323">
        <v>0.01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s="56">
        <f t="shared" si="10"/>
        <v>100.00000000000001</v>
      </c>
      <c r="AK323" s="8">
        <v>134.0848125</v>
      </c>
      <c r="AL323" s="8">
        <v>160.17127500000001</v>
      </c>
      <c r="AM323" s="8">
        <v>3.7573810000000001</v>
      </c>
    </row>
    <row r="324" spans="1:39" s="15" customFormat="1" x14ac:dyDescent="0.2">
      <c r="A324" s="29" t="s">
        <v>418</v>
      </c>
      <c r="B324" s="9"/>
      <c r="C324" t="s">
        <v>865</v>
      </c>
      <c r="D324" s="14">
        <v>4</v>
      </c>
      <c r="E324">
        <f t="shared" si="11"/>
        <v>96.9</v>
      </c>
      <c r="F324">
        <v>0.01</v>
      </c>
      <c r="G324">
        <v>0.39</v>
      </c>
      <c r="H324">
        <v>2.7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s="56">
        <f t="shared" si="10"/>
        <v>100.00000000000001</v>
      </c>
      <c r="AK324" s="8">
        <v>143.45653333333334</v>
      </c>
      <c r="AL324" s="8">
        <v>179.3144666666667</v>
      </c>
      <c r="AM324" s="8">
        <v>3.6188423333333333</v>
      </c>
    </row>
    <row r="325" spans="1:39" s="15" customFormat="1" x14ac:dyDescent="0.2">
      <c r="A325" s="29" t="s">
        <v>419</v>
      </c>
      <c r="B325" s="9"/>
      <c r="C325" t="s">
        <v>865</v>
      </c>
      <c r="D325" s="14">
        <v>4</v>
      </c>
      <c r="E325">
        <f t="shared" si="11"/>
        <v>97.22</v>
      </c>
      <c r="F325">
        <v>0.01</v>
      </c>
      <c r="G325">
        <v>0.09</v>
      </c>
      <c r="H325">
        <v>2.68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 s="56">
        <f t="shared" si="10"/>
        <v>100.00000000000001</v>
      </c>
      <c r="AK325" s="8">
        <v>130.3275625</v>
      </c>
      <c r="AL325" s="8">
        <v>164.4487</v>
      </c>
      <c r="AM325" s="8">
        <v>2.6525807500000003</v>
      </c>
    </row>
    <row r="326" spans="1:39" s="15" customFormat="1" x14ac:dyDescent="0.2">
      <c r="A326" s="18" t="s">
        <v>420</v>
      </c>
      <c r="B326" s="9"/>
      <c r="C326" t="s">
        <v>865</v>
      </c>
      <c r="D326" s="30">
        <v>4</v>
      </c>
      <c r="E326">
        <f t="shared" si="11"/>
        <v>97.43</v>
      </c>
      <c r="F326">
        <v>0.01</v>
      </c>
      <c r="G326">
        <v>0.01</v>
      </c>
      <c r="H326">
        <v>2.5499999999999998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 s="56">
        <f t="shared" si="10"/>
        <v>100.00000000000001</v>
      </c>
      <c r="AK326" s="8">
        <v>128.37333749999999</v>
      </c>
      <c r="AL326" s="8">
        <v>169.7509</v>
      </c>
      <c r="AM326" s="8">
        <v>3.3485387499999999</v>
      </c>
    </row>
    <row r="327" spans="1:39" s="15" customFormat="1" x14ac:dyDescent="0.2">
      <c r="A327" s="29" t="s">
        <v>421</v>
      </c>
      <c r="B327" s="9"/>
      <c r="C327" t="s">
        <v>865</v>
      </c>
      <c r="D327" s="14">
        <v>4</v>
      </c>
      <c r="E327">
        <f t="shared" si="11"/>
        <v>97.44</v>
      </c>
      <c r="F327">
        <v>0.01</v>
      </c>
      <c r="G327">
        <v>0.01</v>
      </c>
      <c r="H327">
        <v>2.54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 s="56">
        <f t="shared" si="10"/>
        <v>100.00000000000001</v>
      </c>
      <c r="AK327" s="8">
        <v>132.12823333333333</v>
      </c>
      <c r="AL327" s="8">
        <v>164.23609999999999</v>
      </c>
      <c r="AM327" s="8">
        <v>2.8053923333333333</v>
      </c>
    </row>
    <row r="328" spans="1:39" s="15" customFormat="1" x14ac:dyDescent="0.2">
      <c r="A328" s="29" t="s">
        <v>422</v>
      </c>
      <c r="B328" s="9"/>
      <c r="C328" t="s">
        <v>865</v>
      </c>
      <c r="D328" s="14">
        <v>4</v>
      </c>
      <c r="E328">
        <f t="shared" si="11"/>
        <v>97.12</v>
      </c>
      <c r="F328">
        <v>0.01</v>
      </c>
      <c r="G328">
        <v>0.65</v>
      </c>
      <c r="H328">
        <v>2.2200000000000002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 s="56">
        <f t="shared" si="10"/>
        <v>100.00000000000001</v>
      </c>
      <c r="AK328" s="8">
        <v>144.79116249999998</v>
      </c>
      <c r="AL328" s="8">
        <v>175.46449999999999</v>
      </c>
      <c r="AM328" s="8">
        <v>3.0501020000000003</v>
      </c>
    </row>
    <row r="329" spans="1:39" s="15" customFormat="1" x14ac:dyDescent="0.2">
      <c r="A329" s="29" t="s">
        <v>423</v>
      </c>
      <c r="B329" s="9"/>
      <c r="C329" t="s">
        <v>865</v>
      </c>
      <c r="D329" s="14">
        <v>4</v>
      </c>
      <c r="E329">
        <f t="shared" si="11"/>
        <v>97.03</v>
      </c>
      <c r="F329">
        <v>0.01</v>
      </c>
      <c r="G329">
        <v>1.26</v>
      </c>
      <c r="H329">
        <v>1.7000000000000002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 s="56">
        <f t="shared" si="10"/>
        <v>100.00000000000001</v>
      </c>
      <c r="AK329" s="8">
        <v>142.15604999999999</v>
      </c>
      <c r="AL329" s="8">
        <v>172.11044999999999</v>
      </c>
      <c r="AM329" s="8">
        <v>3.1408144999999998</v>
      </c>
    </row>
    <row r="330" spans="1:39" s="15" customFormat="1" x14ac:dyDescent="0.2">
      <c r="A330" s="29" t="s">
        <v>424</v>
      </c>
      <c r="B330" s="9"/>
      <c r="C330" t="s">
        <v>865</v>
      </c>
      <c r="D330" s="14">
        <v>4</v>
      </c>
      <c r="E330">
        <f t="shared" si="11"/>
        <v>96.97</v>
      </c>
      <c r="F330">
        <v>0.01</v>
      </c>
      <c r="G330">
        <v>2.4300000000000002</v>
      </c>
      <c r="H330">
        <v>0.59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 s="56">
        <f t="shared" si="10"/>
        <v>100.00000000000001</v>
      </c>
      <c r="AK330" s="8">
        <v>137.72246250000001</v>
      </c>
      <c r="AL330" s="8">
        <v>161.648325</v>
      </c>
      <c r="AM330" s="8">
        <v>2.476855</v>
      </c>
    </row>
    <row r="331" spans="1:39" s="15" customFormat="1" x14ac:dyDescent="0.2">
      <c r="A331" s="29" t="s">
        <v>425</v>
      </c>
      <c r="B331" s="9"/>
      <c r="C331" t="s">
        <v>865</v>
      </c>
      <c r="D331" s="14">
        <v>4</v>
      </c>
      <c r="E331">
        <f t="shared" si="11"/>
        <v>97.51</v>
      </c>
      <c r="F331">
        <v>0.01</v>
      </c>
      <c r="G331">
        <v>2.4700000000000002</v>
      </c>
      <c r="H331">
        <v>0.01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 s="56">
        <f t="shared" si="10"/>
        <v>100.00000000000001</v>
      </c>
      <c r="AK331" s="8">
        <v>129.56207499999999</v>
      </c>
      <c r="AL331" s="8">
        <v>153.65809999999999</v>
      </c>
      <c r="AM331" s="8">
        <v>3.0044507500000002</v>
      </c>
    </row>
    <row r="332" spans="1:39" s="15" customFormat="1" x14ac:dyDescent="0.2">
      <c r="A332" s="6" t="s">
        <v>426</v>
      </c>
      <c r="B332" s="9" t="s">
        <v>50</v>
      </c>
      <c r="C332" t="s">
        <v>864</v>
      </c>
      <c r="D332" s="7">
        <v>1</v>
      </c>
      <c r="E332">
        <v>98.54</v>
      </c>
      <c r="F332">
        <v>0</v>
      </c>
      <c r="G332">
        <v>0.43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1.03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 s="56">
        <f t="shared" si="10"/>
        <v>100.00000000000001</v>
      </c>
      <c r="AK332" s="8">
        <v>142.80000000000001</v>
      </c>
      <c r="AL332" s="8">
        <v>266.5</v>
      </c>
      <c r="AM332" s="8">
        <v>15.4</v>
      </c>
    </row>
    <row r="333" spans="1:39" s="15" customFormat="1" x14ac:dyDescent="0.2">
      <c r="A333" s="6" t="s">
        <v>427</v>
      </c>
      <c r="B333" s="9" t="s">
        <v>428</v>
      </c>
      <c r="C333" t="s">
        <v>866</v>
      </c>
      <c r="D333" s="7">
        <v>6</v>
      </c>
      <c r="E333">
        <v>84.65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1.2</v>
      </c>
      <c r="L333">
        <v>0</v>
      </c>
      <c r="M333">
        <v>0</v>
      </c>
      <c r="N333">
        <v>0</v>
      </c>
      <c r="O333">
        <v>0</v>
      </c>
      <c r="P333">
        <v>0.15</v>
      </c>
      <c r="Q333">
        <v>0</v>
      </c>
      <c r="R333">
        <v>0</v>
      </c>
      <c r="S333">
        <v>0</v>
      </c>
      <c r="T333">
        <v>0</v>
      </c>
      <c r="U333">
        <v>14.000000000000002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 s="56">
        <f t="shared" si="10"/>
        <v>100.00000000000001</v>
      </c>
      <c r="AK333" s="8">
        <v>95</v>
      </c>
      <c r="AL333" s="8">
        <v>115</v>
      </c>
      <c r="AM333" s="8">
        <v>10</v>
      </c>
    </row>
    <row r="334" spans="1:39" s="15" customFormat="1" x14ac:dyDescent="0.2">
      <c r="A334" s="6" t="s">
        <v>429</v>
      </c>
      <c r="B334" s="9" t="s">
        <v>373</v>
      </c>
      <c r="C334" t="s">
        <v>864</v>
      </c>
      <c r="D334" s="7">
        <v>1</v>
      </c>
      <c r="E334">
        <v>91.39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5.07</v>
      </c>
      <c r="L334">
        <v>3.54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 s="56">
        <f t="shared" si="10"/>
        <v>100.00000000000001</v>
      </c>
      <c r="AK334" s="8">
        <v>470</v>
      </c>
      <c r="AL334" s="8">
        <v>493</v>
      </c>
      <c r="AM334" s="8">
        <v>7.2</v>
      </c>
    </row>
    <row r="335" spans="1:39" s="15" customFormat="1" x14ac:dyDescent="0.2">
      <c r="A335" s="19" t="s">
        <v>430</v>
      </c>
      <c r="B335" s="11" t="s">
        <v>50</v>
      </c>
      <c r="C335" t="s">
        <v>864</v>
      </c>
      <c r="D335" s="7">
        <v>1</v>
      </c>
      <c r="E335">
        <v>86.6</v>
      </c>
      <c r="F335">
        <v>1.66</v>
      </c>
      <c r="G335">
        <v>2.9</v>
      </c>
      <c r="H335">
        <v>2.67</v>
      </c>
      <c r="I335">
        <v>0.57999999999999996</v>
      </c>
      <c r="J335">
        <v>0</v>
      </c>
      <c r="K335">
        <v>5.28</v>
      </c>
      <c r="L335">
        <v>0</v>
      </c>
      <c r="M335">
        <v>0</v>
      </c>
      <c r="N335">
        <v>0</v>
      </c>
      <c r="O335">
        <v>0</v>
      </c>
      <c r="P335">
        <v>0.12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0.19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 s="60">
        <f t="shared" si="10"/>
        <v>100</v>
      </c>
      <c r="AK335" s="12">
        <v>84</v>
      </c>
      <c r="AL335" s="12">
        <v>156</v>
      </c>
      <c r="AM335" s="12">
        <v>5.6</v>
      </c>
    </row>
    <row r="336" spans="1:39" s="45" customFormat="1" x14ac:dyDescent="0.2">
      <c r="A336" s="45" t="s">
        <v>92</v>
      </c>
      <c r="B336" s="45" t="s">
        <v>431</v>
      </c>
      <c r="C336" s="46" t="s">
        <v>864</v>
      </c>
      <c r="D336" s="45">
        <v>1</v>
      </c>
      <c r="E336" s="46">
        <v>92.7</v>
      </c>
      <c r="F336" s="46">
        <v>2.2799999999999998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0.45000000000000007</v>
      </c>
      <c r="N336" s="46">
        <v>0</v>
      </c>
      <c r="O336" s="46">
        <v>0</v>
      </c>
      <c r="P336" s="46">
        <v>0</v>
      </c>
      <c r="Q336" s="46">
        <v>4.1100000000000003</v>
      </c>
      <c r="R336" s="46">
        <v>0.19</v>
      </c>
      <c r="S336" s="46">
        <v>0</v>
      </c>
      <c r="T336" s="46">
        <v>0</v>
      </c>
      <c r="U336" s="46">
        <v>0</v>
      </c>
      <c r="V336" s="46">
        <v>0</v>
      </c>
      <c r="W336" s="46">
        <v>0</v>
      </c>
      <c r="X336" s="46">
        <v>0</v>
      </c>
      <c r="Y336" s="46">
        <v>0</v>
      </c>
      <c r="Z336" s="46">
        <v>0</v>
      </c>
      <c r="AA336" s="46">
        <v>0</v>
      </c>
      <c r="AB336" s="46">
        <v>0</v>
      </c>
      <c r="AC336" s="46">
        <v>0</v>
      </c>
      <c r="AD336" s="46">
        <v>0</v>
      </c>
      <c r="AE336" s="46">
        <v>0</v>
      </c>
      <c r="AF336" s="46">
        <v>0.27</v>
      </c>
      <c r="AG336" s="46">
        <v>0</v>
      </c>
      <c r="AH336" s="46">
        <v>0</v>
      </c>
      <c r="AI336" s="46">
        <v>0</v>
      </c>
      <c r="AJ336" s="59">
        <f t="shared" si="10"/>
        <v>100</v>
      </c>
      <c r="AK336" s="45">
        <v>447</v>
      </c>
      <c r="AL336" s="45">
        <v>447</v>
      </c>
      <c r="AM336" s="45">
        <v>4.4000000000000004</v>
      </c>
    </row>
    <row r="337" spans="1:39" s="15" customFormat="1" x14ac:dyDescent="0.2">
      <c r="A337" s="19" t="s">
        <v>160</v>
      </c>
      <c r="B337" s="11" t="s">
        <v>432</v>
      </c>
      <c r="C337" t="s">
        <v>863</v>
      </c>
      <c r="D337" s="7">
        <v>5</v>
      </c>
      <c r="E337">
        <v>88.7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9.6999999999999993</v>
      </c>
      <c r="L337">
        <v>0</v>
      </c>
      <c r="M337">
        <v>0</v>
      </c>
      <c r="N337">
        <v>0</v>
      </c>
      <c r="O337">
        <v>0</v>
      </c>
      <c r="P337">
        <v>0.5</v>
      </c>
      <c r="Q337">
        <v>0</v>
      </c>
      <c r="R337">
        <v>0</v>
      </c>
      <c r="S337">
        <v>0</v>
      </c>
      <c r="T337">
        <v>0.1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 s="60">
        <f t="shared" si="10"/>
        <v>100</v>
      </c>
      <c r="AK337" s="12">
        <v>95</v>
      </c>
      <c r="AL337" s="12">
        <v>140</v>
      </c>
      <c r="AM337" s="12">
        <v>33</v>
      </c>
    </row>
    <row r="338" spans="1:39" s="15" customFormat="1" x14ac:dyDescent="0.2">
      <c r="A338" s="19" t="s">
        <v>44</v>
      </c>
      <c r="B338" s="11" t="s">
        <v>45</v>
      </c>
      <c r="C338" t="s">
        <v>865</v>
      </c>
      <c r="D338" s="7">
        <v>4</v>
      </c>
      <c r="E338">
        <v>88</v>
      </c>
      <c r="F338">
        <v>0</v>
      </c>
      <c r="G338">
        <v>0</v>
      </c>
      <c r="H338">
        <v>0</v>
      </c>
      <c r="I338">
        <v>0.8</v>
      </c>
      <c r="J338">
        <v>0</v>
      </c>
      <c r="K338">
        <v>9</v>
      </c>
      <c r="L338">
        <v>0</v>
      </c>
      <c r="M338">
        <v>0</v>
      </c>
      <c r="N338">
        <v>0</v>
      </c>
      <c r="O338">
        <v>0</v>
      </c>
      <c r="P338">
        <v>0.2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2</v>
      </c>
      <c r="AJ338" s="58">
        <f t="shared" si="10"/>
        <v>100</v>
      </c>
      <c r="AK338" s="12">
        <v>184</v>
      </c>
      <c r="AL338" s="12">
        <v>265</v>
      </c>
      <c r="AM338" s="12">
        <v>4.4000000000000004</v>
      </c>
    </row>
    <row r="339" spans="1:39" s="15" customFormat="1" x14ac:dyDescent="0.2">
      <c r="A339" s="19" t="s">
        <v>44</v>
      </c>
      <c r="B339" s="11" t="s">
        <v>45</v>
      </c>
      <c r="C339" t="s">
        <v>865</v>
      </c>
      <c r="D339" s="7">
        <v>4</v>
      </c>
      <c r="E339">
        <v>89</v>
      </c>
      <c r="F339">
        <v>0</v>
      </c>
      <c r="G339">
        <v>0</v>
      </c>
      <c r="H339">
        <v>0</v>
      </c>
      <c r="I339">
        <v>0.8</v>
      </c>
      <c r="J339">
        <v>0</v>
      </c>
      <c r="K339">
        <v>9</v>
      </c>
      <c r="L339">
        <v>0</v>
      </c>
      <c r="M339">
        <v>0</v>
      </c>
      <c r="N339">
        <v>0</v>
      </c>
      <c r="O339">
        <v>0</v>
      </c>
      <c r="P339">
        <v>0.2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 s="58">
        <f t="shared" si="10"/>
        <v>100</v>
      </c>
      <c r="AK339" s="12">
        <v>166</v>
      </c>
      <c r="AL339" s="12">
        <v>250</v>
      </c>
      <c r="AM339" s="12">
        <v>4.5999999999999996</v>
      </c>
    </row>
    <row r="340" spans="1:39" s="15" customFormat="1" x14ac:dyDescent="0.2">
      <c r="A340" s="19" t="s">
        <v>44</v>
      </c>
      <c r="B340" s="11" t="s">
        <v>45</v>
      </c>
      <c r="C340" t="s">
        <v>865</v>
      </c>
      <c r="D340" s="7">
        <v>4</v>
      </c>
      <c r="E340">
        <v>89.5</v>
      </c>
      <c r="F340">
        <v>0</v>
      </c>
      <c r="G340">
        <v>0</v>
      </c>
      <c r="H340">
        <v>0</v>
      </c>
      <c r="I340">
        <v>0.8</v>
      </c>
      <c r="J340">
        <v>0</v>
      </c>
      <c r="K340">
        <v>9</v>
      </c>
      <c r="L340">
        <v>0</v>
      </c>
      <c r="M340">
        <v>0</v>
      </c>
      <c r="N340">
        <v>0</v>
      </c>
      <c r="O340">
        <v>0</v>
      </c>
      <c r="P340">
        <v>0.2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0.5</v>
      </c>
      <c r="AJ340" s="58">
        <f t="shared" si="10"/>
        <v>100</v>
      </c>
      <c r="AK340" s="12">
        <v>132</v>
      </c>
      <c r="AL340" s="12">
        <v>232</v>
      </c>
      <c r="AM340" s="12">
        <v>4.7</v>
      </c>
    </row>
    <row r="341" spans="1:39" s="15" customFormat="1" x14ac:dyDescent="0.2">
      <c r="A341" s="19" t="s">
        <v>433</v>
      </c>
      <c r="B341" s="11" t="s">
        <v>45</v>
      </c>
      <c r="C341" t="s">
        <v>865</v>
      </c>
      <c r="D341" s="7">
        <v>4</v>
      </c>
      <c r="E341">
        <v>92.5</v>
      </c>
      <c r="F341">
        <v>0.5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</v>
      </c>
      <c r="N341">
        <v>0</v>
      </c>
      <c r="O341">
        <v>0</v>
      </c>
      <c r="P341">
        <v>0</v>
      </c>
      <c r="Q341">
        <v>4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58">
        <f t="shared" si="10"/>
        <v>100</v>
      </c>
      <c r="AK341" s="12">
        <v>132</v>
      </c>
      <c r="AL341" s="12">
        <v>190</v>
      </c>
      <c r="AM341" s="12">
        <v>6.5</v>
      </c>
    </row>
    <row r="342" spans="1:39" s="15" customFormat="1" x14ac:dyDescent="0.2">
      <c r="A342" s="19" t="s">
        <v>433</v>
      </c>
      <c r="B342" s="11" t="s">
        <v>50</v>
      </c>
      <c r="C342" t="s">
        <v>864</v>
      </c>
      <c r="D342" s="7">
        <v>1</v>
      </c>
      <c r="E342">
        <v>92.5</v>
      </c>
      <c r="F342">
        <v>0.5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3</v>
      </c>
      <c r="N342">
        <v>0</v>
      </c>
      <c r="O342">
        <v>0</v>
      </c>
      <c r="P342">
        <v>0</v>
      </c>
      <c r="Q342">
        <v>4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 s="58">
        <f t="shared" si="10"/>
        <v>100</v>
      </c>
      <c r="AK342" s="12">
        <v>200</v>
      </c>
      <c r="AL342" s="12">
        <v>260</v>
      </c>
      <c r="AM342" s="12">
        <v>12</v>
      </c>
    </row>
    <row r="343" spans="1:39" s="15" customFormat="1" x14ac:dyDescent="0.2">
      <c r="A343" s="6" t="s">
        <v>434</v>
      </c>
      <c r="B343" s="9" t="s">
        <v>435</v>
      </c>
      <c r="C343" t="s">
        <v>863</v>
      </c>
      <c r="D343" s="7">
        <v>5</v>
      </c>
      <c r="E343">
        <v>98.5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1.5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s="56">
        <f t="shared" si="10"/>
        <v>100</v>
      </c>
      <c r="AK343" s="8">
        <v>70</v>
      </c>
      <c r="AL343" s="8">
        <v>200</v>
      </c>
      <c r="AM343" s="8">
        <v>4</v>
      </c>
    </row>
    <row r="344" spans="1:39" s="15" customFormat="1" x14ac:dyDescent="0.2">
      <c r="A344" s="6" t="s">
        <v>434</v>
      </c>
      <c r="B344" s="9" t="s">
        <v>301</v>
      </c>
      <c r="C344" t="s">
        <v>864</v>
      </c>
      <c r="D344" s="7">
        <v>1</v>
      </c>
      <c r="E344">
        <v>98.5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1.5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s="56">
        <f t="shared" si="10"/>
        <v>100</v>
      </c>
      <c r="AK344" s="8">
        <v>130</v>
      </c>
      <c r="AL344" s="8">
        <v>230</v>
      </c>
      <c r="AM344" s="8">
        <v>4</v>
      </c>
    </row>
    <row r="345" spans="1:39" s="15" customFormat="1" x14ac:dyDescent="0.2">
      <c r="A345" s="6" t="s">
        <v>434</v>
      </c>
      <c r="B345" s="9" t="s">
        <v>302</v>
      </c>
      <c r="C345" t="s">
        <v>866</v>
      </c>
      <c r="D345" s="7">
        <v>6</v>
      </c>
      <c r="E345">
        <v>98.5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1.5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s="56">
        <f t="shared" si="10"/>
        <v>100</v>
      </c>
      <c r="AK345" s="8">
        <v>105</v>
      </c>
      <c r="AL345" s="8">
        <v>200</v>
      </c>
      <c r="AM345" s="8">
        <v>4</v>
      </c>
    </row>
    <row r="346" spans="1:39" s="15" customFormat="1" x14ac:dyDescent="0.2">
      <c r="A346" s="19" t="s">
        <v>349</v>
      </c>
      <c r="B346" s="11" t="s">
        <v>436</v>
      </c>
      <c r="C346" t="s">
        <v>863</v>
      </c>
      <c r="D346" s="7">
        <v>5</v>
      </c>
      <c r="E346">
        <v>90.5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5.5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 s="58">
        <f t="shared" si="10"/>
        <v>100</v>
      </c>
      <c r="AK346" s="12">
        <v>170</v>
      </c>
      <c r="AL346" s="12">
        <v>225</v>
      </c>
      <c r="AM346" s="12">
        <v>7.5</v>
      </c>
    </row>
    <row r="347" spans="1:39" s="15" customFormat="1" x14ac:dyDescent="0.2">
      <c r="A347" s="6" t="s">
        <v>437</v>
      </c>
      <c r="B347" s="9" t="s">
        <v>102</v>
      </c>
      <c r="C347" t="s">
        <v>864</v>
      </c>
      <c r="D347" s="7">
        <v>1</v>
      </c>
      <c r="E347">
        <v>93.2</v>
      </c>
      <c r="F347">
        <v>0</v>
      </c>
      <c r="G347">
        <v>0</v>
      </c>
      <c r="H347">
        <v>0</v>
      </c>
      <c r="I347">
        <v>6</v>
      </c>
      <c r="J347">
        <v>0</v>
      </c>
      <c r="K347">
        <v>0</v>
      </c>
      <c r="L347">
        <v>0</v>
      </c>
      <c r="M347">
        <v>0.8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 s="56">
        <f t="shared" si="10"/>
        <v>100</v>
      </c>
      <c r="AK347" s="8">
        <v>210</v>
      </c>
      <c r="AL347" s="8">
        <v>285</v>
      </c>
      <c r="AM347" s="8">
        <v>6</v>
      </c>
    </row>
    <row r="348" spans="1:39" s="15" customFormat="1" x14ac:dyDescent="0.2">
      <c r="A348" s="6" t="s">
        <v>437</v>
      </c>
      <c r="B348" s="9" t="s">
        <v>292</v>
      </c>
      <c r="C348" t="s">
        <v>863</v>
      </c>
      <c r="D348" s="7">
        <v>5</v>
      </c>
      <c r="E348">
        <v>93.2</v>
      </c>
      <c r="F348">
        <v>0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0</v>
      </c>
      <c r="M348">
        <v>0.8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 s="56">
        <f t="shared" si="10"/>
        <v>100</v>
      </c>
      <c r="AK348" s="8">
        <v>240</v>
      </c>
      <c r="AL348" s="8">
        <v>305</v>
      </c>
      <c r="AM348" s="8">
        <v>4</v>
      </c>
    </row>
    <row r="349" spans="1:39" s="15" customFormat="1" x14ac:dyDescent="0.2">
      <c r="A349" s="6" t="s">
        <v>437</v>
      </c>
      <c r="B349" s="9" t="s">
        <v>303</v>
      </c>
      <c r="C349" t="s">
        <v>866</v>
      </c>
      <c r="D349" s="7">
        <v>6</v>
      </c>
      <c r="E349">
        <v>93.2</v>
      </c>
      <c r="F349">
        <v>0</v>
      </c>
      <c r="G349">
        <v>0</v>
      </c>
      <c r="H349">
        <v>0</v>
      </c>
      <c r="I349">
        <v>6</v>
      </c>
      <c r="J349">
        <v>0</v>
      </c>
      <c r="K349">
        <v>0</v>
      </c>
      <c r="L349">
        <v>0</v>
      </c>
      <c r="M349">
        <v>0.8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 s="56">
        <f t="shared" si="10"/>
        <v>100</v>
      </c>
      <c r="AK349" s="8">
        <v>160</v>
      </c>
      <c r="AL349" s="8">
        <v>275</v>
      </c>
      <c r="AM349" s="8">
        <v>7</v>
      </c>
    </row>
    <row r="350" spans="1:39" x14ac:dyDescent="0.2">
      <c r="A350" s="23" t="s">
        <v>858</v>
      </c>
      <c r="B350" s="11" t="s">
        <v>50</v>
      </c>
      <c r="C350" t="s">
        <v>864</v>
      </c>
      <c r="D350" s="7">
        <v>1</v>
      </c>
      <c r="E350">
        <v>93.16</v>
      </c>
      <c r="F350">
        <v>1.01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0.74</v>
      </c>
      <c r="N350">
        <v>0</v>
      </c>
      <c r="O350">
        <v>0</v>
      </c>
      <c r="P350">
        <v>0</v>
      </c>
      <c r="Q350">
        <v>5.08</v>
      </c>
      <c r="R350">
        <v>0</v>
      </c>
      <c r="S350">
        <v>0</v>
      </c>
      <c r="T350">
        <v>0.01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s="56">
        <f t="shared" si="10"/>
        <v>100</v>
      </c>
      <c r="AK350">
        <v>216</v>
      </c>
      <c r="AL350">
        <v>273</v>
      </c>
      <c r="AM350">
        <v>24.2</v>
      </c>
    </row>
    <row r="351" spans="1:39" s="15" customFormat="1" x14ac:dyDescent="0.2">
      <c r="A351" s="6" t="s">
        <v>438</v>
      </c>
      <c r="B351" s="9" t="s">
        <v>439</v>
      </c>
      <c r="C351" t="s">
        <v>865</v>
      </c>
      <c r="D351" s="7">
        <v>4</v>
      </c>
      <c r="E351">
        <v>92.315495810000002</v>
      </c>
      <c r="F351">
        <v>1.7752980000000003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0.71011919999999995</v>
      </c>
      <c r="N351">
        <v>0</v>
      </c>
      <c r="O351">
        <v>0</v>
      </c>
      <c r="P351">
        <v>0</v>
      </c>
      <c r="Q351">
        <v>5.1990869899999996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s="56">
        <f t="shared" ref="AJ351:AJ413" si="12">SUM(E351:AI351)</f>
        <v>100</v>
      </c>
      <c r="AK351" s="8">
        <v>205</v>
      </c>
      <c r="AL351" s="8">
        <v>280</v>
      </c>
      <c r="AM351" s="8">
        <v>4</v>
      </c>
    </row>
    <row r="352" spans="1:39" s="15" customFormat="1" x14ac:dyDescent="0.2">
      <c r="A352" s="6" t="s">
        <v>440</v>
      </c>
      <c r="B352" s="9" t="s">
        <v>441</v>
      </c>
      <c r="C352" t="s">
        <v>863</v>
      </c>
      <c r="D352" s="7">
        <v>5</v>
      </c>
      <c r="E352">
        <v>92.315495810000002</v>
      </c>
      <c r="F352">
        <v>1.7752980000000003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0.71011919999999995</v>
      </c>
      <c r="N352">
        <v>0</v>
      </c>
      <c r="O352">
        <v>0</v>
      </c>
      <c r="P352">
        <v>0</v>
      </c>
      <c r="Q352">
        <v>5.1990869899999996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s="56">
        <f t="shared" si="12"/>
        <v>100</v>
      </c>
      <c r="AK352" s="8">
        <v>207.5</v>
      </c>
      <c r="AL352" s="8">
        <v>285</v>
      </c>
      <c r="AM352" s="8">
        <v>4</v>
      </c>
    </row>
    <row r="353" spans="1:39" s="15" customFormat="1" x14ac:dyDescent="0.2">
      <c r="A353" s="6" t="s">
        <v>442</v>
      </c>
      <c r="B353" s="9" t="s">
        <v>443</v>
      </c>
      <c r="C353" t="s">
        <v>863</v>
      </c>
      <c r="D353" s="7">
        <v>5</v>
      </c>
      <c r="E353">
        <v>92.972699700000007</v>
      </c>
      <c r="F353">
        <v>2.2750252799999999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0.70778563999999999</v>
      </c>
      <c r="N353">
        <v>0</v>
      </c>
      <c r="O353">
        <v>0</v>
      </c>
      <c r="P353">
        <v>0</v>
      </c>
      <c r="Q353">
        <v>4.0444893799999999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s="56">
        <f t="shared" si="12"/>
        <v>100</v>
      </c>
      <c r="AK353" s="8">
        <v>182</v>
      </c>
      <c r="AL353" s="8">
        <v>270.5</v>
      </c>
      <c r="AM353" s="8">
        <v>9.5</v>
      </c>
    </row>
    <row r="354" spans="1:39" s="15" customFormat="1" x14ac:dyDescent="0.2">
      <c r="A354" s="6" t="s">
        <v>444</v>
      </c>
      <c r="B354" s="9" t="s">
        <v>445</v>
      </c>
      <c r="C354" t="s">
        <v>863</v>
      </c>
      <c r="D354" s="7">
        <v>5</v>
      </c>
      <c r="E354">
        <v>93.784461149999998</v>
      </c>
      <c r="F354">
        <v>0.27568922000000001</v>
      </c>
      <c r="G354">
        <v>0.65162907000000003</v>
      </c>
      <c r="H354">
        <v>0.32581453999999999</v>
      </c>
      <c r="I354">
        <v>4.2606516299999999</v>
      </c>
      <c r="J354">
        <v>0</v>
      </c>
      <c r="K354">
        <v>0</v>
      </c>
      <c r="L354">
        <v>0</v>
      </c>
      <c r="M354">
        <v>0.70175438999999995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s="56">
        <f t="shared" si="12"/>
        <v>100</v>
      </c>
      <c r="AK354" s="8">
        <v>127.5</v>
      </c>
      <c r="AL354" s="8">
        <v>188.5</v>
      </c>
      <c r="AM354" s="8">
        <v>2.16</v>
      </c>
    </row>
    <row r="355" spans="1:39" s="15" customFormat="1" x14ac:dyDescent="0.2">
      <c r="A355" s="6" t="s">
        <v>446</v>
      </c>
      <c r="B355" s="9" t="s">
        <v>447</v>
      </c>
      <c r="C355" t="s">
        <v>863</v>
      </c>
      <c r="D355" s="7">
        <v>5</v>
      </c>
      <c r="E355">
        <v>94.639278559999994</v>
      </c>
      <c r="F355">
        <v>0.50100199999999995</v>
      </c>
      <c r="G355">
        <v>1.1523046100000001</v>
      </c>
      <c r="H355">
        <v>0.50100199999999995</v>
      </c>
      <c r="I355">
        <v>0</v>
      </c>
      <c r="J355">
        <v>0</v>
      </c>
      <c r="K355">
        <v>0</v>
      </c>
      <c r="L355">
        <v>0</v>
      </c>
      <c r="M355">
        <v>0.70140281000000004</v>
      </c>
      <c r="N355">
        <v>2.5050100199999998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56">
        <f t="shared" si="12"/>
        <v>100</v>
      </c>
      <c r="AK355" s="8">
        <v>165.5</v>
      </c>
      <c r="AL355" s="8">
        <v>234.5</v>
      </c>
      <c r="AM355" s="8">
        <v>2.5</v>
      </c>
    </row>
    <row r="356" spans="1:39" s="15" customFormat="1" x14ac:dyDescent="0.2">
      <c r="A356" s="6" t="s">
        <v>448</v>
      </c>
      <c r="B356" s="9" t="s">
        <v>449</v>
      </c>
      <c r="C356" t="s">
        <v>865</v>
      </c>
      <c r="D356" s="7">
        <v>4</v>
      </c>
      <c r="E356">
        <v>95.469336659999996</v>
      </c>
      <c r="F356">
        <v>0.50062578000000002</v>
      </c>
      <c r="G356">
        <v>1.1514393000000001</v>
      </c>
      <c r="H356">
        <v>0.60075093999999996</v>
      </c>
      <c r="I356">
        <v>0</v>
      </c>
      <c r="J356">
        <v>0</v>
      </c>
      <c r="K356">
        <v>0</v>
      </c>
      <c r="L356">
        <v>0</v>
      </c>
      <c r="M356">
        <v>0.7008761</v>
      </c>
      <c r="N356">
        <v>1.50187735</v>
      </c>
      <c r="O356">
        <v>0</v>
      </c>
      <c r="P356">
        <v>0</v>
      </c>
      <c r="Q356">
        <v>0</v>
      </c>
      <c r="R356">
        <v>0</v>
      </c>
      <c r="S356">
        <v>7.5093869999999993E-2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 s="56">
        <f t="shared" si="12"/>
        <v>100</v>
      </c>
      <c r="AK356" s="8">
        <v>195</v>
      </c>
      <c r="AL356" s="8">
        <v>258.5</v>
      </c>
      <c r="AM356" s="8">
        <v>4</v>
      </c>
    </row>
    <row r="357" spans="1:39" s="15" customFormat="1" x14ac:dyDescent="0.2">
      <c r="A357" s="6" t="s">
        <v>450</v>
      </c>
      <c r="B357" s="9" t="s">
        <v>451</v>
      </c>
      <c r="C357" t="s">
        <v>863</v>
      </c>
      <c r="D357" s="7">
        <v>5</v>
      </c>
      <c r="E357">
        <v>91.3</v>
      </c>
      <c r="F357">
        <v>0.5</v>
      </c>
      <c r="G357">
        <v>1</v>
      </c>
      <c r="H357">
        <v>0.5</v>
      </c>
      <c r="I357">
        <v>6</v>
      </c>
      <c r="J357">
        <v>0</v>
      </c>
      <c r="K357">
        <v>0</v>
      </c>
      <c r="L357">
        <v>0</v>
      </c>
      <c r="M357">
        <v>0.7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s="56">
        <f t="shared" si="12"/>
        <v>100</v>
      </c>
      <c r="AK357" s="8">
        <v>94</v>
      </c>
      <c r="AL357" s="8">
        <v>173</v>
      </c>
      <c r="AM357" s="8">
        <v>3.8</v>
      </c>
    </row>
    <row r="358" spans="1:39" s="15" customFormat="1" x14ac:dyDescent="0.2">
      <c r="A358" s="6" t="s">
        <v>452</v>
      </c>
      <c r="B358" s="9" t="s">
        <v>453</v>
      </c>
      <c r="C358" t="s">
        <v>863</v>
      </c>
      <c r="D358" s="7">
        <v>5</v>
      </c>
      <c r="E358">
        <v>91.3</v>
      </c>
      <c r="F358">
        <v>0.5</v>
      </c>
      <c r="G358">
        <v>1</v>
      </c>
      <c r="H358">
        <v>0.5</v>
      </c>
      <c r="I358">
        <v>6</v>
      </c>
      <c r="J358">
        <v>0</v>
      </c>
      <c r="K358">
        <v>0</v>
      </c>
      <c r="L358">
        <v>0</v>
      </c>
      <c r="M358">
        <v>0.7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 s="56">
        <f t="shared" si="12"/>
        <v>100</v>
      </c>
      <c r="AK358" s="8">
        <v>181</v>
      </c>
      <c r="AL358" s="8">
        <v>306</v>
      </c>
      <c r="AM358" s="8">
        <v>12</v>
      </c>
    </row>
    <row r="359" spans="1:39" s="15" customFormat="1" x14ac:dyDescent="0.2">
      <c r="A359" s="6" t="s">
        <v>437</v>
      </c>
      <c r="B359" s="9" t="s">
        <v>292</v>
      </c>
      <c r="C359" t="s">
        <v>863</v>
      </c>
      <c r="D359" s="7">
        <v>5</v>
      </c>
      <c r="E359">
        <v>93.3</v>
      </c>
      <c r="F359">
        <v>0</v>
      </c>
      <c r="G359">
        <v>0</v>
      </c>
      <c r="H359">
        <v>0</v>
      </c>
      <c r="I359">
        <v>6</v>
      </c>
      <c r="J359">
        <v>0</v>
      </c>
      <c r="K359">
        <v>0</v>
      </c>
      <c r="L359">
        <v>0</v>
      </c>
      <c r="M359">
        <v>0.7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s="56">
        <f t="shared" si="12"/>
        <v>100</v>
      </c>
      <c r="AK359" s="8">
        <v>175</v>
      </c>
      <c r="AL359" s="8">
        <v>275</v>
      </c>
      <c r="AM359" s="8">
        <v>5</v>
      </c>
    </row>
    <row r="360" spans="1:39" s="15" customFormat="1" x14ac:dyDescent="0.2">
      <c r="A360" s="6" t="s">
        <v>437</v>
      </c>
      <c r="B360" s="9" t="s">
        <v>454</v>
      </c>
      <c r="C360" t="s">
        <v>863</v>
      </c>
      <c r="D360" s="7">
        <v>5</v>
      </c>
      <c r="E360">
        <v>93.3</v>
      </c>
      <c r="F360">
        <v>0</v>
      </c>
      <c r="G360">
        <v>0</v>
      </c>
      <c r="H360">
        <v>0</v>
      </c>
      <c r="I360">
        <v>6</v>
      </c>
      <c r="J360">
        <v>0</v>
      </c>
      <c r="K360">
        <v>0</v>
      </c>
      <c r="L360">
        <v>0</v>
      </c>
      <c r="M360">
        <v>0.7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 s="56">
        <f t="shared" si="12"/>
        <v>100</v>
      </c>
      <c r="AK360" s="8">
        <v>186</v>
      </c>
      <c r="AL360" s="8">
        <v>271</v>
      </c>
      <c r="AM360" s="8">
        <v>3.5</v>
      </c>
    </row>
    <row r="361" spans="1:39" s="15" customFormat="1" x14ac:dyDescent="0.2">
      <c r="A361" s="6" t="s">
        <v>437</v>
      </c>
      <c r="B361" s="9" t="s">
        <v>453</v>
      </c>
      <c r="C361" t="s">
        <v>863</v>
      </c>
      <c r="D361" s="7">
        <v>5</v>
      </c>
      <c r="E361">
        <v>93.3</v>
      </c>
      <c r="F361">
        <v>0</v>
      </c>
      <c r="G361">
        <v>0</v>
      </c>
      <c r="H361">
        <v>0</v>
      </c>
      <c r="I361">
        <v>6</v>
      </c>
      <c r="J361">
        <v>0</v>
      </c>
      <c r="K361">
        <v>0</v>
      </c>
      <c r="L361">
        <v>0</v>
      </c>
      <c r="M361">
        <v>0.7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 s="56">
        <f t="shared" si="12"/>
        <v>100</v>
      </c>
      <c r="AK361" s="8">
        <v>183</v>
      </c>
      <c r="AL361" s="8">
        <v>252</v>
      </c>
      <c r="AM361" s="8">
        <v>2.5</v>
      </c>
    </row>
    <row r="362" spans="1:39" s="15" customFormat="1" x14ac:dyDescent="0.2">
      <c r="A362" s="6" t="s">
        <v>455</v>
      </c>
      <c r="B362" s="9" t="s">
        <v>292</v>
      </c>
      <c r="C362" t="s">
        <v>863</v>
      </c>
      <c r="D362" s="7">
        <v>5</v>
      </c>
      <c r="E362">
        <v>94.8</v>
      </c>
      <c r="F362">
        <v>0</v>
      </c>
      <c r="G362">
        <v>0</v>
      </c>
      <c r="H362">
        <v>0</v>
      </c>
      <c r="I362">
        <v>4.5</v>
      </c>
      <c r="J362">
        <v>0</v>
      </c>
      <c r="K362">
        <v>0</v>
      </c>
      <c r="L362">
        <v>0</v>
      </c>
      <c r="M362">
        <v>0.7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s="56">
        <f t="shared" si="12"/>
        <v>100</v>
      </c>
      <c r="AK362" s="8">
        <v>140</v>
      </c>
      <c r="AL362" s="8">
        <v>235</v>
      </c>
      <c r="AM362" s="8">
        <v>5</v>
      </c>
    </row>
    <row r="363" spans="1:39" s="15" customFormat="1" x14ac:dyDescent="0.2">
      <c r="A363" s="6" t="s">
        <v>456</v>
      </c>
      <c r="B363" s="9" t="s">
        <v>292</v>
      </c>
      <c r="C363" t="s">
        <v>863</v>
      </c>
      <c r="D363" s="7">
        <v>5</v>
      </c>
      <c r="E363">
        <v>93.8</v>
      </c>
      <c r="F363">
        <v>0.3</v>
      </c>
      <c r="G363">
        <v>0.7</v>
      </c>
      <c r="H363">
        <v>0.3</v>
      </c>
      <c r="I363">
        <v>4.2</v>
      </c>
      <c r="J363">
        <v>0</v>
      </c>
      <c r="K363">
        <v>0</v>
      </c>
      <c r="L363">
        <v>0</v>
      </c>
      <c r="M363">
        <v>0.7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s="56">
        <f t="shared" si="12"/>
        <v>100</v>
      </c>
      <c r="AK363" s="8">
        <v>135</v>
      </c>
      <c r="AL363" s="8">
        <v>180</v>
      </c>
      <c r="AM363" s="8">
        <v>2</v>
      </c>
    </row>
    <row r="364" spans="1:39" s="15" customFormat="1" x14ac:dyDescent="0.2">
      <c r="A364" s="6" t="s">
        <v>457</v>
      </c>
      <c r="B364" s="9" t="s">
        <v>41</v>
      </c>
      <c r="C364" t="s">
        <v>863</v>
      </c>
      <c r="D364" s="7">
        <v>5</v>
      </c>
      <c r="E364">
        <v>83.6</v>
      </c>
      <c r="F364">
        <v>0</v>
      </c>
      <c r="G364">
        <v>0</v>
      </c>
      <c r="H364">
        <v>0</v>
      </c>
      <c r="I364">
        <v>0.7</v>
      </c>
      <c r="J364">
        <v>0</v>
      </c>
      <c r="K364">
        <v>0</v>
      </c>
      <c r="L364">
        <v>0</v>
      </c>
      <c r="M364">
        <v>0.7</v>
      </c>
      <c r="N364">
        <v>0</v>
      </c>
      <c r="O364">
        <v>0</v>
      </c>
      <c r="P364">
        <v>0</v>
      </c>
      <c r="Q364">
        <v>3.8</v>
      </c>
      <c r="R364">
        <v>11.2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s="56">
        <f t="shared" si="12"/>
        <v>100</v>
      </c>
      <c r="AK364" s="8">
        <v>300</v>
      </c>
      <c r="AL364" s="8">
        <v>310</v>
      </c>
      <c r="AM364" s="8">
        <v>2</v>
      </c>
    </row>
    <row r="365" spans="1:39" s="15" customFormat="1" x14ac:dyDescent="0.2">
      <c r="A365" s="23" t="s">
        <v>458</v>
      </c>
      <c r="B365" s="11" t="s">
        <v>50</v>
      </c>
      <c r="C365" t="s">
        <v>864</v>
      </c>
      <c r="D365" s="7">
        <v>1</v>
      </c>
      <c r="E365">
        <v>91.82</v>
      </c>
      <c r="F365">
        <v>2.63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0.7</v>
      </c>
      <c r="N365">
        <v>0</v>
      </c>
      <c r="O365">
        <v>0</v>
      </c>
      <c r="P365">
        <v>0</v>
      </c>
      <c r="Q365">
        <v>4.84</v>
      </c>
      <c r="R365">
        <v>0</v>
      </c>
      <c r="S365">
        <v>0</v>
      </c>
      <c r="T365">
        <v>0.01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s="58">
        <f t="shared" si="12"/>
        <v>100</v>
      </c>
      <c r="AK365" s="12">
        <v>233</v>
      </c>
      <c r="AL365" s="12">
        <v>285</v>
      </c>
      <c r="AM365" s="12">
        <v>4.7</v>
      </c>
    </row>
    <row r="366" spans="1:39" s="15" customFormat="1" x14ac:dyDescent="0.2">
      <c r="A366" s="6" t="s">
        <v>459</v>
      </c>
      <c r="B366" s="9" t="s">
        <v>41</v>
      </c>
      <c r="C366" t="s">
        <v>863</v>
      </c>
      <c r="D366" s="7">
        <v>5</v>
      </c>
      <c r="E366">
        <v>84.2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0.7</v>
      </c>
      <c r="N366">
        <v>0</v>
      </c>
      <c r="O366">
        <v>0</v>
      </c>
      <c r="P366">
        <v>0</v>
      </c>
      <c r="Q366">
        <v>3.8</v>
      </c>
      <c r="R366">
        <v>11.3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 s="56">
        <f t="shared" si="12"/>
        <v>100</v>
      </c>
      <c r="AK366" s="8">
        <v>300</v>
      </c>
      <c r="AL366" s="8">
        <v>330</v>
      </c>
      <c r="AM366" s="8">
        <v>2</v>
      </c>
    </row>
    <row r="367" spans="1:39" s="15" customFormat="1" x14ac:dyDescent="0.2">
      <c r="A367" s="6" t="s">
        <v>460</v>
      </c>
      <c r="B367" s="9" t="s">
        <v>461</v>
      </c>
      <c r="C367" t="s">
        <v>863</v>
      </c>
      <c r="D367" s="7">
        <v>5</v>
      </c>
      <c r="E367">
        <v>94.3</v>
      </c>
      <c r="F367">
        <v>2.5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0.7</v>
      </c>
      <c r="N367">
        <v>2.5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 s="56">
        <f t="shared" si="12"/>
        <v>100</v>
      </c>
      <c r="AK367" s="8">
        <v>185</v>
      </c>
      <c r="AL367" s="8">
        <v>240</v>
      </c>
      <c r="AM367" s="8">
        <v>2</v>
      </c>
    </row>
    <row r="368" spans="1:39" s="15" customFormat="1" x14ac:dyDescent="0.2">
      <c r="A368" s="6" t="s">
        <v>462</v>
      </c>
      <c r="B368" s="9" t="s">
        <v>463</v>
      </c>
      <c r="C368" t="s">
        <v>864</v>
      </c>
      <c r="D368" s="7">
        <v>1</v>
      </c>
      <c r="E368">
        <v>82.07</v>
      </c>
      <c r="F368">
        <v>0</v>
      </c>
      <c r="G368">
        <v>0</v>
      </c>
      <c r="H368">
        <v>0</v>
      </c>
      <c r="I368">
        <v>1.6200000000000003</v>
      </c>
      <c r="J368">
        <v>0</v>
      </c>
      <c r="K368">
        <v>0</v>
      </c>
      <c r="L368">
        <v>0</v>
      </c>
      <c r="M368">
        <v>0.65</v>
      </c>
      <c r="N368">
        <v>0</v>
      </c>
      <c r="O368">
        <v>0</v>
      </c>
      <c r="P368">
        <v>0</v>
      </c>
      <c r="Q368">
        <v>5.66</v>
      </c>
      <c r="R368">
        <v>10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 s="56">
        <f t="shared" si="12"/>
        <v>100</v>
      </c>
      <c r="AK368" s="8">
        <v>473</v>
      </c>
      <c r="AL368" s="8">
        <v>542</v>
      </c>
      <c r="AM368" s="8">
        <v>8</v>
      </c>
    </row>
    <row r="369" spans="1:39" s="15" customFormat="1" x14ac:dyDescent="0.2">
      <c r="A369" s="23" t="s">
        <v>464</v>
      </c>
      <c r="B369" s="11" t="s">
        <v>50</v>
      </c>
      <c r="C369" t="s">
        <v>864</v>
      </c>
      <c r="D369" s="7">
        <v>1</v>
      </c>
      <c r="E369">
        <v>93.88</v>
      </c>
      <c r="F369">
        <v>0.49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0.64</v>
      </c>
      <c r="N369">
        <v>0</v>
      </c>
      <c r="O369">
        <v>0</v>
      </c>
      <c r="P369">
        <v>0</v>
      </c>
      <c r="Q369">
        <v>4.9800000000000004</v>
      </c>
      <c r="R369">
        <v>0</v>
      </c>
      <c r="S369">
        <v>0</v>
      </c>
      <c r="T369">
        <v>0.01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 s="58">
        <f t="shared" si="12"/>
        <v>100</v>
      </c>
      <c r="AK369" s="12">
        <v>185</v>
      </c>
      <c r="AL369" s="12">
        <v>256</v>
      </c>
      <c r="AM369" s="12">
        <v>27.4</v>
      </c>
    </row>
    <row r="370" spans="1:39" s="15" customFormat="1" x14ac:dyDescent="0.2">
      <c r="A370" s="6" t="s">
        <v>465</v>
      </c>
      <c r="B370" s="9" t="s">
        <v>195</v>
      </c>
      <c r="C370" t="s">
        <v>863</v>
      </c>
      <c r="D370" s="7">
        <v>5</v>
      </c>
      <c r="E370">
        <v>93.867334170000007</v>
      </c>
      <c r="F370">
        <v>0</v>
      </c>
      <c r="G370">
        <v>0</v>
      </c>
      <c r="H370">
        <v>0</v>
      </c>
      <c r="I370">
        <v>5.5068836000000001</v>
      </c>
      <c r="J370">
        <v>0</v>
      </c>
      <c r="K370">
        <v>0</v>
      </c>
      <c r="L370">
        <v>0</v>
      </c>
      <c r="M370">
        <v>0.62578222999999999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s="56">
        <f t="shared" si="12"/>
        <v>100</v>
      </c>
      <c r="AK370" s="8">
        <v>250</v>
      </c>
      <c r="AL370" s="8">
        <v>330</v>
      </c>
      <c r="AM370" s="8">
        <v>4.5</v>
      </c>
    </row>
    <row r="371" spans="1:39" s="15" customFormat="1" x14ac:dyDescent="0.2">
      <c r="A371" s="6" t="s">
        <v>466</v>
      </c>
      <c r="B371" s="9" t="s">
        <v>369</v>
      </c>
      <c r="C371" t="s">
        <v>865</v>
      </c>
      <c r="D371" s="7">
        <v>4</v>
      </c>
      <c r="E371">
        <v>93.867334170000007</v>
      </c>
      <c r="F371">
        <v>0</v>
      </c>
      <c r="G371">
        <v>0</v>
      </c>
      <c r="H371">
        <v>0</v>
      </c>
      <c r="I371">
        <v>5.5068836000000001</v>
      </c>
      <c r="J371">
        <v>0</v>
      </c>
      <c r="K371">
        <v>0</v>
      </c>
      <c r="L371">
        <v>0</v>
      </c>
      <c r="M371">
        <v>0.62578222999999999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s="56">
        <f t="shared" si="12"/>
        <v>100</v>
      </c>
      <c r="AK371" s="8">
        <v>230</v>
      </c>
      <c r="AL371" s="8">
        <v>330</v>
      </c>
      <c r="AM371" s="8">
        <v>5.7</v>
      </c>
    </row>
    <row r="372" spans="1:39" s="15" customFormat="1" x14ac:dyDescent="0.2">
      <c r="A372" s="6" t="s">
        <v>467</v>
      </c>
      <c r="B372" s="9" t="s">
        <v>292</v>
      </c>
      <c r="C372" t="s">
        <v>863</v>
      </c>
      <c r="D372" s="7">
        <v>5</v>
      </c>
      <c r="E372">
        <v>93.867334170000007</v>
      </c>
      <c r="F372">
        <v>0</v>
      </c>
      <c r="G372">
        <v>0</v>
      </c>
      <c r="H372">
        <v>0</v>
      </c>
      <c r="I372">
        <v>5.5068836000000001</v>
      </c>
      <c r="J372">
        <v>0</v>
      </c>
      <c r="K372">
        <v>0</v>
      </c>
      <c r="L372">
        <v>0</v>
      </c>
      <c r="M372">
        <v>0.62578222999999999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s="56">
        <f t="shared" si="12"/>
        <v>100</v>
      </c>
      <c r="AK372" s="8">
        <v>250</v>
      </c>
      <c r="AL372" s="8">
        <v>340</v>
      </c>
      <c r="AM372" s="8">
        <v>6</v>
      </c>
    </row>
    <row r="373" spans="1:39" s="15" customFormat="1" x14ac:dyDescent="0.2">
      <c r="A373" s="6" t="s">
        <v>468</v>
      </c>
      <c r="B373" s="9" t="s">
        <v>292</v>
      </c>
      <c r="C373" t="s">
        <v>863</v>
      </c>
      <c r="D373" s="7">
        <v>5</v>
      </c>
      <c r="E373">
        <v>96.120150190000004</v>
      </c>
      <c r="F373">
        <v>0</v>
      </c>
      <c r="G373">
        <v>0</v>
      </c>
      <c r="H373">
        <v>0</v>
      </c>
      <c r="I373">
        <v>3.2540675800000001</v>
      </c>
      <c r="J373">
        <v>0</v>
      </c>
      <c r="K373">
        <v>0</v>
      </c>
      <c r="L373">
        <v>0</v>
      </c>
      <c r="M373">
        <v>0.62578222999999999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56">
        <f t="shared" si="12"/>
        <v>100</v>
      </c>
      <c r="AK373" s="8">
        <v>290</v>
      </c>
      <c r="AL373" s="8">
        <v>310</v>
      </c>
      <c r="AM373" s="8">
        <v>4.5</v>
      </c>
    </row>
    <row r="374" spans="1:39" s="15" customFormat="1" x14ac:dyDescent="0.2">
      <c r="A374" s="6" t="s">
        <v>469</v>
      </c>
      <c r="B374" s="9" t="s">
        <v>369</v>
      </c>
      <c r="C374" t="s">
        <v>865</v>
      </c>
      <c r="D374" s="7">
        <v>4</v>
      </c>
      <c r="E374">
        <v>96.120150190000004</v>
      </c>
      <c r="F374">
        <v>0</v>
      </c>
      <c r="G374">
        <v>0</v>
      </c>
      <c r="H374">
        <v>0</v>
      </c>
      <c r="I374">
        <v>3.2540675800000001</v>
      </c>
      <c r="J374">
        <v>0</v>
      </c>
      <c r="K374">
        <v>0</v>
      </c>
      <c r="L374">
        <v>0</v>
      </c>
      <c r="M374">
        <v>0.62578222999999999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s="56">
        <f t="shared" si="12"/>
        <v>100</v>
      </c>
      <c r="AK374" s="8">
        <v>240</v>
      </c>
      <c r="AL374" s="8">
        <v>330</v>
      </c>
      <c r="AM374" s="8">
        <v>8.6</v>
      </c>
    </row>
    <row r="375" spans="1:39" s="15" customFormat="1" x14ac:dyDescent="0.2">
      <c r="A375" s="6" t="s">
        <v>379</v>
      </c>
      <c r="B375" s="9" t="s">
        <v>470</v>
      </c>
      <c r="C375" t="s">
        <v>866</v>
      </c>
      <c r="D375" s="7">
        <v>6</v>
      </c>
      <c r="E375">
        <v>93.4</v>
      </c>
      <c r="F375">
        <v>0</v>
      </c>
      <c r="G375">
        <v>0</v>
      </c>
      <c r="H375">
        <v>0</v>
      </c>
      <c r="I375">
        <v>6</v>
      </c>
      <c r="J375">
        <v>0</v>
      </c>
      <c r="K375">
        <v>0</v>
      </c>
      <c r="L375">
        <v>0</v>
      </c>
      <c r="M375">
        <v>0.6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s="56">
        <f t="shared" si="12"/>
        <v>100</v>
      </c>
      <c r="AK375" s="8">
        <v>235</v>
      </c>
      <c r="AL375" s="8">
        <v>315</v>
      </c>
      <c r="AM375" s="8">
        <v>8</v>
      </c>
    </row>
    <row r="376" spans="1:39" s="15" customFormat="1" x14ac:dyDescent="0.2">
      <c r="A376" s="6" t="s">
        <v>471</v>
      </c>
      <c r="B376" s="9" t="s">
        <v>470</v>
      </c>
      <c r="C376" t="s">
        <v>866</v>
      </c>
      <c r="D376" s="7">
        <v>6</v>
      </c>
      <c r="E376">
        <v>96.4</v>
      </c>
      <c r="F376">
        <v>0</v>
      </c>
      <c r="G376">
        <v>0</v>
      </c>
      <c r="H376">
        <v>0</v>
      </c>
      <c r="I376">
        <v>3</v>
      </c>
      <c r="J376">
        <v>0</v>
      </c>
      <c r="K376">
        <v>0</v>
      </c>
      <c r="L376">
        <v>0</v>
      </c>
      <c r="M376">
        <v>0.6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56">
        <f t="shared" si="12"/>
        <v>100</v>
      </c>
      <c r="AK376" s="8">
        <v>215</v>
      </c>
      <c r="AL376" s="8">
        <v>300</v>
      </c>
      <c r="AM376" s="8">
        <v>9</v>
      </c>
    </row>
    <row r="377" spans="1:39" s="15" customFormat="1" x14ac:dyDescent="0.2">
      <c r="A377" s="6" t="s">
        <v>472</v>
      </c>
      <c r="B377" s="13" t="s">
        <v>473</v>
      </c>
      <c r="C377" t="s">
        <v>864</v>
      </c>
      <c r="D377" s="7">
        <v>1</v>
      </c>
      <c r="E377">
        <v>96.4</v>
      </c>
      <c r="F377">
        <v>0</v>
      </c>
      <c r="G377">
        <v>0</v>
      </c>
      <c r="H377">
        <v>0</v>
      </c>
      <c r="I377">
        <v>3</v>
      </c>
      <c r="J377">
        <v>0</v>
      </c>
      <c r="K377">
        <v>0</v>
      </c>
      <c r="L377">
        <v>0</v>
      </c>
      <c r="M377">
        <v>0.6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s="56">
        <f t="shared" si="12"/>
        <v>100</v>
      </c>
      <c r="AK377" s="8">
        <v>207</v>
      </c>
      <c r="AL377" s="8">
        <v>296</v>
      </c>
      <c r="AM377" s="8">
        <v>7</v>
      </c>
    </row>
    <row r="378" spans="1:39" s="15" customFormat="1" x14ac:dyDescent="0.2">
      <c r="A378" s="6" t="s">
        <v>472</v>
      </c>
      <c r="B378" s="13" t="s">
        <v>107</v>
      </c>
      <c r="C378" t="s">
        <v>866</v>
      </c>
      <c r="D378" s="7">
        <v>6</v>
      </c>
      <c r="E378">
        <v>96.4</v>
      </c>
      <c r="F378">
        <v>0</v>
      </c>
      <c r="G378">
        <v>0</v>
      </c>
      <c r="H378">
        <v>0</v>
      </c>
      <c r="I378">
        <v>3</v>
      </c>
      <c r="J378">
        <v>0</v>
      </c>
      <c r="K378">
        <v>0</v>
      </c>
      <c r="L378">
        <v>0</v>
      </c>
      <c r="M378">
        <v>0.6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s="56">
        <f t="shared" si="12"/>
        <v>100</v>
      </c>
      <c r="AK378" s="8">
        <v>207</v>
      </c>
      <c r="AL378" s="8">
        <v>290</v>
      </c>
      <c r="AM378" s="8">
        <v>7</v>
      </c>
    </row>
    <row r="379" spans="1:39" s="15" customFormat="1" x14ac:dyDescent="0.2">
      <c r="A379" s="23" t="s">
        <v>474</v>
      </c>
      <c r="B379" s="11" t="s">
        <v>50</v>
      </c>
      <c r="C379" t="s">
        <v>864</v>
      </c>
      <c r="D379" s="7">
        <v>1</v>
      </c>
      <c r="E379">
        <v>96.4</v>
      </c>
      <c r="F379">
        <v>0</v>
      </c>
      <c r="G379">
        <v>0</v>
      </c>
      <c r="H379">
        <v>0</v>
      </c>
      <c r="I379">
        <v>3</v>
      </c>
      <c r="J379">
        <v>0</v>
      </c>
      <c r="K379">
        <v>0</v>
      </c>
      <c r="L379">
        <v>0</v>
      </c>
      <c r="M379">
        <v>0.6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58">
        <f t="shared" si="12"/>
        <v>100</v>
      </c>
      <c r="AK379" s="12">
        <v>225</v>
      </c>
      <c r="AL379" s="12">
        <v>305</v>
      </c>
      <c r="AM379" s="12">
        <v>8</v>
      </c>
    </row>
    <row r="380" spans="1:39" s="15" customFormat="1" x14ac:dyDescent="0.2">
      <c r="A380" s="45" t="s">
        <v>892</v>
      </c>
      <c r="B380" s="46" t="s">
        <v>893</v>
      </c>
      <c r="C380" t="s">
        <v>864</v>
      </c>
      <c r="D380" s="7">
        <v>1</v>
      </c>
      <c r="E380">
        <v>84.4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0.6</v>
      </c>
      <c r="N380">
        <v>0</v>
      </c>
      <c r="O380">
        <v>0</v>
      </c>
      <c r="P380">
        <v>0</v>
      </c>
      <c r="Q380">
        <v>3</v>
      </c>
      <c r="R380">
        <v>12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s="56">
        <f t="shared" si="12"/>
        <v>100</v>
      </c>
      <c r="AK380" s="8">
        <v>350</v>
      </c>
      <c r="AL380" s="8">
        <v>446</v>
      </c>
      <c r="AM380" s="8">
        <v>10.199999999999999</v>
      </c>
    </row>
    <row r="381" spans="1:39" s="15" customFormat="1" x14ac:dyDescent="0.2">
      <c r="A381" s="6" t="s">
        <v>475</v>
      </c>
      <c r="B381" s="9" t="s">
        <v>50</v>
      </c>
      <c r="C381" t="s">
        <v>864</v>
      </c>
      <c r="D381" s="7">
        <v>1</v>
      </c>
      <c r="E381">
        <v>92</v>
      </c>
      <c r="F381">
        <v>0</v>
      </c>
      <c r="G381">
        <v>1.5</v>
      </c>
      <c r="H381">
        <v>0</v>
      </c>
      <c r="I381">
        <v>6</v>
      </c>
      <c r="J381">
        <v>0</v>
      </c>
      <c r="K381">
        <v>0</v>
      </c>
      <c r="L381">
        <v>0</v>
      </c>
      <c r="M381">
        <v>0.5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 s="56">
        <f t="shared" si="12"/>
        <v>100</v>
      </c>
      <c r="AK381" s="8">
        <v>330</v>
      </c>
      <c r="AL381" s="8">
        <v>349</v>
      </c>
      <c r="AM381" s="8">
        <v>19</v>
      </c>
    </row>
    <row r="382" spans="1:39" s="15" customFormat="1" x14ac:dyDescent="0.2">
      <c r="A382" s="6" t="s">
        <v>476</v>
      </c>
      <c r="B382" s="9" t="s">
        <v>50</v>
      </c>
      <c r="C382" t="s">
        <v>864</v>
      </c>
      <c r="D382" s="7">
        <v>1</v>
      </c>
      <c r="E382">
        <v>92.5</v>
      </c>
      <c r="F382">
        <v>0</v>
      </c>
      <c r="G382">
        <v>1</v>
      </c>
      <c r="H382">
        <v>0</v>
      </c>
      <c r="I382">
        <v>6</v>
      </c>
      <c r="J382">
        <v>0</v>
      </c>
      <c r="K382">
        <v>0</v>
      </c>
      <c r="L382">
        <v>0</v>
      </c>
      <c r="M382">
        <v>0.5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s="56">
        <f t="shared" si="12"/>
        <v>100</v>
      </c>
      <c r="AK382" s="8">
        <v>314</v>
      </c>
      <c r="AL382" s="8">
        <v>349</v>
      </c>
      <c r="AM382" s="8">
        <v>21</v>
      </c>
    </row>
    <row r="383" spans="1:39" s="15" customFormat="1" x14ac:dyDescent="0.2">
      <c r="A383" s="6" t="s">
        <v>477</v>
      </c>
      <c r="B383" s="9" t="s">
        <v>50</v>
      </c>
      <c r="C383" t="s">
        <v>864</v>
      </c>
      <c r="D383" s="7">
        <v>1</v>
      </c>
      <c r="E383">
        <v>93</v>
      </c>
      <c r="F383">
        <v>0</v>
      </c>
      <c r="G383">
        <v>0.5</v>
      </c>
      <c r="H383">
        <v>0</v>
      </c>
      <c r="I383">
        <v>6</v>
      </c>
      <c r="J383">
        <v>0</v>
      </c>
      <c r="K383">
        <v>0</v>
      </c>
      <c r="L383">
        <v>0</v>
      </c>
      <c r="M383">
        <v>0.5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 s="56">
        <f t="shared" si="12"/>
        <v>100</v>
      </c>
      <c r="AK383" s="8">
        <v>260</v>
      </c>
      <c r="AL383" s="8">
        <v>329</v>
      </c>
      <c r="AM383" s="8">
        <v>22</v>
      </c>
    </row>
    <row r="384" spans="1:39" s="15" customFormat="1" x14ac:dyDescent="0.2">
      <c r="A384" s="6" t="s">
        <v>478</v>
      </c>
      <c r="B384" s="9" t="s">
        <v>50</v>
      </c>
      <c r="C384" t="s">
        <v>864</v>
      </c>
      <c r="D384" s="7">
        <v>1</v>
      </c>
      <c r="E384">
        <v>93.5</v>
      </c>
      <c r="F384">
        <v>0</v>
      </c>
      <c r="G384">
        <v>0</v>
      </c>
      <c r="H384">
        <v>0</v>
      </c>
      <c r="I384">
        <v>6</v>
      </c>
      <c r="J384">
        <v>0</v>
      </c>
      <c r="K384">
        <v>0</v>
      </c>
      <c r="L384">
        <v>0</v>
      </c>
      <c r="M384">
        <v>0.5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s="56">
        <f t="shared" si="12"/>
        <v>100</v>
      </c>
      <c r="AK384" s="8">
        <v>255</v>
      </c>
      <c r="AL384" s="8">
        <v>324</v>
      </c>
      <c r="AM384" s="8">
        <v>27</v>
      </c>
    </row>
    <row r="385" spans="1:39" s="15" customFormat="1" x14ac:dyDescent="0.2">
      <c r="A385" s="6" t="s">
        <v>271</v>
      </c>
      <c r="B385" s="9" t="s">
        <v>195</v>
      </c>
      <c r="C385" t="s">
        <v>863</v>
      </c>
      <c r="D385" s="7">
        <v>5</v>
      </c>
      <c r="E385">
        <v>91.15</v>
      </c>
      <c r="F385">
        <v>3.25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0.5</v>
      </c>
      <c r="N385">
        <v>0</v>
      </c>
      <c r="O385">
        <v>0</v>
      </c>
      <c r="P385">
        <v>0</v>
      </c>
      <c r="Q385">
        <v>5.0999999999999996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s="56">
        <f t="shared" si="12"/>
        <v>100</v>
      </c>
      <c r="AK385" s="8">
        <v>200</v>
      </c>
      <c r="AL385" s="8">
        <v>285</v>
      </c>
      <c r="AM385" s="8">
        <v>4</v>
      </c>
    </row>
    <row r="386" spans="1:39" s="15" customFormat="1" x14ac:dyDescent="0.2">
      <c r="A386" s="6" t="s">
        <v>92</v>
      </c>
      <c r="B386" s="9" t="s">
        <v>195</v>
      </c>
      <c r="C386" t="s">
        <v>863</v>
      </c>
      <c r="D386" s="7">
        <v>5</v>
      </c>
      <c r="E386">
        <v>92.25</v>
      </c>
      <c r="F386">
        <v>3.25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0.5</v>
      </c>
      <c r="N386">
        <v>0</v>
      </c>
      <c r="O386">
        <v>0</v>
      </c>
      <c r="P386">
        <v>0</v>
      </c>
      <c r="Q386">
        <v>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 s="56">
        <f t="shared" si="12"/>
        <v>100</v>
      </c>
      <c r="AK386" s="8">
        <v>190</v>
      </c>
      <c r="AL386" s="8">
        <v>250</v>
      </c>
      <c r="AM386" s="8">
        <v>7</v>
      </c>
    </row>
    <row r="387" spans="1:39" s="15" customFormat="1" x14ac:dyDescent="0.2">
      <c r="A387" s="6" t="s">
        <v>92</v>
      </c>
      <c r="B387" s="9" t="s">
        <v>272</v>
      </c>
      <c r="C387" t="s">
        <v>864</v>
      </c>
      <c r="D387" s="7">
        <v>1</v>
      </c>
      <c r="E387">
        <v>92.5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0.5</v>
      </c>
      <c r="N387">
        <v>0</v>
      </c>
      <c r="O387">
        <v>0</v>
      </c>
      <c r="P387">
        <v>0</v>
      </c>
      <c r="Q387">
        <v>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s="56">
        <f t="shared" si="12"/>
        <v>100</v>
      </c>
      <c r="AK387" s="8">
        <v>160</v>
      </c>
      <c r="AL387" s="8">
        <v>260</v>
      </c>
      <c r="AM387" s="8">
        <v>6</v>
      </c>
    </row>
    <row r="388" spans="1:39" s="48" customFormat="1" x14ac:dyDescent="0.2">
      <c r="A388" s="45" t="s">
        <v>479</v>
      </c>
      <c r="B388" s="46" t="s">
        <v>480</v>
      </c>
      <c r="C388" s="46" t="s">
        <v>864</v>
      </c>
      <c r="D388" s="45">
        <v>1</v>
      </c>
      <c r="E388" s="46">
        <v>87.5</v>
      </c>
      <c r="F388" s="46">
        <v>0</v>
      </c>
      <c r="G388" s="46">
        <v>0</v>
      </c>
      <c r="H388" s="46">
        <v>0</v>
      </c>
      <c r="I388" s="46">
        <v>0</v>
      </c>
      <c r="J388" s="46">
        <v>0</v>
      </c>
      <c r="K388" s="44">
        <v>0</v>
      </c>
      <c r="L388" s="44">
        <v>0</v>
      </c>
      <c r="M388" s="47">
        <v>0.5</v>
      </c>
      <c r="N388" s="44">
        <v>0</v>
      </c>
      <c r="O388" s="44">
        <v>0</v>
      </c>
      <c r="P388" s="44">
        <v>0</v>
      </c>
      <c r="Q388" s="44">
        <v>2</v>
      </c>
      <c r="R388" s="44">
        <v>10</v>
      </c>
      <c r="S388" s="44">
        <v>0</v>
      </c>
      <c r="T388" s="44">
        <v>0</v>
      </c>
      <c r="U388" s="44">
        <v>0</v>
      </c>
      <c r="V388" s="44">
        <v>0</v>
      </c>
      <c r="W388" s="44">
        <v>0</v>
      </c>
      <c r="X388" s="44">
        <v>0</v>
      </c>
      <c r="Y388" s="44">
        <v>0</v>
      </c>
      <c r="Z388" s="44">
        <v>0</v>
      </c>
      <c r="AA388" s="44">
        <v>0</v>
      </c>
      <c r="AB388" s="44">
        <v>0</v>
      </c>
      <c r="AC388" s="44">
        <v>0</v>
      </c>
      <c r="AD388" s="44">
        <v>0</v>
      </c>
      <c r="AE388" s="44">
        <v>0</v>
      </c>
      <c r="AF388" s="44">
        <v>0</v>
      </c>
      <c r="AG388" s="44">
        <v>0</v>
      </c>
      <c r="AH388" s="44">
        <v>0</v>
      </c>
      <c r="AI388" s="44">
        <v>0</v>
      </c>
      <c r="AJ388" s="61">
        <f t="shared" si="12"/>
        <v>100</v>
      </c>
      <c r="AK388" s="48">
        <v>239</v>
      </c>
      <c r="AL388" s="48">
        <v>362</v>
      </c>
      <c r="AM388" s="48">
        <v>4.7</v>
      </c>
    </row>
    <row r="389" spans="1:39" s="15" customFormat="1" x14ac:dyDescent="0.2">
      <c r="A389" s="6" t="s">
        <v>481</v>
      </c>
      <c r="B389" s="9" t="s">
        <v>482</v>
      </c>
      <c r="C389" t="s">
        <v>864</v>
      </c>
      <c r="D389" s="7">
        <v>1</v>
      </c>
      <c r="E389">
        <v>87.5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0.5</v>
      </c>
      <c r="N389">
        <v>0</v>
      </c>
      <c r="O389">
        <v>0</v>
      </c>
      <c r="P389">
        <v>0</v>
      </c>
      <c r="Q389">
        <v>2</v>
      </c>
      <c r="R389">
        <v>10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 s="56">
        <f t="shared" si="12"/>
        <v>100</v>
      </c>
      <c r="AK389" s="8">
        <v>311</v>
      </c>
      <c r="AL389" s="8">
        <v>403</v>
      </c>
      <c r="AM389" s="8">
        <v>15.3</v>
      </c>
    </row>
    <row r="390" spans="1:39" s="15" customFormat="1" x14ac:dyDescent="0.2">
      <c r="A390" s="6" t="s">
        <v>483</v>
      </c>
      <c r="B390" s="9" t="s">
        <v>41</v>
      </c>
      <c r="C390" t="s">
        <v>863</v>
      </c>
      <c r="D390" s="7">
        <v>5</v>
      </c>
      <c r="E390">
        <v>86.5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0.5</v>
      </c>
      <c r="N390">
        <v>0</v>
      </c>
      <c r="O390">
        <v>0</v>
      </c>
      <c r="P390">
        <v>0</v>
      </c>
      <c r="Q390">
        <v>0</v>
      </c>
      <c r="R390">
        <v>11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 s="56">
        <f t="shared" si="12"/>
        <v>100</v>
      </c>
      <c r="AK390" s="8">
        <v>230</v>
      </c>
      <c r="AL390" s="8">
        <v>350</v>
      </c>
      <c r="AM390" s="8">
        <v>2.2999999999999998</v>
      </c>
    </row>
    <row r="391" spans="1:39" s="15" customFormat="1" x14ac:dyDescent="0.2">
      <c r="A391" s="6" t="s">
        <v>484</v>
      </c>
      <c r="B391" s="9" t="s">
        <v>485</v>
      </c>
      <c r="C391" t="s">
        <v>864</v>
      </c>
      <c r="D391" s="7">
        <v>1</v>
      </c>
      <c r="E391">
        <v>85.5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0.5</v>
      </c>
      <c r="N391">
        <v>0</v>
      </c>
      <c r="O391">
        <v>0</v>
      </c>
      <c r="P391">
        <v>0</v>
      </c>
      <c r="Q391">
        <v>0</v>
      </c>
      <c r="R391">
        <v>14.000000000000002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s="56">
        <f t="shared" si="12"/>
        <v>100</v>
      </c>
      <c r="AK391" s="8">
        <v>305</v>
      </c>
      <c r="AL391" s="8">
        <v>375</v>
      </c>
      <c r="AM391" s="8">
        <v>3.5</v>
      </c>
    </row>
    <row r="392" spans="1:39" s="15" customFormat="1" x14ac:dyDescent="0.2">
      <c r="A392" s="23" t="s">
        <v>486</v>
      </c>
      <c r="B392" s="11" t="s">
        <v>487</v>
      </c>
      <c r="C392" t="s">
        <v>866</v>
      </c>
      <c r="D392" s="7">
        <v>6</v>
      </c>
      <c r="E392">
        <v>94.5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0.5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 s="58">
        <f t="shared" si="12"/>
        <v>100</v>
      </c>
      <c r="AK392" s="12">
        <v>100</v>
      </c>
      <c r="AL392" s="12">
        <v>260</v>
      </c>
      <c r="AM392" s="12">
        <v>6</v>
      </c>
    </row>
    <row r="393" spans="1:39" s="15" customFormat="1" x14ac:dyDescent="0.2">
      <c r="A393" s="6" t="s">
        <v>488</v>
      </c>
      <c r="B393" s="9" t="s">
        <v>489</v>
      </c>
      <c r="C393" t="s">
        <v>865</v>
      </c>
      <c r="D393" s="7">
        <v>4</v>
      </c>
      <c r="E393">
        <v>94.052761050000001</v>
      </c>
      <c r="F393">
        <v>0</v>
      </c>
      <c r="G393">
        <v>0</v>
      </c>
      <c r="H393">
        <v>0</v>
      </c>
      <c r="I393">
        <v>5.4972389499999998</v>
      </c>
      <c r="J393">
        <v>0</v>
      </c>
      <c r="K393">
        <v>0</v>
      </c>
      <c r="L393">
        <v>0</v>
      </c>
      <c r="M393">
        <v>0.45000000000000007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 s="56">
        <f t="shared" si="12"/>
        <v>100</v>
      </c>
      <c r="AK393" s="8">
        <v>247.5</v>
      </c>
      <c r="AL393" s="8">
        <v>327.5</v>
      </c>
      <c r="AM393" s="8">
        <v>5</v>
      </c>
    </row>
    <row r="394" spans="1:39" s="15" customFormat="1" x14ac:dyDescent="0.2">
      <c r="A394" s="6" t="s">
        <v>490</v>
      </c>
      <c r="B394" s="9" t="s">
        <v>491</v>
      </c>
      <c r="C394" t="s">
        <v>863</v>
      </c>
      <c r="D394" s="7">
        <v>5</v>
      </c>
      <c r="E394">
        <v>94.052761050000001</v>
      </c>
      <c r="F394">
        <v>0</v>
      </c>
      <c r="G394">
        <v>0</v>
      </c>
      <c r="H394">
        <v>0</v>
      </c>
      <c r="I394">
        <v>5.4972389499999998</v>
      </c>
      <c r="J394">
        <v>0</v>
      </c>
      <c r="K394">
        <v>0</v>
      </c>
      <c r="L394">
        <v>0</v>
      </c>
      <c r="M394">
        <v>0.45000000000000007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 s="56">
        <f t="shared" si="12"/>
        <v>100</v>
      </c>
      <c r="AK394" s="8">
        <v>292</v>
      </c>
      <c r="AL394" s="8">
        <v>358</v>
      </c>
      <c r="AM394" s="8">
        <v>5</v>
      </c>
    </row>
    <row r="395" spans="1:39" s="15" customFormat="1" x14ac:dyDescent="0.2">
      <c r="A395" s="6" t="s">
        <v>492</v>
      </c>
      <c r="B395" s="9" t="s">
        <v>255</v>
      </c>
      <c r="C395" t="s">
        <v>864</v>
      </c>
      <c r="D395" s="7">
        <v>1</v>
      </c>
      <c r="E395">
        <v>92.7</v>
      </c>
      <c r="F395">
        <v>0</v>
      </c>
      <c r="G395">
        <v>0</v>
      </c>
      <c r="H395">
        <v>0</v>
      </c>
      <c r="I395">
        <v>5.53</v>
      </c>
      <c r="J395">
        <v>0</v>
      </c>
      <c r="K395">
        <v>0</v>
      </c>
      <c r="L395">
        <v>0</v>
      </c>
      <c r="M395">
        <v>0.42</v>
      </c>
      <c r="N395">
        <v>0</v>
      </c>
      <c r="O395">
        <v>0</v>
      </c>
      <c r="P395">
        <v>0</v>
      </c>
      <c r="Q395">
        <v>1.35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 s="56">
        <f t="shared" si="12"/>
        <v>100</v>
      </c>
      <c r="AK395" s="8">
        <v>285</v>
      </c>
      <c r="AL395" s="8">
        <v>340</v>
      </c>
      <c r="AM395" s="8">
        <v>10</v>
      </c>
    </row>
    <row r="396" spans="1:39" s="15" customFormat="1" x14ac:dyDescent="0.2">
      <c r="A396" s="6" t="s">
        <v>493</v>
      </c>
      <c r="B396" s="9" t="s">
        <v>255</v>
      </c>
      <c r="C396" t="s">
        <v>864</v>
      </c>
      <c r="D396" s="7">
        <v>1</v>
      </c>
      <c r="E396">
        <v>92.36</v>
      </c>
      <c r="F396">
        <v>0</v>
      </c>
      <c r="G396">
        <v>0</v>
      </c>
      <c r="H396">
        <v>0</v>
      </c>
      <c r="I396">
        <v>5.55</v>
      </c>
      <c r="J396">
        <v>0</v>
      </c>
      <c r="K396">
        <v>0</v>
      </c>
      <c r="L396">
        <v>0</v>
      </c>
      <c r="M396">
        <v>0.37</v>
      </c>
      <c r="N396">
        <v>0</v>
      </c>
      <c r="O396">
        <v>0</v>
      </c>
      <c r="P396">
        <v>0</v>
      </c>
      <c r="Q396">
        <v>1.72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 s="56">
        <f t="shared" si="12"/>
        <v>100</v>
      </c>
      <c r="AK396" s="8">
        <v>264</v>
      </c>
      <c r="AL396" s="8">
        <v>335</v>
      </c>
      <c r="AM396" s="8">
        <v>15</v>
      </c>
    </row>
    <row r="397" spans="1:39" s="15" customFormat="1" x14ac:dyDescent="0.2">
      <c r="A397" s="23" t="s">
        <v>494</v>
      </c>
      <c r="B397" s="11" t="s">
        <v>50</v>
      </c>
      <c r="C397" t="s">
        <v>864</v>
      </c>
      <c r="D397" s="7">
        <v>1</v>
      </c>
      <c r="E397">
        <v>92.29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0.36</v>
      </c>
      <c r="N397">
        <v>0</v>
      </c>
      <c r="O397">
        <v>0</v>
      </c>
      <c r="P397">
        <v>0</v>
      </c>
      <c r="Q397">
        <v>4.3499999999999996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58">
        <f t="shared" si="12"/>
        <v>100</v>
      </c>
      <c r="AK397" s="12">
        <v>165</v>
      </c>
      <c r="AL397" s="12">
        <v>265</v>
      </c>
      <c r="AM397" s="12">
        <v>6</v>
      </c>
    </row>
    <row r="398" spans="1:39" s="67" customFormat="1" x14ac:dyDescent="0.2">
      <c r="A398" s="67" t="s">
        <v>1074</v>
      </c>
      <c r="B398" s="68" t="s">
        <v>72</v>
      </c>
      <c r="C398" s="68" t="s">
        <v>864</v>
      </c>
      <c r="D398" s="67">
        <v>1</v>
      </c>
      <c r="E398" s="68">
        <v>95.5</v>
      </c>
      <c r="F398" s="68">
        <v>0</v>
      </c>
      <c r="G398" s="68">
        <v>0</v>
      </c>
      <c r="H398" s="68">
        <v>0</v>
      </c>
      <c r="I398" s="68">
        <v>0.7</v>
      </c>
      <c r="J398" s="68">
        <v>0</v>
      </c>
      <c r="K398" s="68">
        <v>0</v>
      </c>
      <c r="L398" s="68">
        <v>0</v>
      </c>
      <c r="M398" s="68">
        <v>0.2</v>
      </c>
      <c r="N398" s="68">
        <v>0</v>
      </c>
      <c r="O398" s="68">
        <v>0</v>
      </c>
      <c r="P398" s="68">
        <v>0</v>
      </c>
      <c r="Q398" s="68">
        <v>1.8000000000000003</v>
      </c>
      <c r="R398" s="68">
        <v>1.8000000000000003</v>
      </c>
      <c r="S398" s="68">
        <v>0</v>
      </c>
      <c r="T398" s="68">
        <v>0</v>
      </c>
      <c r="U398" s="68">
        <v>0</v>
      </c>
      <c r="V398" s="68">
        <v>0</v>
      </c>
      <c r="W398" s="68">
        <v>0</v>
      </c>
      <c r="X398" s="68">
        <v>0</v>
      </c>
      <c r="Y398" s="68">
        <v>0</v>
      </c>
      <c r="Z398" s="68">
        <v>0</v>
      </c>
      <c r="AA398" s="68">
        <v>0</v>
      </c>
      <c r="AB398" s="68">
        <v>0</v>
      </c>
      <c r="AC398" s="68">
        <v>0</v>
      </c>
      <c r="AD398" s="68">
        <v>0</v>
      </c>
      <c r="AE398" s="68">
        <v>0</v>
      </c>
      <c r="AF398" s="68">
        <v>0</v>
      </c>
      <c r="AG398" s="68">
        <v>0</v>
      </c>
      <c r="AH398" s="68">
        <v>0</v>
      </c>
      <c r="AI398" s="68">
        <v>0</v>
      </c>
      <c r="AJ398" s="69">
        <f t="shared" si="12"/>
        <v>100</v>
      </c>
      <c r="AK398" s="67">
        <v>473</v>
      </c>
      <c r="AL398" s="67">
        <v>542</v>
      </c>
      <c r="AM398" s="67">
        <v>8</v>
      </c>
    </row>
    <row r="399" spans="1:39" s="15" customFormat="1" x14ac:dyDescent="0.2">
      <c r="A399" s="6" t="s">
        <v>495</v>
      </c>
      <c r="B399" s="9" t="s">
        <v>72</v>
      </c>
      <c r="C399" t="s">
        <v>864</v>
      </c>
      <c r="D399" s="7">
        <v>1</v>
      </c>
      <c r="E399">
        <v>93.94</v>
      </c>
      <c r="F399">
        <v>0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0</v>
      </c>
      <c r="M399">
        <v>0.16</v>
      </c>
      <c r="N399">
        <v>0</v>
      </c>
      <c r="O399">
        <v>0</v>
      </c>
      <c r="P399">
        <v>0</v>
      </c>
      <c r="Q399">
        <v>0.90000000000000013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 s="56">
        <f t="shared" si="12"/>
        <v>100</v>
      </c>
      <c r="AK399" s="8">
        <v>317</v>
      </c>
      <c r="AL399" s="8">
        <v>363</v>
      </c>
      <c r="AM399" s="8">
        <v>12</v>
      </c>
    </row>
    <row r="400" spans="1:39" s="15" customFormat="1" x14ac:dyDescent="0.2">
      <c r="A400" s="6" t="s">
        <v>456</v>
      </c>
      <c r="B400" s="9" t="s">
        <v>373</v>
      </c>
      <c r="C400" t="s">
        <v>864</v>
      </c>
      <c r="D400" s="7">
        <v>1</v>
      </c>
      <c r="E400">
        <v>94.41</v>
      </c>
      <c r="F400">
        <v>0</v>
      </c>
      <c r="G400">
        <v>0.78</v>
      </c>
      <c r="H400">
        <v>0.32</v>
      </c>
      <c r="I400">
        <v>4.37</v>
      </c>
      <c r="J400">
        <v>0</v>
      </c>
      <c r="K400">
        <v>0</v>
      </c>
      <c r="L400">
        <v>0</v>
      </c>
      <c r="M400">
        <v>0.12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s="56">
        <f t="shared" si="12"/>
        <v>100</v>
      </c>
      <c r="AK400" s="8">
        <v>405</v>
      </c>
      <c r="AL400" s="8">
        <v>421</v>
      </c>
      <c r="AM400" s="8">
        <v>18</v>
      </c>
    </row>
    <row r="401" spans="1:39" s="15" customFormat="1" x14ac:dyDescent="0.2">
      <c r="A401" s="6" t="s">
        <v>496</v>
      </c>
      <c r="B401" s="9" t="s">
        <v>385</v>
      </c>
      <c r="C401" t="s">
        <v>865</v>
      </c>
      <c r="D401" s="7">
        <v>4</v>
      </c>
      <c r="E401">
        <v>79.27</v>
      </c>
      <c r="F401">
        <v>0</v>
      </c>
      <c r="G401">
        <v>0</v>
      </c>
      <c r="H401">
        <v>0</v>
      </c>
      <c r="I401">
        <v>14.3</v>
      </c>
      <c r="J401">
        <v>0</v>
      </c>
      <c r="K401">
        <v>6.17</v>
      </c>
      <c r="L401">
        <v>0</v>
      </c>
      <c r="M401">
        <v>0</v>
      </c>
      <c r="N401">
        <v>0</v>
      </c>
      <c r="O401">
        <v>0</v>
      </c>
      <c r="P401">
        <v>0.26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 s="56">
        <f t="shared" si="12"/>
        <v>100</v>
      </c>
      <c r="AK401" s="8">
        <v>111</v>
      </c>
      <c r="AL401" s="8">
        <v>114</v>
      </c>
      <c r="AM401" s="8">
        <v>1</v>
      </c>
    </row>
    <row r="402" spans="1:39" s="15" customFormat="1" x14ac:dyDescent="0.2">
      <c r="A402" s="6" t="s">
        <v>497</v>
      </c>
      <c r="B402" s="9" t="s">
        <v>385</v>
      </c>
      <c r="C402" t="s">
        <v>865</v>
      </c>
      <c r="D402" s="7">
        <v>4</v>
      </c>
      <c r="E402">
        <v>82.17</v>
      </c>
      <c r="F402">
        <v>0</v>
      </c>
      <c r="G402">
        <v>0</v>
      </c>
      <c r="H402">
        <v>0</v>
      </c>
      <c r="I402">
        <v>13.8</v>
      </c>
      <c r="J402">
        <v>0</v>
      </c>
      <c r="K402">
        <v>3.8699999999999997</v>
      </c>
      <c r="L402">
        <v>0</v>
      </c>
      <c r="M402">
        <v>0</v>
      </c>
      <c r="N402">
        <v>0</v>
      </c>
      <c r="O402">
        <v>0</v>
      </c>
      <c r="P402">
        <v>0.16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 s="56">
        <f t="shared" si="12"/>
        <v>100</v>
      </c>
      <c r="AK402" s="8">
        <v>134</v>
      </c>
      <c r="AL402" s="8">
        <v>141</v>
      </c>
      <c r="AM402" s="8">
        <v>1</v>
      </c>
    </row>
    <row r="403" spans="1:39" s="15" customFormat="1" x14ac:dyDescent="0.2">
      <c r="A403" s="6" t="s">
        <v>498</v>
      </c>
      <c r="B403" s="9" t="s">
        <v>385</v>
      </c>
      <c r="C403" t="s">
        <v>865</v>
      </c>
      <c r="D403" s="7">
        <v>4</v>
      </c>
      <c r="E403">
        <v>83.19</v>
      </c>
      <c r="F403">
        <v>0</v>
      </c>
      <c r="G403">
        <v>0</v>
      </c>
      <c r="H403">
        <v>0</v>
      </c>
      <c r="I403">
        <v>12.2</v>
      </c>
      <c r="J403">
        <v>0</v>
      </c>
      <c r="K403">
        <v>4.21</v>
      </c>
      <c r="L403">
        <v>0</v>
      </c>
      <c r="M403">
        <v>0</v>
      </c>
      <c r="N403">
        <v>0</v>
      </c>
      <c r="O403">
        <v>0</v>
      </c>
      <c r="P403">
        <v>0.4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 s="56">
        <f t="shared" si="12"/>
        <v>100</v>
      </c>
      <c r="AK403" s="8">
        <v>114</v>
      </c>
      <c r="AL403" s="8">
        <v>142</v>
      </c>
      <c r="AM403" s="8">
        <v>1.41</v>
      </c>
    </row>
    <row r="404" spans="1:39" s="15" customFormat="1" x14ac:dyDescent="0.2">
      <c r="A404" s="6" t="s">
        <v>499</v>
      </c>
      <c r="B404" s="9" t="s">
        <v>385</v>
      </c>
      <c r="C404" t="s">
        <v>865</v>
      </c>
      <c r="D404" s="7">
        <v>4</v>
      </c>
      <c r="E404">
        <v>82.58</v>
      </c>
      <c r="F404">
        <v>0</v>
      </c>
      <c r="G404">
        <v>0</v>
      </c>
      <c r="H404">
        <v>0</v>
      </c>
      <c r="I404">
        <v>11.8</v>
      </c>
      <c r="J404">
        <v>0</v>
      </c>
      <c r="K404">
        <v>5.47</v>
      </c>
      <c r="L404">
        <v>0</v>
      </c>
      <c r="M404">
        <v>0</v>
      </c>
      <c r="N404">
        <v>0</v>
      </c>
      <c r="O404">
        <v>0</v>
      </c>
      <c r="P404">
        <v>0.15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 s="56">
        <f t="shared" si="12"/>
        <v>100</v>
      </c>
      <c r="AK404" s="8">
        <v>117</v>
      </c>
      <c r="AL404" s="8">
        <v>139</v>
      </c>
      <c r="AM404" s="8">
        <v>1.42</v>
      </c>
    </row>
    <row r="405" spans="1:39" s="15" customFormat="1" x14ac:dyDescent="0.2">
      <c r="A405" s="6" t="s">
        <v>500</v>
      </c>
      <c r="B405" s="9" t="s">
        <v>385</v>
      </c>
      <c r="C405" t="s">
        <v>865</v>
      </c>
      <c r="D405" s="7">
        <v>4</v>
      </c>
      <c r="E405">
        <v>83.43</v>
      </c>
      <c r="F405">
        <v>0</v>
      </c>
      <c r="G405">
        <v>0</v>
      </c>
      <c r="H405">
        <v>0</v>
      </c>
      <c r="I405">
        <v>10.8</v>
      </c>
      <c r="J405">
        <v>0</v>
      </c>
      <c r="K405">
        <v>5.6</v>
      </c>
      <c r="L405">
        <v>0</v>
      </c>
      <c r="M405">
        <v>0</v>
      </c>
      <c r="N405">
        <v>0</v>
      </c>
      <c r="O405">
        <v>0</v>
      </c>
      <c r="P405">
        <v>0.17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 s="56">
        <f t="shared" si="12"/>
        <v>100</v>
      </c>
      <c r="AK405" s="8">
        <v>109</v>
      </c>
      <c r="AL405" s="8">
        <v>135</v>
      </c>
      <c r="AM405" s="8">
        <v>1.85</v>
      </c>
    </row>
    <row r="406" spans="1:39" s="15" customFormat="1" x14ac:dyDescent="0.2">
      <c r="A406" s="6" t="s">
        <v>501</v>
      </c>
      <c r="B406" s="9" t="s">
        <v>385</v>
      </c>
      <c r="C406" t="s">
        <v>865</v>
      </c>
      <c r="D406" s="7">
        <v>4</v>
      </c>
      <c r="E406">
        <v>86.33</v>
      </c>
      <c r="F406">
        <v>0</v>
      </c>
      <c r="G406">
        <v>0</v>
      </c>
      <c r="H406">
        <v>0</v>
      </c>
      <c r="I406">
        <v>9.73</v>
      </c>
      <c r="J406">
        <v>0</v>
      </c>
      <c r="K406">
        <v>3.6900000000000004</v>
      </c>
      <c r="L406">
        <v>0</v>
      </c>
      <c r="M406">
        <v>0</v>
      </c>
      <c r="N406">
        <v>0</v>
      </c>
      <c r="O406">
        <v>0</v>
      </c>
      <c r="P406">
        <v>0.25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 s="56">
        <f t="shared" si="12"/>
        <v>100</v>
      </c>
      <c r="AK406" s="8">
        <v>106</v>
      </c>
      <c r="AL406" s="8">
        <v>149</v>
      </c>
      <c r="AM406" s="8">
        <v>1.78</v>
      </c>
    </row>
    <row r="407" spans="1:39" s="15" customFormat="1" x14ac:dyDescent="0.2">
      <c r="A407" s="23" t="s">
        <v>502</v>
      </c>
      <c r="B407" s="11" t="s">
        <v>45</v>
      </c>
      <c r="C407" t="s">
        <v>865</v>
      </c>
      <c r="D407" s="7">
        <v>4</v>
      </c>
      <c r="E407">
        <v>86.53</v>
      </c>
      <c r="F407">
        <v>0.36</v>
      </c>
      <c r="G407">
        <v>0.36</v>
      </c>
      <c r="H407">
        <v>0.37</v>
      </c>
      <c r="I407">
        <v>8.1</v>
      </c>
      <c r="J407">
        <v>0</v>
      </c>
      <c r="K407">
        <v>3.9699999999999998</v>
      </c>
      <c r="L407">
        <v>0</v>
      </c>
      <c r="M407">
        <v>0</v>
      </c>
      <c r="N407">
        <v>0</v>
      </c>
      <c r="O407">
        <v>0</v>
      </c>
      <c r="P407">
        <v>0.31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s="58">
        <f t="shared" si="12"/>
        <v>100</v>
      </c>
      <c r="AK407" s="12">
        <v>118</v>
      </c>
      <c r="AL407" s="12">
        <v>160</v>
      </c>
      <c r="AM407" s="12">
        <v>4</v>
      </c>
    </row>
    <row r="408" spans="1:39" s="15" customFormat="1" x14ac:dyDescent="0.2">
      <c r="A408" s="6" t="s">
        <v>503</v>
      </c>
      <c r="B408" s="9" t="s">
        <v>385</v>
      </c>
      <c r="C408" t="s">
        <v>865</v>
      </c>
      <c r="D408" s="7">
        <v>4</v>
      </c>
      <c r="E408">
        <v>86.63</v>
      </c>
      <c r="F408">
        <v>0</v>
      </c>
      <c r="G408">
        <v>0</v>
      </c>
      <c r="H408">
        <v>0</v>
      </c>
      <c r="I408">
        <v>7.89</v>
      </c>
      <c r="J408">
        <v>0</v>
      </c>
      <c r="K408">
        <v>5.36</v>
      </c>
      <c r="L408">
        <v>0</v>
      </c>
      <c r="M408">
        <v>0</v>
      </c>
      <c r="N408">
        <v>0</v>
      </c>
      <c r="O408">
        <v>0</v>
      </c>
      <c r="P408">
        <v>0.12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 s="56">
        <f t="shared" si="12"/>
        <v>100</v>
      </c>
      <c r="AK408" s="8">
        <v>113</v>
      </c>
      <c r="AL408" s="8">
        <v>137</v>
      </c>
      <c r="AM408" s="8">
        <v>0.95</v>
      </c>
    </row>
    <row r="409" spans="1:39" s="15" customFormat="1" x14ac:dyDescent="0.2">
      <c r="A409" s="19" t="s">
        <v>504</v>
      </c>
      <c r="B409" s="11" t="s">
        <v>50</v>
      </c>
      <c r="C409" t="s">
        <v>864</v>
      </c>
      <c r="D409" s="7">
        <v>1</v>
      </c>
      <c r="E409">
        <v>91.14</v>
      </c>
      <c r="F409">
        <v>0</v>
      </c>
      <c r="G409">
        <v>0</v>
      </c>
      <c r="H409">
        <v>0</v>
      </c>
      <c r="I409">
        <v>7.86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 s="58">
        <f t="shared" si="12"/>
        <v>100</v>
      </c>
      <c r="AK409" s="12">
        <v>227</v>
      </c>
      <c r="AL409" s="12">
        <v>320</v>
      </c>
      <c r="AM409" s="12">
        <v>13</v>
      </c>
    </row>
    <row r="410" spans="1:39" s="15" customFormat="1" x14ac:dyDescent="0.2">
      <c r="A410" s="19" t="s">
        <v>504</v>
      </c>
      <c r="B410" s="11" t="s">
        <v>39</v>
      </c>
      <c r="C410" t="s">
        <v>863</v>
      </c>
      <c r="D410" s="7">
        <v>5</v>
      </c>
      <c r="E410">
        <v>91.14</v>
      </c>
      <c r="F410">
        <v>0</v>
      </c>
      <c r="G410">
        <v>0</v>
      </c>
      <c r="H410">
        <v>0</v>
      </c>
      <c r="I410">
        <v>7.86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 s="58">
        <f t="shared" si="12"/>
        <v>100</v>
      </c>
      <c r="AK410" s="12">
        <v>331</v>
      </c>
      <c r="AL410" s="12">
        <v>349</v>
      </c>
      <c r="AM410" s="12">
        <v>0.44</v>
      </c>
    </row>
    <row r="411" spans="1:39" s="15" customFormat="1" x14ac:dyDescent="0.2">
      <c r="A411" s="19" t="s">
        <v>505</v>
      </c>
      <c r="B411" s="11" t="s">
        <v>45</v>
      </c>
      <c r="C411" t="s">
        <v>865</v>
      </c>
      <c r="D411" s="7">
        <v>4</v>
      </c>
      <c r="E411">
        <v>87.8</v>
      </c>
      <c r="F411">
        <v>0</v>
      </c>
      <c r="G411">
        <v>0</v>
      </c>
      <c r="H411">
        <v>0</v>
      </c>
      <c r="I411">
        <v>7.8100000000000005</v>
      </c>
      <c r="J411">
        <v>0</v>
      </c>
      <c r="K411">
        <v>4.0999999999999996</v>
      </c>
      <c r="L411">
        <v>0</v>
      </c>
      <c r="M411">
        <v>0</v>
      </c>
      <c r="N411">
        <v>0</v>
      </c>
      <c r="O411">
        <v>0</v>
      </c>
      <c r="P411">
        <v>0.28999999999999998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 s="58">
        <f t="shared" si="12"/>
        <v>100</v>
      </c>
      <c r="AK411" s="12">
        <v>95</v>
      </c>
      <c r="AL411" s="12">
        <v>130</v>
      </c>
      <c r="AM411" s="12">
        <v>3.7</v>
      </c>
    </row>
    <row r="412" spans="1:39" s="15" customFormat="1" x14ac:dyDescent="0.2">
      <c r="A412" s="6" t="s">
        <v>505</v>
      </c>
      <c r="B412" s="9" t="s">
        <v>385</v>
      </c>
      <c r="C412" t="s">
        <v>865</v>
      </c>
      <c r="D412" s="7">
        <v>4</v>
      </c>
      <c r="E412">
        <v>88.18</v>
      </c>
      <c r="F412">
        <v>0</v>
      </c>
      <c r="G412">
        <v>0</v>
      </c>
      <c r="H412">
        <v>0</v>
      </c>
      <c r="I412">
        <v>7.6900000000000013</v>
      </c>
      <c r="J412">
        <v>0</v>
      </c>
      <c r="K412">
        <v>3.8</v>
      </c>
      <c r="L412">
        <v>0</v>
      </c>
      <c r="M412">
        <v>0</v>
      </c>
      <c r="N412">
        <v>0</v>
      </c>
      <c r="O412">
        <v>0</v>
      </c>
      <c r="P412">
        <v>0.33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 s="56">
        <f t="shared" si="12"/>
        <v>100</v>
      </c>
      <c r="AK412" s="8">
        <v>105</v>
      </c>
      <c r="AL412" s="8">
        <v>145</v>
      </c>
      <c r="AM412" s="8">
        <v>1.6</v>
      </c>
    </row>
    <row r="413" spans="1:39" s="15" customFormat="1" x14ac:dyDescent="0.2">
      <c r="A413" s="19" t="s">
        <v>506</v>
      </c>
      <c r="B413" s="11" t="s">
        <v>50</v>
      </c>
      <c r="C413" t="s">
        <v>864</v>
      </c>
      <c r="D413" s="7">
        <v>1</v>
      </c>
      <c r="E413">
        <v>92.44</v>
      </c>
      <c r="F413">
        <v>0</v>
      </c>
      <c r="G413">
        <v>0</v>
      </c>
      <c r="H413">
        <v>0</v>
      </c>
      <c r="I413">
        <v>6.61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0.95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 s="58">
        <f t="shared" si="12"/>
        <v>100</v>
      </c>
      <c r="AK413" s="12">
        <v>222</v>
      </c>
      <c r="AL413" s="12">
        <v>311</v>
      </c>
      <c r="AM413" s="12">
        <v>13.1</v>
      </c>
    </row>
    <row r="414" spans="1:39" s="15" customFormat="1" x14ac:dyDescent="0.2">
      <c r="A414" s="19" t="s">
        <v>506</v>
      </c>
      <c r="B414" s="11" t="s">
        <v>39</v>
      </c>
      <c r="C414" t="s">
        <v>863</v>
      </c>
      <c r="D414" s="7">
        <v>5</v>
      </c>
      <c r="E414">
        <v>92.44</v>
      </c>
      <c r="F414">
        <v>0</v>
      </c>
      <c r="G414">
        <v>0</v>
      </c>
      <c r="H414">
        <v>0</v>
      </c>
      <c r="I414">
        <v>6.61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0.95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 s="58">
        <f t="shared" ref="AJ414:AJ475" si="13">SUM(E414:AI414)</f>
        <v>100</v>
      </c>
      <c r="AK414" s="12">
        <v>334</v>
      </c>
      <c r="AL414" s="12">
        <v>363</v>
      </c>
      <c r="AM414" s="12">
        <v>3.47</v>
      </c>
    </row>
    <row r="415" spans="1:39" s="15" customFormat="1" x14ac:dyDescent="0.2">
      <c r="A415" s="6" t="s">
        <v>507</v>
      </c>
      <c r="B415" s="9" t="s">
        <v>508</v>
      </c>
      <c r="C415" t="s">
        <v>864</v>
      </c>
      <c r="D415" s="7">
        <v>1</v>
      </c>
      <c r="E415">
        <v>91.5</v>
      </c>
      <c r="F415">
        <v>0</v>
      </c>
      <c r="G415">
        <v>0</v>
      </c>
      <c r="H415">
        <v>0</v>
      </c>
      <c r="I415">
        <v>6.5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0.75</v>
      </c>
      <c r="Q415">
        <v>0</v>
      </c>
      <c r="R415">
        <v>0</v>
      </c>
      <c r="S415">
        <v>1.25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 s="56">
        <f t="shared" si="13"/>
        <v>100</v>
      </c>
      <c r="AK415" s="8">
        <v>300</v>
      </c>
      <c r="AL415" s="8">
        <v>325</v>
      </c>
      <c r="AM415" s="8">
        <v>3</v>
      </c>
    </row>
    <row r="416" spans="1:39" s="15" customFormat="1" x14ac:dyDescent="0.2">
      <c r="A416" s="6" t="s">
        <v>509</v>
      </c>
      <c r="B416" s="9" t="s">
        <v>510</v>
      </c>
      <c r="C416" t="s">
        <v>865</v>
      </c>
      <c r="D416" s="7">
        <v>4</v>
      </c>
      <c r="E416">
        <v>91.6</v>
      </c>
      <c r="F416">
        <v>0</v>
      </c>
      <c r="G416">
        <v>0</v>
      </c>
      <c r="H416">
        <v>0</v>
      </c>
      <c r="I416">
        <v>6.5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0.7</v>
      </c>
      <c r="Q416">
        <v>0</v>
      </c>
      <c r="R416">
        <v>0</v>
      </c>
      <c r="S416">
        <v>1.2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 s="56">
        <f t="shared" si="13"/>
        <v>100</v>
      </c>
      <c r="AK416" s="8">
        <v>315</v>
      </c>
      <c r="AL416" s="8">
        <v>340</v>
      </c>
      <c r="AM416" s="8">
        <v>5</v>
      </c>
    </row>
    <row r="417" spans="1:39" s="15" customFormat="1" x14ac:dyDescent="0.2">
      <c r="A417" s="6" t="s">
        <v>511</v>
      </c>
      <c r="B417" s="9" t="s">
        <v>50</v>
      </c>
      <c r="C417" t="s">
        <v>864</v>
      </c>
      <c r="D417" s="7">
        <v>1</v>
      </c>
      <c r="E417">
        <v>84.41</v>
      </c>
      <c r="F417">
        <v>0</v>
      </c>
      <c r="G417">
        <v>0</v>
      </c>
      <c r="H417">
        <v>0</v>
      </c>
      <c r="I417">
        <v>6.47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1.26</v>
      </c>
      <c r="R417">
        <v>0</v>
      </c>
      <c r="S417">
        <v>0</v>
      </c>
      <c r="T417">
        <v>0</v>
      </c>
      <c r="U417">
        <v>7.86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 s="56">
        <f t="shared" si="13"/>
        <v>100</v>
      </c>
      <c r="AK417" s="8">
        <v>159</v>
      </c>
      <c r="AL417" s="8">
        <v>239</v>
      </c>
      <c r="AM417" s="8">
        <v>20.399999999999999</v>
      </c>
    </row>
    <row r="418" spans="1:39" s="15" customFormat="1" x14ac:dyDescent="0.2">
      <c r="A418" s="23" t="s">
        <v>512</v>
      </c>
      <c r="B418" s="11" t="s">
        <v>513</v>
      </c>
      <c r="C418" t="s">
        <v>868</v>
      </c>
      <c r="D418" s="7">
        <v>2</v>
      </c>
      <c r="E418">
        <v>91.57</v>
      </c>
      <c r="F418">
        <v>0</v>
      </c>
      <c r="G418">
        <v>0</v>
      </c>
      <c r="H418">
        <v>0</v>
      </c>
      <c r="I418">
        <v>6.39</v>
      </c>
      <c r="J418">
        <v>0</v>
      </c>
      <c r="K418">
        <v>2.04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 s="58">
        <f t="shared" si="13"/>
        <v>100</v>
      </c>
      <c r="AK418" s="12">
        <v>185</v>
      </c>
      <c r="AL418" s="12">
        <v>230</v>
      </c>
      <c r="AM418" s="12">
        <v>12</v>
      </c>
    </row>
    <row r="419" spans="1:39" s="15" customFormat="1" x14ac:dyDescent="0.2">
      <c r="A419" s="6" t="s">
        <v>434</v>
      </c>
      <c r="B419" s="9" t="s">
        <v>514</v>
      </c>
      <c r="C419" t="s">
        <v>864</v>
      </c>
      <c r="D419" s="7">
        <v>1</v>
      </c>
      <c r="E419">
        <v>93.8</v>
      </c>
      <c r="F419">
        <v>0</v>
      </c>
      <c r="G419">
        <v>0</v>
      </c>
      <c r="H419">
        <v>0</v>
      </c>
      <c r="I419">
        <v>6.2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 s="56">
        <f t="shared" si="13"/>
        <v>100</v>
      </c>
      <c r="AK419" s="8">
        <v>275</v>
      </c>
      <c r="AL419" s="8">
        <v>318</v>
      </c>
      <c r="AM419" s="8">
        <v>17.100000000000001</v>
      </c>
    </row>
    <row r="420" spans="1:39" s="15" customFormat="1" x14ac:dyDescent="0.2">
      <c r="A420" s="6" t="s">
        <v>515</v>
      </c>
      <c r="B420" s="9" t="s">
        <v>50</v>
      </c>
      <c r="C420" t="s">
        <v>864</v>
      </c>
      <c r="D420" s="7">
        <v>1</v>
      </c>
      <c r="E420">
        <v>87.19</v>
      </c>
      <c r="F420">
        <v>0</v>
      </c>
      <c r="G420">
        <v>0</v>
      </c>
      <c r="H420">
        <v>0</v>
      </c>
      <c r="I420">
        <v>6.05</v>
      </c>
      <c r="J420">
        <v>5.84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0.91999999999999993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 s="56">
        <f t="shared" si="13"/>
        <v>100</v>
      </c>
      <c r="AK420" s="8">
        <v>262</v>
      </c>
      <c r="AL420" s="8">
        <v>330</v>
      </c>
      <c r="AM420" s="8">
        <v>10</v>
      </c>
    </row>
    <row r="421" spans="1:39" s="15" customFormat="1" x14ac:dyDescent="0.2">
      <c r="A421" s="6" t="s">
        <v>516</v>
      </c>
      <c r="B421" s="9" t="s">
        <v>50</v>
      </c>
      <c r="C421" t="s">
        <v>864</v>
      </c>
      <c r="D421" s="7">
        <v>1</v>
      </c>
      <c r="E421">
        <v>91.82</v>
      </c>
      <c r="F421">
        <v>0</v>
      </c>
      <c r="G421">
        <v>0</v>
      </c>
      <c r="H421">
        <v>0</v>
      </c>
      <c r="I421">
        <v>6.05</v>
      </c>
      <c r="J421">
        <v>1.18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0.95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 s="56">
        <f t="shared" si="13"/>
        <v>100</v>
      </c>
      <c r="AK421" s="8">
        <v>242</v>
      </c>
      <c r="AL421" s="8">
        <v>321</v>
      </c>
      <c r="AM421" s="8">
        <v>13</v>
      </c>
    </row>
    <row r="422" spans="1:39" s="15" customFormat="1" x14ac:dyDescent="0.2">
      <c r="A422" s="6" t="s">
        <v>517</v>
      </c>
      <c r="B422" s="9" t="s">
        <v>518</v>
      </c>
      <c r="C422" t="s">
        <v>865</v>
      </c>
      <c r="D422" s="7">
        <v>4</v>
      </c>
      <c r="E422">
        <v>90.786179270000005</v>
      </c>
      <c r="F422">
        <v>0</v>
      </c>
      <c r="G422">
        <v>0</v>
      </c>
      <c r="H422">
        <v>0</v>
      </c>
      <c r="I422">
        <v>6.0090135199999999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0.50075113000000004</v>
      </c>
      <c r="Q422">
        <v>0</v>
      </c>
      <c r="R422">
        <v>0</v>
      </c>
      <c r="S422">
        <v>2.70405608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 s="56">
        <f t="shared" si="13"/>
        <v>100</v>
      </c>
      <c r="AK422" s="8">
        <v>158</v>
      </c>
      <c r="AL422" s="8">
        <v>251</v>
      </c>
      <c r="AM422" s="8">
        <v>4.5</v>
      </c>
    </row>
    <row r="423" spans="1:39" s="15" customFormat="1" x14ac:dyDescent="0.2">
      <c r="A423" s="6" t="s">
        <v>519</v>
      </c>
      <c r="B423" s="9" t="s">
        <v>195</v>
      </c>
      <c r="C423" t="s">
        <v>863</v>
      </c>
      <c r="D423" s="7">
        <v>5</v>
      </c>
      <c r="E423">
        <v>90.5</v>
      </c>
      <c r="F423">
        <v>0</v>
      </c>
      <c r="G423">
        <v>0</v>
      </c>
      <c r="H423">
        <v>0</v>
      </c>
      <c r="I423">
        <v>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0.5</v>
      </c>
      <c r="Q423">
        <v>0</v>
      </c>
      <c r="R423">
        <v>0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 s="56">
        <f t="shared" si="13"/>
        <v>100</v>
      </c>
      <c r="AK423" s="8">
        <v>145</v>
      </c>
      <c r="AL423" s="8">
        <v>240</v>
      </c>
      <c r="AM423" s="8">
        <v>5</v>
      </c>
    </row>
    <row r="424" spans="1:39" s="15" customFormat="1" x14ac:dyDescent="0.2">
      <c r="A424" s="6" t="s">
        <v>520</v>
      </c>
      <c r="B424" s="9" t="s">
        <v>521</v>
      </c>
      <c r="C424" t="s">
        <v>864</v>
      </c>
      <c r="D424" s="7">
        <v>1</v>
      </c>
      <c r="E424">
        <v>91</v>
      </c>
      <c r="F424">
        <v>0</v>
      </c>
      <c r="G424">
        <v>0</v>
      </c>
      <c r="H424">
        <v>0</v>
      </c>
      <c r="I424">
        <v>6</v>
      </c>
      <c r="J424">
        <v>0</v>
      </c>
      <c r="K424">
        <v>0</v>
      </c>
      <c r="L424">
        <v>0</v>
      </c>
      <c r="M424">
        <v>0</v>
      </c>
      <c r="N424">
        <v>3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 s="56">
        <f t="shared" si="13"/>
        <v>100</v>
      </c>
      <c r="AK424" s="8">
        <v>275</v>
      </c>
      <c r="AL424" s="8">
        <v>320</v>
      </c>
      <c r="AM424" s="8">
        <v>21.5</v>
      </c>
    </row>
    <row r="425" spans="1:39" s="15" customFormat="1" x14ac:dyDescent="0.2">
      <c r="A425" s="6" t="s">
        <v>522</v>
      </c>
      <c r="B425" s="9" t="s">
        <v>521</v>
      </c>
      <c r="C425" t="s">
        <v>864</v>
      </c>
      <c r="D425" s="7">
        <v>1</v>
      </c>
      <c r="E425">
        <v>92</v>
      </c>
      <c r="F425">
        <v>0</v>
      </c>
      <c r="G425">
        <v>0</v>
      </c>
      <c r="H425">
        <v>0</v>
      </c>
      <c r="I425">
        <v>6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 s="56">
        <f t="shared" si="13"/>
        <v>100</v>
      </c>
      <c r="AK425" s="8">
        <v>290</v>
      </c>
      <c r="AL425" s="8">
        <v>325</v>
      </c>
      <c r="AM425" s="8">
        <v>20</v>
      </c>
    </row>
    <row r="426" spans="1:39" s="15" customFormat="1" x14ac:dyDescent="0.2">
      <c r="A426" s="6" t="s">
        <v>523</v>
      </c>
      <c r="B426" s="9" t="s">
        <v>521</v>
      </c>
      <c r="C426" t="s">
        <v>864</v>
      </c>
      <c r="D426" s="7">
        <v>1</v>
      </c>
      <c r="E426">
        <v>93</v>
      </c>
      <c r="F426">
        <v>0</v>
      </c>
      <c r="G426">
        <v>0</v>
      </c>
      <c r="H426">
        <v>0</v>
      </c>
      <c r="I426">
        <v>6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 s="56">
        <f t="shared" si="13"/>
        <v>100</v>
      </c>
      <c r="AK426" s="8">
        <v>270</v>
      </c>
      <c r="AL426" s="8">
        <v>315</v>
      </c>
      <c r="AM426" s="8">
        <v>24</v>
      </c>
    </row>
    <row r="427" spans="1:39" s="15" customFormat="1" x14ac:dyDescent="0.2">
      <c r="A427" s="6" t="s">
        <v>524</v>
      </c>
      <c r="B427" s="9" t="s">
        <v>521</v>
      </c>
      <c r="C427" t="s">
        <v>864</v>
      </c>
      <c r="D427" s="7">
        <v>1</v>
      </c>
      <c r="E427">
        <v>94</v>
      </c>
      <c r="F427">
        <v>0</v>
      </c>
      <c r="G427">
        <v>0</v>
      </c>
      <c r="H427">
        <v>0</v>
      </c>
      <c r="I427">
        <v>6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 s="56">
        <f t="shared" si="13"/>
        <v>100</v>
      </c>
      <c r="AK427" s="8">
        <v>260</v>
      </c>
      <c r="AL427" s="8">
        <v>305</v>
      </c>
      <c r="AM427" s="8">
        <v>20.5</v>
      </c>
    </row>
    <row r="428" spans="1:39" s="15" customFormat="1" x14ac:dyDescent="0.2">
      <c r="A428" s="6" t="s">
        <v>525</v>
      </c>
      <c r="B428" s="9" t="s">
        <v>524</v>
      </c>
      <c r="C428" t="s">
        <v>863</v>
      </c>
      <c r="D428" s="7">
        <v>5</v>
      </c>
      <c r="E428">
        <v>94</v>
      </c>
      <c r="F428">
        <v>0</v>
      </c>
      <c r="G428">
        <v>0</v>
      </c>
      <c r="H428">
        <v>0</v>
      </c>
      <c r="I428">
        <v>6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 s="56">
        <f t="shared" si="13"/>
        <v>100</v>
      </c>
      <c r="AK428" s="8">
        <v>146.5</v>
      </c>
      <c r="AL428" s="8">
        <v>190</v>
      </c>
      <c r="AM428" s="8">
        <v>5</v>
      </c>
    </row>
    <row r="429" spans="1:39" s="15" customFormat="1" x14ac:dyDescent="0.2">
      <c r="A429" s="6" t="s">
        <v>526</v>
      </c>
      <c r="B429" s="9" t="s">
        <v>50</v>
      </c>
      <c r="C429" t="s">
        <v>864</v>
      </c>
      <c r="D429" s="7">
        <v>1</v>
      </c>
      <c r="E429">
        <v>93.09</v>
      </c>
      <c r="F429">
        <v>0</v>
      </c>
      <c r="G429">
        <v>0</v>
      </c>
      <c r="H429">
        <v>0</v>
      </c>
      <c r="I429">
        <v>5.96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0.95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 s="56">
        <f t="shared" si="13"/>
        <v>100</v>
      </c>
      <c r="AK429" s="8">
        <v>215</v>
      </c>
      <c r="AL429" s="8">
        <v>312</v>
      </c>
      <c r="AM429" s="8">
        <v>11</v>
      </c>
    </row>
    <row r="430" spans="1:39" s="15" customFormat="1" x14ac:dyDescent="0.2">
      <c r="A430" s="6" t="s">
        <v>527</v>
      </c>
      <c r="B430" s="9" t="s">
        <v>50</v>
      </c>
      <c r="C430" t="s">
        <v>864</v>
      </c>
      <c r="D430" s="7">
        <v>1</v>
      </c>
      <c r="E430">
        <v>83.55</v>
      </c>
      <c r="F430">
        <v>0</v>
      </c>
      <c r="G430">
        <v>0</v>
      </c>
      <c r="H430">
        <v>0</v>
      </c>
      <c r="I430">
        <v>5.94</v>
      </c>
      <c r="J430">
        <v>9.56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0.95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 s="56">
        <f t="shared" si="13"/>
        <v>100</v>
      </c>
      <c r="AK430" s="8">
        <v>274</v>
      </c>
      <c r="AL430" s="8">
        <v>326</v>
      </c>
      <c r="AM430" s="8">
        <v>6</v>
      </c>
    </row>
    <row r="431" spans="1:39" s="15" customFormat="1" x14ac:dyDescent="0.2">
      <c r="A431" s="6" t="s">
        <v>528</v>
      </c>
      <c r="B431" s="9" t="s">
        <v>50</v>
      </c>
      <c r="C431" t="s">
        <v>864</v>
      </c>
      <c r="D431" s="7">
        <v>1</v>
      </c>
      <c r="E431">
        <v>88.7</v>
      </c>
      <c r="F431">
        <v>0</v>
      </c>
      <c r="G431">
        <v>0</v>
      </c>
      <c r="H431">
        <v>0</v>
      </c>
      <c r="I431">
        <v>5.91</v>
      </c>
      <c r="J431">
        <v>4.46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0.93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 s="56">
        <f t="shared" si="13"/>
        <v>100</v>
      </c>
      <c r="AK431" s="8">
        <v>252</v>
      </c>
      <c r="AL431" s="8">
        <v>326</v>
      </c>
      <c r="AM431" s="8">
        <v>10.8</v>
      </c>
    </row>
    <row r="432" spans="1:39" s="15" customFormat="1" x14ac:dyDescent="0.2">
      <c r="A432" s="6" t="s">
        <v>529</v>
      </c>
      <c r="B432" s="9" t="s">
        <v>47</v>
      </c>
      <c r="C432" t="s">
        <v>864</v>
      </c>
      <c r="D432" s="7">
        <v>1</v>
      </c>
      <c r="E432">
        <v>85</v>
      </c>
      <c r="F432">
        <v>5</v>
      </c>
      <c r="G432">
        <v>0</v>
      </c>
      <c r="H432">
        <v>0</v>
      </c>
      <c r="I432">
        <v>5</v>
      </c>
      <c r="J432">
        <v>0</v>
      </c>
      <c r="K432">
        <v>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 s="56">
        <f t="shared" si="13"/>
        <v>100</v>
      </c>
      <c r="AK432" s="8">
        <v>476</v>
      </c>
      <c r="AL432" s="8">
        <v>513</v>
      </c>
      <c r="AM432" s="8">
        <v>5</v>
      </c>
    </row>
    <row r="433" spans="1:39" s="67" customFormat="1" x14ac:dyDescent="0.2">
      <c r="A433" s="67" t="s">
        <v>530</v>
      </c>
      <c r="B433" s="68" t="s">
        <v>531</v>
      </c>
      <c r="C433" s="68" t="s">
        <v>864</v>
      </c>
      <c r="D433" s="67">
        <v>1</v>
      </c>
      <c r="E433" s="68">
        <v>85</v>
      </c>
      <c r="F433" s="68">
        <v>5</v>
      </c>
      <c r="G433" s="68">
        <v>0</v>
      </c>
      <c r="H433" s="68">
        <v>0</v>
      </c>
      <c r="I433" s="68">
        <v>5</v>
      </c>
      <c r="J433" s="68">
        <v>0</v>
      </c>
      <c r="K433" s="68">
        <v>5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8">
        <v>0</v>
      </c>
      <c r="S433" s="68">
        <v>0</v>
      </c>
      <c r="T433" s="68">
        <v>0</v>
      </c>
      <c r="U433" s="68">
        <v>0</v>
      </c>
      <c r="V433" s="68">
        <v>0</v>
      </c>
      <c r="W433" s="68">
        <v>0</v>
      </c>
      <c r="X433" s="68">
        <v>0</v>
      </c>
      <c r="Y433" s="68">
        <v>0</v>
      </c>
      <c r="Z433" s="68">
        <v>0</v>
      </c>
      <c r="AA433" s="68">
        <v>0</v>
      </c>
      <c r="AB433" s="68">
        <v>0</v>
      </c>
      <c r="AC433" s="68">
        <v>0</v>
      </c>
      <c r="AD433" s="68">
        <v>0</v>
      </c>
      <c r="AE433" s="68">
        <v>0</v>
      </c>
      <c r="AF433" s="68">
        <v>0</v>
      </c>
      <c r="AG433" s="68">
        <v>0</v>
      </c>
      <c r="AH433" s="68">
        <v>0</v>
      </c>
      <c r="AI433" s="68">
        <v>0</v>
      </c>
      <c r="AJ433" s="69">
        <f t="shared" si="13"/>
        <v>100</v>
      </c>
      <c r="AK433" s="67">
        <v>425</v>
      </c>
      <c r="AL433" s="67">
        <v>475</v>
      </c>
      <c r="AM433" s="67">
        <v>14</v>
      </c>
    </row>
    <row r="434" spans="1:39" s="15" customFormat="1" x14ac:dyDescent="0.2">
      <c r="A434" s="6" t="s">
        <v>533</v>
      </c>
      <c r="B434" s="9" t="s">
        <v>531</v>
      </c>
      <c r="C434" t="s">
        <v>864</v>
      </c>
      <c r="D434" s="7">
        <v>1</v>
      </c>
      <c r="E434">
        <v>85.1</v>
      </c>
      <c r="F434">
        <v>4.9000000000000004</v>
      </c>
      <c r="G434">
        <v>0</v>
      </c>
      <c r="H434">
        <v>0</v>
      </c>
      <c r="I434">
        <v>5</v>
      </c>
      <c r="J434">
        <v>0</v>
      </c>
      <c r="K434">
        <v>5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 s="56">
        <f t="shared" si="13"/>
        <v>100</v>
      </c>
      <c r="AK434" s="8">
        <v>360</v>
      </c>
      <c r="AL434" s="8">
        <v>435</v>
      </c>
      <c r="AM434" s="8">
        <v>16</v>
      </c>
    </row>
    <row r="435" spans="1:39" s="15" customFormat="1" x14ac:dyDescent="0.2">
      <c r="A435" s="6" t="s">
        <v>534</v>
      </c>
      <c r="B435" s="9" t="s">
        <v>535</v>
      </c>
      <c r="C435" t="s">
        <v>863</v>
      </c>
      <c r="D435" s="7">
        <v>5</v>
      </c>
      <c r="E435">
        <v>85.1</v>
      </c>
      <c r="F435">
        <v>4.9000000000000004</v>
      </c>
      <c r="G435">
        <v>0</v>
      </c>
      <c r="H435">
        <v>0</v>
      </c>
      <c r="I435">
        <v>5</v>
      </c>
      <c r="J435">
        <v>0</v>
      </c>
      <c r="K435">
        <v>5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 s="56">
        <f t="shared" si="13"/>
        <v>100</v>
      </c>
      <c r="AK435" s="8">
        <v>403</v>
      </c>
      <c r="AL435" s="8">
        <v>450</v>
      </c>
      <c r="AM435" s="8">
        <v>13.5</v>
      </c>
    </row>
    <row r="436" spans="1:39" s="15" customFormat="1" x14ac:dyDescent="0.2">
      <c r="A436" s="19" t="s">
        <v>536</v>
      </c>
      <c r="B436" s="11" t="s">
        <v>50</v>
      </c>
      <c r="C436" t="s">
        <v>864</v>
      </c>
      <c r="D436" s="7">
        <v>1</v>
      </c>
      <c r="E436">
        <v>94.3</v>
      </c>
      <c r="F436">
        <v>0</v>
      </c>
      <c r="G436">
        <v>0</v>
      </c>
      <c r="H436">
        <v>0</v>
      </c>
      <c r="I436">
        <v>4.75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0.95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 s="58">
        <f t="shared" si="13"/>
        <v>100</v>
      </c>
      <c r="AK436" s="12">
        <v>235</v>
      </c>
      <c r="AL436" s="12">
        <v>312</v>
      </c>
      <c r="AM436" s="12">
        <v>13.33</v>
      </c>
    </row>
    <row r="437" spans="1:39" s="15" customFormat="1" x14ac:dyDescent="0.2">
      <c r="A437" s="19" t="s">
        <v>536</v>
      </c>
      <c r="B437" s="11" t="s">
        <v>39</v>
      </c>
      <c r="C437" t="s">
        <v>863</v>
      </c>
      <c r="D437" s="7">
        <v>5</v>
      </c>
      <c r="E437">
        <v>94.3</v>
      </c>
      <c r="F437">
        <v>0</v>
      </c>
      <c r="G437">
        <v>0</v>
      </c>
      <c r="H437">
        <v>0</v>
      </c>
      <c r="I437">
        <v>4.75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0.95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 s="58">
        <f t="shared" si="13"/>
        <v>100</v>
      </c>
      <c r="AK437" s="12">
        <v>262</v>
      </c>
      <c r="AL437" s="12">
        <v>304</v>
      </c>
      <c r="AM437" s="12">
        <v>6.93</v>
      </c>
    </row>
    <row r="438" spans="1:39" s="15" customFormat="1" x14ac:dyDescent="0.2">
      <c r="A438" s="19" t="s">
        <v>532</v>
      </c>
      <c r="B438" s="11" t="s">
        <v>50</v>
      </c>
      <c r="C438" t="s">
        <v>864</v>
      </c>
      <c r="D438" s="7">
        <v>1</v>
      </c>
      <c r="E438">
        <v>84.94</v>
      </c>
      <c r="F438">
        <v>5.81</v>
      </c>
      <c r="G438">
        <v>0</v>
      </c>
      <c r="H438">
        <v>0</v>
      </c>
      <c r="I438">
        <v>4.3600000000000003</v>
      </c>
      <c r="J438">
        <v>0</v>
      </c>
      <c r="K438">
        <v>4.8899999999999997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 s="58">
        <f t="shared" si="13"/>
        <v>100</v>
      </c>
      <c r="AK438" s="12">
        <v>420</v>
      </c>
      <c r="AL438" s="12">
        <v>490</v>
      </c>
      <c r="AM438" s="12">
        <v>2</v>
      </c>
    </row>
    <row r="439" spans="1:39" s="15" customFormat="1" x14ac:dyDescent="0.2">
      <c r="A439" s="6" t="s">
        <v>537</v>
      </c>
      <c r="B439" s="9" t="s">
        <v>50</v>
      </c>
      <c r="C439" t="s">
        <v>864</v>
      </c>
      <c r="D439" s="7">
        <v>1</v>
      </c>
      <c r="E439">
        <v>95</v>
      </c>
      <c r="F439">
        <v>0</v>
      </c>
      <c r="G439">
        <v>0</v>
      </c>
      <c r="H439">
        <v>0</v>
      </c>
      <c r="I439">
        <v>4.2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0.8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 s="56">
        <f t="shared" si="13"/>
        <v>100</v>
      </c>
      <c r="AK439" s="8">
        <v>220</v>
      </c>
      <c r="AL439" s="8">
        <v>370</v>
      </c>
      <c r="AM439" s="8">
        <v>17.2</v>
      </c>
    </row>
    <row r="440" spans="1:39" s="67" customFormat="1" x14ac:dyDescent="0.2">
      <c r="A440" s="67" t="s">
        <v>538</v>
      </c>
      <c r="B440" s="68" t="s">
        <v>539</v>
      </c>
      <c r="C440" s="68" t="s">
        <v>864</v>
      </c>
      <c r="D440" s="67">
        <v>1</v>
      </c>
      <c r="E440" s="68">
        <v>85</v>
      </c>
      <c r="F440" s="68">
        <v>0</v>
      </c>
      <c r="G440" s="68">
        <v>0</v>
      </c>
      <c r="H440" s="68">
        <v>0</v>
      </c>
      <c r="I440" s="68">
        <v>4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8">
        <v>0</v>
      </c>
      <c r="S440" s="68">
        <v>0</v>
      </c>
      <c r="T440" s="68">
        <v>11</v>
      </c>
      <c r="U440" s="68">
        <v>0</v>
      </c>
      <c r="V440" s="68">
        <v>0</v>
      </c>
      <c r="W440" s="68">
        <v>0</v>
      </c>
      <c r="X440" s="68">
        <v>0</v>
      </c>
      <c r="Y440" s="68">
        <v>0</v>
      </c>
      <c r="Z440" s="68">
        <v>0</v>
      </c>
      <c r="AA440" s="68">
        <v>0</v>
      </c>
      <c r="AB440" s="68">
        <v>0</v>
      </c>
      <c r="AC440" s="68">
        <v>0</v>
      </c>
      <c r="AD440" s="68">
        <v>0</v>
      </c>
      <c r="AE440" s="68">
        <v>0</v>
      </c>
      <c r="AF440" s="68">
        <v>0</v>
      </c>
      <c r="AG440" s="68">
        <v>0</v>
      </c>
      <c r="AH440" s="68">
        <v>0</v>
      </c>
      <c r="AI440" s="68">
        <v>0</v>
      </c>
      <c r="AJ440" s="69">
        <f t="shared" si="13"/>
        <v>100</v>
      </c>
      <c r="AK440" s="67">
        <v>479</v>
      </c>
      <c r="AL440" s="67">
        <v>532</v>
      </c>
      <c r="AM440" s="67">
        <v>1.3</v>
      </c>
    </row>
    <row r="441" spans="1:39" s="15" customFormat="1" x14ac:dyDescent="0.2">
      <c r="A441" s="6" t="s">
        <v>538</v>
      </c>
      <c r="B441" s="9" t="s">
        <v>540</v>
      </c>
      <c r="C441" t="s">
        <v>864</v>
      </c>
      <c r="D441" s="7">
        <v>1</v>
      </c>
      <c r="E441">
        <v>85</v>
      </c>
      <c r="F441">
        <v>0</v>
      </c>
      <c r="G441">
        <v>0</v>
      </c>
      <c r="H441">
        <v>0</v>
      </c>
      <c r="I441">
        <v>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 s="56">
        <f t="shared" si="13"/>
        <v>100</v>
      </c>
      <c r="AK441" s="8">
        <v>436</v>
      </c>
      <c r="AL441" s="8">
        <v>512</v>
      </c>
      <c r="AM441" s="8">
        <v>0.9</v>
      </c>
    </row>
    <row r="442" spans="1:39" s="15" customFormat="1" x14ac:dyDescent="0.2">
      <c r="A442" s="6" t="s">
        <v>541</v>
      </c>
      <c r="B442" s="9" t="s">
        <v>542</v>
      </c>
      <c r="C442" t="s">
        <v>864</v>
      </c>
      <c r="D442" s="7">
        <v>1</v>
      </c>
      <c r="E442">
        <v>85</v>
      </c>
      <c r="F442">
        <v>0</v>
      </c>
      <c r="G442">
        <v>0</v>
      </c>
      <c r="H442">
        <v>0</v>
      </c>
      <c r="I442">
        <v>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 s="56">
        <f t="shared" si="13"/>
        <v>100</v>
      </c>
      <c r="AK442" s="8">
        <v>313</v>
      </c>
      <c r="AL442" s="8">
        <v>346</v>
      </c>
      <c r="AM442" s="8">
        <v>1.2</v>
      </c>
    </row>
    <row r="443" spans="1:39" s="15" customFormat="1" x14ac:dyDescent="0.2">
      <c r="A443" s="6" t="s">
        <v>541</v>
      </c>
      <c r="B443" s="9" t="s">
        <v>543</v>
      </c>
      <c r="C443" t="s">
        <v>864</v>
      </c>
      <c r="D443" s="7">
        <v>1</v>
      </c>
      <c r="E443">
        <v>85</v>
      </c>
      <c r="F443">
        <v>0</v>
      </c>
      <c r="G443">
        <v>0</v>
      </c>
      <c r="H443">
        <v>0</v>
      </c>
      <c r="I443">
        <v>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 s="56">
        <f t="shared" si="13"/>
        <v>100</v>
      </c>
      <c r="AK443" s="8">
        <v>281</v>
      </c>
      <c r="AL443" s="8">
        <v>343</v>
      </c>
      <c r="AM443" s="8">
        <v>2.2999999999999998</v>
      </c>
    </row>
    <row r="444" spans="1:39" s="15" customFormat="1" x14ac:dyDescent="0.2">
      <c r="A444" s="6" t="s">
        <v>544</v>
      </c>
      <c r="B444" s="9" t="s">
        <v>539</v>
      </c>
      <c r="C444" t="s">
        <v>864</v>
      </c>
      <c r="D444" s="7">
        <v>1</v>
      </c>
      <c r="E444">
        <v>92</v>
      </c>
      <c r="F444">
        <v>0</v>
      </c>
      <c r="G444">
        <v>0</v>
      </c>
      <c r="H444">
        <v>0</v>
      </c>
      <c r="I444">
        <v>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 s="56">
        <f t="shared" si="13"/>
        <v>100</v>
      </c>
      <c r="AK444" s="8">
        <v>201</v>
      </c>
      <c r="AL444" s="8">
        <v>246</v>
      </c>
      <c r="AM444" s="8">
        <v>8.1999999999999993</v>
      </c>
    </row>
    <row r="445" spans="1:39" s="15" customFormat="1" x14ac:dyDescent="0.2">
      <c r="A445" s="6" t="s">
        <v>544</v>
      </c>
      <c r="B445" s="9" t="s">
        <v>540</v>
      </c>
      <c r="C445" t="s">
        <v>864</v>
      </c>
      <c r="D445" s="7">
        <v>1</v>
      </c>
      <c r="E445">
        <v>92</v>
      </c>
      <c r="F445">
        <v>0</v>
      </c>
      <c r="G445">
        <v>0</v>
      </c>
      <c r="H445">
        <v>0</v>
      </c>
      <c r="I445">
        <v>4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4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 s="56">
        <f t="shared" si="13"/>
        <v>100</v>
      </c>
      <c r="AK445" s="8">
        <v>183</v>
      </c>
      <c r="AL445" s="8">
        <v>221</v>
      </c>
      <c r="AM445" s="8">
        <v>8.3000000000000007</v>
      </c>
    </row>
    <row r="446" spans="1:39" s="15" customFormat="1" x14ac:dyDescent="0.2">
      <c r="A446" s="19" t="s">
        <v>545</v>
      </c>
      <c r="B446" s="11" t="s">
        <v>50</v>
      </c>
      <c r="C446" t="s">
        <v>864</v>
      </c>
      <c r="D446" s="7">
        <v>1</v>
      </c>
      <c r="E446">
        <v>95.02</v>
      </c>
      <c r="F446">
        <v>0</v>
      </c>
      <c r="G446">
        <v>0</v>
      </c>
      <c r="H446">
        <v>0</v>
      </c>
      <c r="I446">
        <v>4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0.98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 s="58">
        <f t="shared" si="13"/>
        <v>100</v>
      </c>
      <c r="AK446" s="12">
        <v>239</v>
      </c>
      <c r="AL446" s="12">
        <v>299</v>
      </c>
      <c r="AM446" s="12">
        <v>11.63</v>
      </c>
    </row>
    <row r="447" spans="1:39" s="15" customFormat="1" x14ac:dyDescent="0.2">
      <c r="A447" s="19" t="s">
        <v>545</v>
      </c>
      <c r="B447" s="11" t="s">
        <v>39</v>
      </c>
      <c r="C447" t="s">
        <v>863</v>
      </c>
      <c r="D447" s="7">
        <v>5</v>
      </c>
      <c r="E447">
        <v>95.02</v>
      </c>
      <c r="F447">
        <v>0</v>
      </c>
      <c r="G447">
        <v>0</v>
      </c>
      <c r="H447">
        <v>0</v>
      </c>
      <c r="I447">
        <v>4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0.98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 s="58">
        <f t="shared" si="13"/>
        <v>100</v>
      </c>
      <c r="AK447" s="12">
        <v>235</v>
      </c>
      <c r="AL447" s="12">
        <v>278</v>
      </c>
      <c r="AM447" s="12">
        <v>7</v>
      </c>
    </row>
    <row r="448" spans="1:39" s="15" customFormat="1" x14ac:dyDescent="0.2">
      <c r="A448" s="6" t="s">
        <v>546</v>
      </c>
      <c r="B448" s="9" t="s">
        <v>547</v>
      </c>
      <c r="C448" t="s">
        <v>864</v>
      </c>
      <c r="D448" s="7">
        <v>1</v>
      </c>
      <c r="E448">
        <v>95.5</v>
      </c>
      <c r="F448">
        <v>0</v>
      </c>
      <c r="G448">
        <v>0</v>
      </c>
      <c r="H448">
        <v>0</v>
      </c>
      <c r="I448">
        <v>4</v>
      </c>
      <c r="J448">
        <v>0</v>
      </c>
      <c r="K448">
        <v>0</v>
      </c>
      <c r="L448">
        <v>0.5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 s="56">
        <f t="shared" si="13"/>
        <v>100</v>
      </c>
      <c r="AK448" s="45">
        <v>211</v>
      </c>
      <c r="AL448" s="45">
        <v>273</v>
      </c>
      <c r="AM448" s="8">
        <v>34</v>
      </c>
    </row>
    <row r="449" spans="1:39" s="15" customFormat="1" x14ac:dyDescent="0.2">
      <c r="A449" s="6" t="s">
        <v>548</v>
      </c>
      <c r="B449" s="9" t="s">
        <v>50</v>
      </c>
      <c r="C449" t="s">
        <v>864</v>
      </c>
      <c r="D449" s="7">
        <v>1</v>
      </c>
      <c r="E449">
        <v>95.9</v>
      </c>
      <c r="F449">
        <v>0</v>
      </c>
      <c r="G449">
        <v>0</v>
      </c>
      <c r="H449">
        <v>0</v>
      </c>
      <c r="I449">
        <v>3.5000000000000004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0.6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 s="56">
        <f t="shared" si="13"/>
        <v>100</v>
      </c>
      <c r="AK449" s="45">
        <v>117</v>
      </c>
      <c r="AL449" s="45">
        <v>214</v>
      </c>
      <c r="AM449" s="8">
        <v>16.5</v>
      </c>
    </row>
    <row r="450" spans="1:39" s="15" customFormat="1" x14ac:dyDescent="0.2">
      <c r="A450" s="6" t="s">
        <v>549</v>
      </c>
      <c r="B450" s="9" t="s">
        <v>50</v>
      </c>
      <c r="C450" t="s">
        <v>864</v>
      </c>
      <c r="D450" s="7">
        <v>1</v>
      </c>
      <c r="E450">
        <v>88.23</v>
      </c>
      <c r="F450">
        <v>0</v>
      </c>
      <c r="G450">
        <v>0</v>
      </c>
      <c r="H450">
        <v>0</v>
      </c>
      <c r="I450">
        <v>3.12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0.61</v>
      </c>
      <c r="R450">
        <v>0</v>
      </c>
      <c r="S450">
        <v>0</v>
      </c>
      <c r="T450">
        <v>0</v>
      </c>
      <c r="U450">
        <v>8.0399999999999991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 s="56">
        <f t="shared" si="13"/>
        <v>100</v>
      </c>
      <c r="AK450" s="8">
        <v>148</v>
      </c>
      <c r="AL450" s="8">
        <v>222</v>
      </c>
      <c r="AM450" s="8">
        <v>30.7</v>
      </c>
    </row>
    <row r="451" spans="1:39" s="15" customFormat="1" x14ac:dyDescent="0.2">
      <c r="A451" s="6" t="s">
        <v>550</v>
      </c>
      <c r="B451" s="9" t="s">
        <v>551</v>
      </c>
      <c r="C451" t="s">
        <v>864</v>
      </c>
      <c r="D451" s="7">
        <v>1</v>
      </c>
      <c r="E451">
        <v>96.3</v>
      </c>
      <c r="F451">
        <v>0</v>
      </c>
      <c r="G451">
        <v>0</v>
      </c>
      <c r="H451">
        <v>0</v>
      </c>
      <c r="I451">
        <v>3</v>
      </c>
      <c r="J451">
        <v>0</v>
      </c>
      <c r="K451">
        <v>0</v>
      </c>
      <c r="L451">
        <v>0.2</v>
      </c>
      <c r="M451">
        <v>0</v>
      </c>
      <c r="N451">
        <v>0</v>
      </c>
      <c r="O451">
        <v>0</v>
      </c>
      <c r="P451">
        <v>0</v>
      </c>
      <c r="Q451">
        <v>0.5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 s="56">
        <f t="shared" si="13"/>
        <v>100</v>
      </c>
      <c r="AK451" s="8">
        <v>308.89999999999998</v>
      </c>
      <c r="AL451" s="8">
        <v>318.3</v>
      </c>
      <c r="AM451" s="8">
        <v>11.3</v>
      </c>
    </row>
    <row r="452" spans="1:39" s="15" customFormat="1" x14ac:dyDescent="0.2">
      <c r="A452" s="6" t="s">
        <v>552</v>
      </c>
      <c r="B452" s="9" t="s">
        <v>553</v>
      </c>
      <c r="C452" t="s">
        <v>864</v>
      </c>
      <c r="D452" s="7">
        <v>1</v>
      </c>
      <c r="E452">
        <v>96.3</v>
      </c>
      <c r="F452">
        <v>0</v>
      </c>
      <c r="G452">
        <v>0</v>
      </c>
      <c r="H452">
        <v>0</v>
      </c>
      <c r="I452">
        <v>3</v>
      </c>
      <c r="J452">
        <v>0</v>
      </c>
      <c r="K452">
        <v>0</v>
      </c>
      <c r="L452">
        <v>0.2</v>
      </c>
      <c r="M452">
        <v>0</v>
      </c>
      <c r="N452">
        <v>0</v>
      </c>
      <c r="O452">
        <v>0</v>
      </c>
      <c r="P452">
        <v>0</v>
      </c>
      <c r="Q452">
        <v>0.5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 s="56">
        <f t="shared" si="13"/>
        <v>100</v>
      </c>
      <c r="AK452" s="8">
        <v>279.2</v>
      </c>
      <c r="AL452" s="8">
        <v>304.7</v>
      </c>
      <c r="AM452" s="8">
        <v>32.9</v>
      </c>
    </row>
    <row r="453" spans="1:39" s="15" customFormat="1" x14ac:dyDescent="0.2">
      <c r="A453" s="6" t="s">
        <v>554</v>
      </c>
      <c r="B453" s="9" t="s">
        <v>555</v>
      </c>
      <c r="C453" t="s">
        <v>864</v>
      </c>
      <c r="D453" s="7">
        <v>1</v>
      </c>
      <c r="E453">
        <v>96.3</v>
      </c>
      <c r="F453">
        <v>0</v>
      </c>
      <c r="G453">
        <v>0</v>
      </c>
      <c r="H453">
        <v>0</v>
      </c>
      <c r="I453">
        <v>3</v>
      </c>
      <c r="J453">
        <v>0</v>
      </c>
      <c r="K453">
        <v>0</v>
      </c>
      <c r="L453">
        <v>0.2</v>
      </c>
      <c r="M453">
        <v>0</v>
      </c>
      <c r="N453">
        <v>0</v>
      </c>
      <c r="O453">
        <v>0</v>
      </c>
      <c r="P453">
        <v>0</v>
      </c>
      <c r="Q453">
        <v>0.5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 s="56">
        <f t="shared" si="13"/>
        <v>100</v>
      </c>
      <c r="AK453" s="8">
        <v>160</v>
      </c>
      <c r="AL453" s="8">
        <v>244.2</v>
      </c>
      <c r="AM453" s="8">
        <v>36.700000000000003</v>
      </c>
    </row>
    <row r="454" spans="1:39" s="15" customFormat="1" x14ac:dyDescent="0.2">
      <c r="A454" s="6" t="s">
        <v>556</v>
      </c>
      <c r="B454" s="9" t="s">
        <v>553</v>
      </c>
      <c r="C454" t="s">
        <v>864</v>
      </c>
      <c r="D454" s="7">
        <v>1</v>
      </c>
      <c r="E454">
        <v>96.3</v>
      </c>
      <c r="F454">
        <v>0</v>
      </c>
      <c r="G454">
        <v>0</v>
      </c>
      <c r="H454">
        <v>0</v>
      </c>
      <c r="I454">
        <v>3</v>
      </c>
      <c r="J454">
        <v>0</v>
      </c>
      <c r="K454">
        <v>0</v>
      </c>
      <c r="L454">
        <v>0.2</v>
      </c>
      <c r="M454">
        <v>0</v>
      </c>
      <c r="N454">
        <v>0</v>
      </c>
      <c r="O454">
        <v>0</v>
      </c>
      <c r="P454">
        <v>0</v>
      </c>
      <c r="Q454">
        <v>0.5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 s="56">
        <f t="shared" si="13"/>
        <v>100</v>
      </c>
      <c r="AK454" s="8">
        <v>206.1</v>
      </c>
      <c r="AL454" s="8">
        <v>321.60000000000002</v>
      </c>
      <c r="AM454" s="8">
        <v>20.399999999999999</v>
      </c>
    </row>
    <row r="455" spans="1:39" s="15" customFormat="1" x14ac:dyDescent="0.2">
      <c r="A455" s="6" t="s">
        <v>225</v>
      </c>
      <c r="B455" s="9" t="s">
        <v>217</v>
      </c>
      <c r="C455" t="s">
        <v>867</v>
      </c>
      <c r="D455" s="7">
        <v>3</v>
      </c>
      <c r="E455">
        <v>90.7</v>
      </c>
      <c r="F455">
        <v>0</v>
      </c>
      <c r="G455">
        <v>0</v>
      </c>
      <c r="H455">
        <v>0</v>
      </c>
      <c r="I455">
        <v>3</v>
      </c>
      <c r="J455">
        <v>0</v>
      </c>
      <c r="K455">
        <v>6</v>
      </c>
      <c r="L455">
        <v>0</v>
      </c>
      <c r="M455">
        <v>0</v>
      </c>
      <c r="N455">
        <v>0</v>
      </c>
      <c r="O455">
        <v>0</v>
      </c>
      <c r="P455">
        <v>0.3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 s="56">
        <f t="shared" si="13"/>
        <v>100</v>
      </c>
      <c r="AK455" s="8">
        <v>75</v>
      </c>
      <c r="AL455" s="8">
        <v>180</v>
      </c>
      <c r="AM455" s="8">
        <v>4</v>
      </c>
    </row>
    <row r="456" spans="1:39" s="15" customFormat="1" x14ac:dyDescent="0.2">
      <c r="A456" s="6" t="s">
        <v>557</v>
      </c>
      <c r="B456" s="9" t="s">
        <v>369</v>
      </c>
      <c r="C456" t="s">
        <v>865</v>
      </c>
      <c r="D456" s="7">
        <v>4</v>
      </c>
      <c r="E456">
        <v>90.35</v>
      </c>
      <c r="F456">
        <v>0</v>
      </c>
      <c r="G456">
        <v>0</v>
      </c>
      <c r="H456">
        <v>0</v>
      </c>
      <c r="I456">
        <v>3</v>
      </c>
      <c r="J456">
        <v>0</v>
      </c>
      <c r="K456">
        <v>6.4</v>
      </c>
      <c r="L456">
        <v>0</v>
      </c>
      <c r="M456">
        <v>0</v>
      </c>
      <c r="N456">
        <v>0</v>
      </c>
      <c r="O456">
        <v>0</v>
      </c>
      <c r="P456">
        <v>0.25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 s="56">
        <f t="shared" si="13"/>
        <v>100</v>
      </c>
      <c r="AK456" s="8">
        <v>81</v>
      </c>
      <c r="AL456" s="8">
        <v>190</v>
      </c>
      <c r="AM456" s="8">
        <v>4.2</v>
      </c>
    </row>
    <row r="457" spans="1:39" s="15" customFormat="1" x14ac:dyDescent="0.2">
      <c r="A457" s="6" t="s">
        <v>558</v>
      </c>
      <c r="B457" s="9" t="s">
        <v>292</v>
      </c>
      <c r="C457" t="s">
        <v>863</v>
      </c>
      <c r="D457" s="7">
        <v>5</v>
      </c>
      <c r="E457">
        <v>90.35</v>
      </c>
      <c r="F457">
        <v>0</v>
      </c>
      <c r="G457">
        <v>0</v>
      </c>
      <c r="H457">
        <v>0</v>
      </c>
      <c r="I457">
        <v>3</v>
      </c>
      <c r="J457">
        <v>0</v>
      </c>
      <c r="K457">
        <v>6.4</v>
      </c>
      <c r="L457">
        <v>0</v>
      </c>
      <c r="M457">
        <v>0</v>
      </c>
      <c r="N457">
        <v>0</v>
      </c>
      <c r="O457">
        <v>0</v>
      </c>
      <c r="P457">
        <v>0.25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 s="56">
        <f t="shared" si="13"/>
        <v>100</v>
      </c>
      <c r="AK457" s="8">
        <v>95</v>
      </c>
      <c r="AL457" s="8">
        <v>200</v>
      </c>
      <c r="AM457" s="8">
        <v>2.2000000000000002</v>
      </c>
    </row>
    <row r="458" spans="1:39" s="15" customFormat="1" x14ac:dyDescent="0.2">
      <c r="A458" s="6" t="s">
        <v>559</v>
      </c>
      <c r="B458" s="9" t="s">
        <v>195</v>
      </c>
      <c r="C458" t="s">
        <v>863</v>
      </c>
      <c r="D458" s="7">
        <v>5</v>
      </c>
      <c r="E458">
        <v>90.35</v>
      </c>
      <c r="F458">
        <v>0</v>
      </c>
      <c r="G458">
        <v>0</v>
      </c>
      <c r="H458">
        <v>0</v>
      </c>
      <c r="I458">
        <v>3</v>
      </c>
      <c r="J458">
        <v>0</v>
      </c>
      <c r="K458">
        <v>6.4</v>
      </c>
      <c r="L458">
        <v>0</v>
      </c>
      <c r="M458">
        <v>0</v>
      </c>
      <c r="N458">
        <v>0</v>
      </c>
      <c r="O458">
        <v>0</v>
      </c>
      <c r="P458">
        <v>0.25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 s="56">
        <f t="shared" si="13"/>
        <v>100</v>
      </c>
      <c r="AK458" s="8">
        <v>120</v>
      </c>
      <c r="AL458" s="8">
        <v>260</v>
      </c>
      <c r="AM458" s="8">
        <v>3.8</v>
      </c>
    </row>
    <row r="459" spans="1:39" s="15" customFormat="1" x14ac:dyDescent="0.2">
      <c r="A459" s="6" t="s">
        <v>560</v>
      </c>
      <c r="B459" s="9" t="s">
        <v>72</v>
      </c>
      <c r="C459" t="s">
        <v>864</v>
      </c>
      <c r="D459" s="7">
        <v>1</v>
      </c>
      <c r="E459">
        <v>96.8</v>
      </c>
      <c r="F459">
        <v>0</v>
      </c>
      <c r="G459">
        <v>0</v>
      </c>
      <c r="H459">
        <v>0.4</v>
      </c>
      <c r="I459">
        <v>2.5</v>
      </c>
      <c r="J459">
        <v>0</v>
      </c>
      <c r="K459">
        <v>0</v>
      </c>
      <c r="L459">
        <v>0.3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 s="56">
        <f t="shared" si="13"/>
        <v>100</v>
      </c>
      <c r="AK459" s="8">
        <v>325</v>
      </c>
      <c r="AL459" s="8">
        <v>341</v>
      </c>
      <c r="AM459" s="8">
        <v>15</v>
      </c>
    </row>
    <row r="460" spans="1:39" s="15" customFormat="1" x14ac:dyDescent="0.2">
      <c r="A460" s="6" t="s">
        <v>561</v>
      </c>
      <c r="B460" s="9" t="s">
        <v>562</v>
      </c>
      <c r="C460" t="s">
        <v>867</v>
      </c>
      <c r="D460" s="7">
        <v>3</v>
      </c>
      <c r="E460">
        <v>97.018291160000004</v>
      </c>
      <c r="F460">
        <v>0</v>
      </c>
      <c r="G460">
        <v>0</v>
      </c>
      <c r="H460">
        <v>0</v>
      </c>
      <c r="I460">
        <v>2.0295665199999999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0.95214231999999999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 s="56">
        <f t="shared" si="13"/>
        <v>100</v>
      </c>
      <c r="AK460" s="8">
        <v>142.5</v>
      </c>
      <c r="AL460" s="8">
        <v>232.5</v>
      </c>
      <c r="AM460" s="8">
        <v>10</v>
      </c>
    </row>
    <row r="461" spans="1:39" s="15" customFormat="1" x14ac:dyDescent="0.2">
      <c r="A461" s="6" t="s">
        <v>563</v>
      </c>
      <c r="B461" s="9" t="s">
        <v>50</v>
      </c>
      <c r="C461" t="s">
        <v>864</v>
      </c>
      <c r="D461" s="7">
        <v>1</v>
      </c>
      <c r="E461">
        <v>96</v>
      </c>
      <c r="F461">
        <v>0</v>
      </c>
      <c r="G461">
        <v>0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 s="56">
        <f t="shared" si="13"/>
        <v>100</v>
      </c>
      <c r="AK461" s="8">
        <v>380</v>
      </c>
      <c r="AL461" s="8">
        <v>410</v>
      </c>
      <c r="AM461" s="8">
        <v>23</v>
      </c>
    </row>
    <row r="462" spans="1:39" s="15" customFormat="1" x14ac:dyDescent="0.2">
      <c r="A462" s="6" t="s">
        <v>564</v>
      </c>
      <c r="B462" s="9" t="s">
        <v>50</v>
      </c>
      <c r="C462" t="s">
        <v>864</v>
      </c>
      <c r="D462" s="7">
        <v>1</v>
      </c>
      <c r="E462">
        <v>86</v>
      </c>
      <c r="F462">
        <v>0</v>
      </c>
      <c r="G462">
        <v>0</v>
      </c>
      <c r="H462">
        <v>0</v>
      </c>
      <c r="I462">
        <v>2</v>
      </c>
      <c r="J462">
        <v>4</v>
      </c>
      <c r="K462">
        <v>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 s="56">
        <f t="shared" si="13"/>
        <v>100</v>
      </c>
      <c r="AK462" s="8">
        <v>371</v>
      </c>
      <c r="AL462" s="8">
        <v>415</v>
      </c>
      <c r="AM462" s="8">
        <v>9.1</v>
      </c>
    </row>
    <row r="463" spans="1:39" s="15" customFormat="1" x14ac:dyDescent="0.2">
      <c r="A463" s="6" t="s">
        <v>562</v>
      </c>
      <c r="B463" s="9" t="s">
        <v>300</v>
      </c>
      <c r="C463" t="s">
        <v>866</v>
      </c>
      <c r="D463" s="7">
        <v>6</v>
      </c>
      <c r="E463">
        <v>97</v>
      </c>
      <c r="F463">
        <v>0</v>
      </c>
      <c r="G463">
        <v>0</v>
      </c>
      <c r="H463">
        <v>0</v>
      </c>
      <c r="I463">
        <v>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 s="56">
        <f t="shared" si="13"/>
        <v>100</v>
      </c>
      <c r="AK463" s="8">
        <v>120</v>
      </c>
      <c r="AL463" s="8">
        <v>240</v>
      </c>
      <c r="AM463" s="8">
        <v>11</v>
      </c>
    </row>
    <row r="464" spans="1:39" s="15" customFormat="1" x14ac:dyDescent="0.2">
      <c r="A464" s="6" t="s">
        <v>562</v>
      </c>
      <c r="B464" s="9" t="s">
        <v>242</v>
      </c>
      <c r="C464" t="s">
        <v>863</v>
      </c>
      <c r="D464" s="7">
        <v>5</v>
      </c>
      <c r="E464">
        <v>97</v>
      </c>
      <c r="F464">
        <v>0</v>
      </c>
      <c r="G464">
        <v>0</v>
      </c>
      <c r="H464">
        <v>0</v>
      </c>
      <c r="I464">
        <v>2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 s="56">
        <f t="shared" si="13"/>
        <v>100</v>
      </c>
      <c r="AK464" s="8">
        <v>165</v>
      </c>
      <c r="AL464" s="8">
        <v>250</v>
      </c>
      <c r="AM464" s="8">
        <v>6</v>
      </c>
    </row>
    <row r="465" spans="1:39" s="15" customFormat="1" x14ac:dyDescent="0.2">
      <c r="A465" s="6" t="s">
        <v>562</v>
      </c>
      <c r="B465" s="9" t="s">
        <v>565</v>
      </c>
      <c r="C465" t="s">
        <v>864</v>
      </c>
      <c r="D465" s="7">
        <v>1</v>
      </c>
      <c r="E465">
        <v>97</v>
      </c>
      <c r="F465">
        <v>0</v>
      </c>
      <c r="G465">
        <v>0</v>
      </c>
      <c r="H465">
        <v>0</v>
      </c>
      <c r="I465">
        <v>2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 s="56">
        <f t="shared" si="13"/>
        <v>100</v>
      </c>
      <c r="AK465" s="8">
        <v>155</v>
      </c>
      <c r="AL465" s="8">
        <v>235</v>
      </c>
      <c r="AM465" s="8">
        <v>8</v>
      </c>
    </row>
    <row r="466" spans="1:39" s="15" customFormat="1" x14ac:dyDescent="0.2">
      <c r="A466" s="6" t="s">
        <v>562</v>
      </c>
      <c r="B466" s="9" t="s">
        <v>198</v>
      </c>
      <c r="C466" t="s">
        <v>866</v>
      </c>
      <c r="D466" s="7">
        <v>6</v>
      </c>
      <c r="E466">
        <v>97</v>
      </c>
      <c r="F466">
        <v>0</v>
      </c>
      <c r="G466">
        <v>0</v>
      </c>
      <c r="H466">
        <v>0</v>
      </c>
      <c r="I466">
        <v>2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 s="56">
        <f t="shared" si="13"/>
        <v>100</v>
      </c>
      <c r="AK466" s="8">
        <v>155</v>
      </c>
      <c r="AL466" s="8">
        <v>200</v>
      </c>
      <c r="AM466" s="8">
        <v>9</v>
      </c>
    </row>
    <row r="467" spans="1:39" s="15" customFormat="1" x14ac:dyDescent="0.2">
      <c r="A467" s="6" t="s">
        <v>562</v>
      </c>
      <c r="B467" s="9" t="s">
        <v>50</v>
      </c>
      <c r="C467" t="s">
        <v>864</v>
      </c>
      <c r="D467" s="7">
        <v>1</v>
      </c>
      <c r="E467">
        <v>97.5</v>
      </c>
      <c r="F467">
        <v>0</v>
      </c>
      <c r="G467">
        <v>0</v>
      </c>
      <c r="H467">
        <v>0</v>
      </c>
      <c r="I467">
        <v>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0.5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 s="56">
        <f t="shared" si="13"/>
        <v>100</v>
      </c>
      <c r="AK467" s="8">
        <v>155</v>
      </c>
      <c r="AL467" s="8">
        <v>258</v>
      </c>
      <c r="AM467" s="8">
        <v>23</v>
      </c>
    </row>
    <row r="468" spans="1:39" s="15" customFormat="1" x14ac:dyDescent="0.2">
      <c r="A468" s="6" t="s">
        <v>566</v>
      </c>
      <c r="B468" s="13" t="s">
        <v>567</v>
      </c>
      <c r="C468" t="s">
        <v>866</v>
      </c>
      <c r="D468" s="7">
        <v>6</v>
      </c>
      <c r="E468">
        <v>97.5</v>
      </c>
      <c r="F468">
        <v>0</v>
      </c>
      <c r="G468">
        <v>0</v>
      </c>
      <c r="H468">
        <v>0</v>
      </c>
      <c r="I468">
        <v>2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0.5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 s="56">
        <f t="shared" si="13"/>
        <v>100</v>
      </c>
      <c r="AK468" s="8">
        <v>117</v>
      </c>
      <c r="AL468" s="8">
        <v>241</v>
      </c>
      <c r="AM468" s="8">
        <v>11</v>
      </c>
    </row>
    <row r="469" spans="1:39" s="15" customFormat="1" x14ac:dyDescent="0.2">
      <c r="A469" s="6" t="s">
        <v>568</v>
      </c>
      <c r="B469" s="13" t="s">
        <v>569</v>
      </c>
      <c r="C469" t="s">
        <v>864</v>
      </c>
      <c r="D469" s="7">
        <v>1</v>
      </c>
      <c r="E469">
        <v>97.5</v>
      </c>
      <c r="F469">
        <v>0</v>
      </c>
      <c r="G469">
        <v>0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0.5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 s="56">
        <f t="shared" si="13"/>
        <v>100</v>
      </c>
      <c r="AK469" s="8">
        <v>152</v>
      </c>
      <c r="AL469" s="8">
        <v>234</v>
      </c>
      <c r="AM469" s="8">
        <v>8</v>
      </c>
    </row>
    <row r="470" spans="1:39" s="15" customFormat="1" x14ac:dyDescent="0.2">
      <c r="A470" s="6" t="s">
        <v>568</v>
      </c>
      <c r="B470" s="13" t="s">
        <v>570</v>
      </c>
      <c r="C470" t="s">
        <v>866</v>
      </c>
      <c r="D470" s="7">
        <v>6</v>
      </c>
      <c r="E470">
        <v>97.5</v>
      </c>
      <c r="F470">
        <v>0</v>
      </c>
      <c r="G470">
        <v>0</v>
      </c>
      <c r="H470">
        <v>0</v>
      </c>
      <c r="I470">
        <v>2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0.5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 s="56">
        <f t="shared" si="13"/>
        <v>100</v>
      </c>
      <c r="AK470" s="8">
        <v>124</v>
      </c>
      <c r="AL470" s="8">
        <v>200</v>
      </c>
      <c r="AM470" s="8">
        <v>9</v>
      </c>
    </row>
    <row r="471" spans="1:39" s="15" customFormat="1" x14ac:dyDescent="0.2">
      <c r="A471" s="6" t="s">
        <v>571</v>
      </c>
      <c r="B471" s="13" t="s">
        <v>572</v>
      </c>
      <c r="C471" t="s">
        <v>866</v>
      </c>
      <c r="D471" s="7">
        <v>6</v>
      </c>
      <c r="E471">
        <v>97.5</v>
      </c>
      <c r="F471">
        <v>0</v>
      </c>
      <c r="G471">
        <v>0</v>
      </c>
      <c r="H471">
        <v>0</v>
      </c>
      <c r="I471">
        <v>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0.5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 s="56">
        <f t="shared" si="13"/>
        <v>100</v>
      </c>
      <c r="AK471" s="8">
        <v>165</v>
      </c>
      <c r="AL471" s="8">
        <v>248</v>
      </c>
      <c r="AM471" s="8">
        <v>6</v>
      </c>
    </row>
    <row r="472" spans="1:39" s="15" customFormat="1" x14ac:dyDescent="0.2">
      <c r="A472" s="6" t="s">
        <v>573</v>
      </c>
      <c r="B472" s="9" t="s">
        <v>574</v>
      </c>
      <c r="C472" t="s">
        <v>863</v>
      </c>
      <c r="D472" s="7">
        <v>5</v>
      </c>
      <c r="E472">
        <v>88.5</v>
      </c>
      <c r="F472">
        <v>0</v>
      </c>
      <c r="G472">
        <v>0</v>
      </c>
      <c r="H472">
        <v>0</v>
      </c>
      <c r="I472">
        <v>2</v>
      </c>
      <c r="J472">
        <v>0</v>
      </c>
      <c r="K472">
        <v>9.2750000000000004</v>
      </c>
      <c r="L472">
        <v>0</v>
      </c>
      <c r="M472">
        <v>0</v>
      </c>
      <c r="N472">
        <v>0</v>
      </c>
      <c r="O472">
        <v>0</v>
      </c>
      <c r="P472">
        <v>0.22500000000000003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 s="56">
        <f t="shared" si="13"/>
        <v>100</v>
      </c>
      <c r="AK472" s="8">
        <v>131</v>
      </c>
      <c r="AL472" s="8">
        <v>196.5</v>
      </c>
      <c r="AM472" s="8">
        <v>2</v>
      </c>
    </row>
    <row r="473" spans="1:39" s="15" customFormat="1" ht="16" thickBot="1" x14ac:dyDescent="0.25">
      <c r="A473" s="19" t="s">
        <v>575</v>
      </c>
      <c r="B473" s="11" t="s">
        <v>576</v>
      </c>
      <c r="C473" t="s">
        <v>866</v>
      </c>
      <c r="D473" s="7">
        <v>6</v>
      </c>
      <c r="E473">
        <v>97</v>
      </c>
      <c r="F473">
        <v>0</v>
      </c>
      <c r="G473">
        <v>0</v>
      </c>
      <c r="H473">
        <v>0</v>
      </c>
      <c r="I473">
        <v>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 s="58">
        <f t="shared" si="13"/>
        <v>100</v>
      </c>
      <c r="AK473" s="12">
        <v>164</v>
      </c>
      <c r="AL473" s="12">
        <v>249</v>
      </c>
      <c r="AM473" s="12">
        <v>36.4</v>
      </c>
    </row>
    <row r="474" spans="1:39" s="15" customFormat="1" x14ac:dyDescent="0.2">
      <c r="A474" s="6" t="s">
        <v>577</v>
      </c>
      <c r="B474" s="9" t="s">
        <v>45</v>
      </c>
      <c r="C474" t="s">
        <v>867</v>
      </c>
      <c r="D474" s="7">
        <v>3</v>
      </c>
      <c r="E474">
        <v>95.05</v>
      </c>
      <c r="F474">
        <v>0</v>
      </c>
      <c r="G474">
        <v>0</v>
      </c>
      <c r="H474">
        <v>0</v>
      </c>
      <c r="I474">
        <v>1.95</v>
      </c>
      <c r="J474">
        <v>1.9799999999999998</v>
      </c>
      <c r="K474">
        <v>0</v>
      </c>
      <c r="L474">
        <v>1.02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 s="56">
        <f t="shared" si="13"/>
        <v>100</v>
      </c>
      <c r="AK474" s="32">
        <v>42</v>
      </c>
      <c r="AL474" s="33">
        <v>57</v>
      </c>
      <c r="AM474" s="34">
        <v>0.9</v>
      </c>
    </row>
    <row r="475" spans="1:39" s="15" customFormat="1" x14ac:dyDescent="0.2">
      <c r="A475" s="6" t="s">
        <v>578</v>
      </c>
      <c r="B475" s="9" t="s">
        <v>275</v>
      </c>
      <c r="C475" t="s">
        <v>863</v>
      </c>
      <c r="D475" s="7">
        <v>5</v>
      </c>
      <c r="E475">
        <v>95.05</v>
      </c>
      <c r="F475">
        <v>0</v>
      </c>
      <c r="G475">
        <v>0</v>
      </c>
      <c r="H475">
        <v>0</v>
      </c>
      <c r="I475">
        <v>1.95</v>
      </c>
      <c r="J475">
        <v>1.9799999999999998</v>
      </c>
      <c r="K475">
        <v>0</v>
      </c>
      <c r="L475">
        <v>1.02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 s="56">
        <f t="shared" si="13"/>
        <v>100</v>
      </c>
      <c r="AK475" s="35">
        <v>25</v>
      </c>
      <c r="AL475" s="36">
        <v>52</v>
      </c>
      <c r="AM475" s="37">
        <v>2.4</v>
      </c>
    </row>
    <row r="476" spans="1:39" s="15" customFormat="1" ht="16" thickBot="1" x14ac:dyDescent="0.25">
      <c r="A476" s="6" t="s">
        <v>579</v>
      </c>
      <c r="B476" s="9" t="s">
        <v>580</v>
      </c>
      <c r="C476" t="s">
        <v>864</v>
      </c>
      <c r="D476" s="7">
        <v>1</v>
      </c>
      <c r="E476">
        <v>95.05</v>
      </c>
      <c r="F476">
        <v>0</v>
      </c>
      <c r="G476">
        <v>0</v>
      </c>
      <c r="H476">
        <v>0</v>
      </c>
      <c r="I476">
        <v>1.95</v>
      </c>
      <c r="J476">
        <v>1.9799999999999998</v>
      </c>
      <c r="K476">
        <v>0</v>
      </c>
      <c r="L476">
        <v>1.02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 s="56">
        <f t="shared" ref="AJ476:AJ539" si="14">SUM(E476:AI476)</f>
        <v>100</v>
      </c>
      <c r="AK476" s="38">
        <v>218</v>
      </c>
      <c r="AL476" s="39">
        <v>285</v>
      </c>
      <c r="AM476" s="40">
        <v>23</v>
      </c>
    </row>
    <row r="477" spans="1:39" s="15" customFormat="1" x14ac:dyDescent="0.2">
      <c r="A477" s="6" t="s">
        <v>581</v>
      </c>
      <c r="B477" s="9" t="s">
        <v>513</v>
      </c>
      <c r="C477" t="s">
        <v>868</v>
      </c>
      <c r="D477" s="7">
        <v>2</v>
      </c>
      <c r="E477">
        <v>88.8</v>
      </c>
      <c r="F477">
        <v>0</v>
      </c>
      <c r="G477">
        <v>0</v>
      </c>
      <c r="H477">
        <v>0</v>
      </c>
      <c r="I477">
        <v>1.05</v>
      </c>
      <c r="J477">
        <v>0</v>
      </c>
      <c r="K477">
        <v>0.93</v>
      </c>
      <c r="L477">
        <v>0</v>
      </c>
      <c r="M477">
        <v>0</v>
      </c>
      <c r="N477">
        <v>0</v>
      </c>
      <c r="O477">
        <v>0</v>
      </c>
      <c r="P477">
        <v>0.18</v>
      </c>
      <c r="Q477">
        <v>0</v>
      </c>
      <c r="R477">
        <v>0</v>
      </c>
      <c r="S477">
        <v>0</v>
      </c>
      <c r="T477">
        <v>0</v>
      </c>
      <c r="U477">
        <v>9.0399999999999991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 s="56">
        <f t="shared" si="14"/>
        <v>100</v>
      </c>
      <c r="AK477" s="45">
        <v>105</v>
      </c>
      <c r="AL477" s="45">
        <v>145</v>
      </c>
      <c r="AM477" s="8">
        <v>25</v>
      </c>
    </row>
    <row r="478" spans="1:39" s="15" customFormat="1" x14ac:dyDescent="0.2">
      <c r="A478" s="6" t="s">
        <v>582</v>
      </c>
      <c r="B478" s="9" t="s">
        <v>513</v>
      </c>
      <c r="C478" t="s">
        <v>868</v>
      </c>
      <c r="D478" s="7">
        <v>2</v>
      </c>
      <c r="E478">
        <v>88.271000000000001</v>
      </c>
      <c r="F478">
        <v>0</v>
      </c>
      <c r="G478">
        <v>0</v>
      </c>
      <c r="H478">
        <v>0</v>
      </c>
      <c r="I478">
        <v>1.02</v>
      </c>
      <c r="J478">
        <v>0</v>
      </c>
      <c r="K478">
        <v>5.0000000000000001E-3</v>
      </c>
      <c r="L478">
        <v>0</v>
      </c>
      <c r="M478">
        <v>0</v>
      </c>
      <c r="N478">
        <v>0</v>
      </c>
      <c r="O478">
        <v>0</v>
      </c>
      <c r="P478">
        <v>4.0000000000000001E-3</v>
      </c>
      <c r="Q478">
        <v>0</v>
      </c>
      <c r="R478">
        <v>0</v>
      </c>
      <c r="S478">
        <v>0</v>
      </c>
      <c r="T478">
        <v>0</v>
      </c>
      <c r="U478">
        <v>10.7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 s="56">
        <f t="shared" si="14"/>
        <v>100</v>
      </c>
      <c r="AK478" s="45">
        <v>100</v>
      </c>
      <c r="AL478" s="45">
        <v>130</v>
      </c>
      <c r="AM478" s="8">
        <v>32</v>
      </c>
    </row>
    <row r="479" spans="1:39" s="15" customFormat="1" x14ac:dyDescent="0.2">
      <c r="A479" s="6" t="s">
        <v>583</v>
      </c>
      <c r="B479" s="9" t="s">
        <v>50</v>
      </c>
      <c r="C479" t="s">
        <v>864</v>
      </c>
      <c r="D479" s="7">
        <v>1</v>
      </c>
      <c r="E479">
        <v>97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 s="56">
        <f t="shared" si="14"/>
        <v>100</v>
      </c>
      <c r="AK479" s="45">
        <v>342</v>
      </c>
      <c r="AL479" s="45">
        <v>360</v>
      </c>
      <c r="AM479" s="8">
        <v>6</v>
      </c>
    </row>
    <row r="480" spans="1:39" s="15" customFormat="1" x14ac:dyDescent="0.2">
      <c r="A480" s="6" t="s">
        <v>584</v>
      </c>
      <c r="B480" s="9" t="s">
        <v>47</v>
      </c>
      <c r="C480" t="s">
        <v>864</v>
      </c>
      <c r="D480" s="7">
        <v>1</v>
      </c>
      <c r="E480">
        <v>88.5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1.5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 s="56">
        <f t="shared" si="14"/>
        <v>100</v>
      </c>
      <c r="AK480" s="8">
        <v>468</v>
      </c>
      <c r="AL480" s="8">
        <v>541</v>
      </c>
      <c r="AM480" s="8">
        <v>5.4</v>
      </c>
    </row>
    <row r="481" spans="1:39" s="15" customFormat="1" x14ac:dyDescent="0.2">
      <c r="A481" s="19" t="s">
        <v>1029</v>
      </c>
      <c r="B481" s="11" t="s">
        <v>50</v>
      </c>
      <c r="C481" t="s">
        <v>864</v>
      </c>
      <c r="D481" s="7">
        <v>1</v>
      </c>
      <c r="E481">
        <v>91.11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2.5</v>
      </c>
      <c r="L481">
        <v>0.04</v>
      </c>
      <c r="M481">
        <v>0</v>
      </c>
      <c r="N481">
        <v>0</v>
      </c>
      <c r="O481">
        <v>0</v>
      </c>
      <c r="P481">
        <v>0.2</v>
      </c>
      <c r="Q481">
        <v>0</v>
      </c>
      <c r="R481">
        <v>0</v>
      </c>
      <c r="S481">
        <v>0.05</v>
      </c>
      <c r="T481">
        <v>0.1</v>
      </c>
      <c r="U481">
        <v>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 s="58">
        <f t="shared" si="14"/>
        <v>100</v>
      </c>
      <c r="AK481" s="12">
        <v>161</v>
      </c>
      <c r="AL481" s="12">
        <v>229</v>
      </c>
      <c r="AM481" s="12">
        <v>18</v>
      </c>
    </row>
    <row r="482" spans="1:39" s="15" customFormat="1" x14ac:dyDescent="0.2">
      <c r="A482" s="19" t="s">
        <v>1030</v>
      </c>
      <c r="B482" s="11" t="s">
        <v>50</v>
      </c>
      <c r="C482" t="s">
        <v>864</v>
      </c>
      <c r="D482" s="7">
        <v>1</v>
      </c>
      <c r="E482">
        <v>93.11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2.5</v>
      </c>
      <c r="L482">
        <v>0.04</v>
      </c>
      <c r="M482">
        <v>0</v>
      </c>
      <c r="N482">
        <v>0</v>
      </c>
      <c r="O482">
        <v>0</v>
      </c>
      <c r="P482">
        <v>0.2</v>
      </c>
      <c r="Q482">
        <v>0</v>
      </c>
      <c r="R482">
        <v>0</v>
      </c>
      <c r="S482">
        <v>0.05</v>
      </c>
      <c r="T482">
        <v>0.1</v>
      </c>
      <c r="U482">
        <v>3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 s="58">
        <f t="shared" si="14"/>
        <v>100</v>
      </c>
      <c r="AK482" s="12">
        <v>157</v>
      </c>
      <c r="AL482" s="12">
        <v>232</v>
      </c>
      <c r="AM482" s="12">
        <v>18</v>
      </c>
    </row>
    <row r="483" spans="1:39" s="15" customFormat="1" x14ac:dyDescent="0.2">
      <c r="A483" s="19" t="s">
        <v>1031</v>
      </c>
      <c r="B483" s="11" t="s">
        <v>50</v>
      </c>
      <c r="C483" t="s">
        <v>864</v>
      </c>
      <c r="D483" s="7">
        <v>1</v>
      </c>
      <c r="E483">
        <v>95.11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2.5</v>
      </c>
      <c r="L483">
        <v>0.04</v>
      </c>
      <c r="M483">
        <v>0</v>
      </c>
      <c r="N483">
        <v>0</v>
      </c>
      <c r="O483">
        <v>0</v>
      </c>
      <c r="P483">
        <v>0.2</v>
      </c>
      <c r="Q483">
        <v>0</v>
      </c>
      <c r="R483">
        <v>0</v>
      </c>
      <c r="S483">
        <v>0.05</v>
      </c>
      <c r="T483">
        <v>0.1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 s="58">
        <f t="shared" si="14"/>
        <v>100</v>
      </c>
      <c r="AK483" s="12">
        <v>168</v>
      </c>
      <c r="AL483" s="12">
        <v>246</v>
      </c>
      <c r="AM483" s="12">
        <v>14</v>
      </c>
    </row>
    <row r="484" spans="1:39" s="15" customFormat="1" x14ac:dyDescent="0.2">
      <c r="A484" s="19" t="s">
        <v>532</v>
      </c>
      <c r="B484" s="11" t="s">
        <v>50</v>
      </c>
      <c r="C484" t="s">
        <v>864</v>
      </c>
      <c r="D484" s="7">
        <v>1</v>
      </c>
      <c r="E484">
        <v>85</v>
      </c>
      <c r="F484">
        <v>5</v>
      </c>
      <c r="G484">
        <v>0</v>
      </c>
      <c r="H484">
        <v>0</v>
      </c>
      <c r="I484">
        <v>1</v>
      </c>
      <c r="J484">
        <v>0</v>
      </c>
      <c r="K484">
        <v>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 s="58">
        <f t="shared" si="14"/>
        <v>100</v>
      </c>
      <c r="AK484" s="12">
        <v>379</v>
      </c>
      <c r="AL484" s="12">
        <v>426</v>
      </c>
      <c r="AM484" s="12">
        <v>13</v>
      </c>
    </row>
    <row r="485" spans="1:39" s="15" customFormat="1" x14ac:dyDescent="0.2">
      <c r="A485" s="6" t="s">
        <v>585</v>
      </c>
      <c r="B485" s="9" t="s">
        <v>279</v>
      </c>
      <c r="C485" t="s">
        <v>864</v>
      </c>
      <c r="D485" s="7">
        <v>1</v>
      </c>
      <c r="E485">
        <v>97.5</v>
      </c>
      <c r="F485">
        <v>0</v>
      </c>
      <c r="G485">
        <v>0.5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 s="56">
        <f t="shared" si="14"/>
        <v>100</v>
      </c>
      <c r="AK485" s="8">
        <v>289</v>
      </c>
      <c r="AL485" s="8">
        <v>302</v>
      </c>
      <c r="AM485" s="8">
        <v>6.2</v>
      </c>
    </row>
    <row r="486" spans="1:39" s="15" customFormat="1" x14ac:dyDescent="0.2">
      <c r="A486" s="6" t="s">
        <v>586</v>
      </c>
      <c r="B486" s="9" t="s">
        <v>367</v>
      </c>
      <c r="C486" t="s">
        <v>863</v>
      </c>
      <c r="D486" s="7">
        <v>5</v>
      </c>
      <c r="E486">
        <v>95.35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3.125</v>
      </c>
      <c r="L486">
        <v>0</v>
      </c>
      <c r="M486">
        <v>0</v>
      </c>
      <c r="N486">
        <v>0</v>
      </c>
      <c r="O486">
        <v>0</v>
      </c>
      <c r="P486">
        <v>0.52500000000000002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 s="56">
        <f t="shared" si="14"/>
        <v>100</v>
      </c>
      <c r="AK486" s="8">
        <v>120</v>
      </c>
      <c r="AL486" s="8">
        <v>240</v>
      </c>
      <c r="AM486" s="8">
        <v>12</v>
      </c>
    </row>
    <row r="487" spans="1:39" s="15" customFormat="1" x14ac:dyDescent="0.2">
      <c r="A487" s="6" t="s">
        <v>587</v>
      </c>
      <c r="B487" s="9" t="s">
        <v>369</v>
      </c>
      <c r="C487" t="s">
        <v>865</v>
      </c>
      <c r="D487" s="7">
        <v>4</v>
      </c>
      <c r="E487">
        <v>95.35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3.125</v>
      </c>
      <c r="L487">
        <v>0</v>
      </c>
      <c r="M487">
        <v>0</v>
      </c>
      <c r="N487">
        <v>0</v>
      </c>
      <c r="O487">
        <v>0</v>
      </c>
      <c r="P487">
        <v>0.52500000000000002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 s="56">
        <f t="shared" si="14"/>
        <v>100</v>
      </c>
      <c r="AK487" s="8">
        <v>150</v>
      </c>
      <c r="AL487" s="8">
        <v>250</v>
      </c>
      <c r="AM487" s="8">
        <v>8.9</v>
      </c>
    </row>
    <row r="488" spans="1:39" s="15" customFormat="1" x14ac:dyDescent="0.2">
      <c r="A488" s="6" t="s">
        <v>588</v>
      </c>
      <c r="B488" s="9" t="s">
        <v>589</v>
      </c>
      <c r="C488" t="s">
        <v>863</v>
      </c>
      <c r="D488" s="7">
        <v>5</v>
      </c>
      <c r="E488">
        <v>95.35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3.125</v>
      </c>
      <c r="L488">
        <v>0</v>
      </c>
      <c r="M488">
        <v>0</v>
      </c>
      <c r="N488">
        <v>0</v>
      </c>
      <c r="O488">
        <v>0</v>
      </c>
      <c r="P488">
        <v>0.52500000000000002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 s="56">
        <f t="shared" si="14"/>
        <v>100</v>
      </c>
      <c r="AK488" s="8">
        <v>170</v>
      </c>
      <c r="AL488" s="8">
        <v>270</v>
      </c>
      <c r="AM488" s="8">
        <v>5.6</v>
      </c>
    </row>
    <row r="489" spans="1:39" s="15" customFormat="1" x14ac:dyDescent="0.2">
      <c r="A489" s="6" t="s">
        <v>590</v>
      </c>
      <c r="B489" s="9" t="s">
        <v>242</v>
      </c>
      <c r="C489" t="s">
        <v>863</v>
      </c>
      <c r="D489" s="7">
        <v>5</v>
      </c>
      <c r="E489">
        <v>95.35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3.125</v>
      </c>
      <c r="L489">
        <v>0</v>
      </c>
      <c r="M489">
        <v>0</v>
      </c>
      <c r="N489">
        <v>0</v>
      </c>
      <c r="O489">
        <v>0</v>
      </c>
      <c r="P489">
        <v>0.52500000000000002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 s="56">
        <f t="shared" si="14"/>
        <v>100</v>
      </c>
      <c r="AK489" s="8">
        <v>180</v>
      </c>
      <c r="AL489" s="8">
        <v>270</v>
      </c>
      <c r="AM489" s="8">
        <v>8.3000000000000007</v>
      </c>
    </row>
    <row r="490" spans="1:39" s="15" customFormat="1" x14ac:dyDescent="0.2">
      <c r="A490" s="6" t="s">
        <v>591</v>
      </c>
      <c r="B490" s="9" t="s">
        <v>367</v>
      </c>
      <c r="C490" t="s">
        <v>863</v>
      </c>
      <c r="D490" s="7">
        <v>5</v>
      </c>
      <c r="E490">
        <v>95.5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3.2250000000000001</v>
      </c>
      <c r="L490">
        <v>0</v>
      </c>
      <c r="M490">
        <v>0</v>
      </c>
      <c r="N490">
        <v>0</v>
      </c>
      <c r="O490">
        <v>0</v>
      </c>
      <c r="P490">
        <v>0.27500000000000002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 s="56">
        <f t="shared" si="14"/>
        <v>100</v>
      </c>
      <c r="AK490" s="8">
        <v>120</v>
      </c>
      <c r="AL490" s="8">
        <v>240</v>
      </c>
      <c r="AM490" s="8">
        <v>11</v>
      </c>
    </row>
    <row r="491" spans="1:39" s="15" customFormat="1" x14ac:dyDescent="0.2">
      <c r="A491" s="6" t="s">
        <v>592</v>
      </c>
      <c r="B491" s="9" t="s">
        <v>369</v>
      </c>
      <c r="C491" t="s">
        <v>865</v>
      </c>
      <c r="D491" s="7">
        <v>4</v>
      </c>
      <c r="E491">
        <v>95.5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3.2250000000000001</v>
      </c>
      <c r="L491">
        <v>0</v>
      </c>
      <c r="M491">
        <v>0</v>
      </c>
      <c r="N491">
        <v>0</v>
      </c>
      <c r="O491">
        <v>0</v>
      </c>
      <c r="P491">
        <v>0.27500000000000002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 s="56">
        <f t="shared" si="14"/>
        <v>100</v>
      </c>
      <c r="AK491" s="8">
        <v>160</v>
      </c>
      <c r="AL491" s="8">
        <v>260</v>
      </c>
      <c r="AM491" s="8">
        <v>11</v>
      </c>
    </row>
    <row r="492" spans="1:39" s="15" customFormat="1" x14ac:dyDescent="0.2">
      <c r="A492" s="6" t="s">
        <v>593</v>
      </c>
      <c r="B492" s="9" t="s">
        <v>594</v>
      </c>
      <c r="C492" t="s">
        <v>863</v>
      </c>
      <c r="D492" s="7">
        <v>5</v>
      </c>
      <c r="E492">
        <v>95.5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3.2250000000000001</v>
      </c>
      <c r="L492">
        <v>0</v>
      </c>
      <c r="M492">
        <v>0</v>
      </c>
      <c r="N492">
        <v>0</v>
      </c>
      <c r="O492">
        <v>0</v>
      </c>
      <c r="P492">
        <v>0.27500000000000002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 s="56">
        <f t="shared" si="14"/>
        <v>100</v>
      </c>
      <c r="AK492" s="8">
        <v>160</v>
      </c>
      <c r="AL492" s="8">
        <v>270</v>
      </c>
      <c r="AM492" s="8">
        <v>7.4</v>
      </c>
    </row>
    <row r="493" spans="1:39" s="15" customFormat="1" x14ac:dyDescent="0.2">
      <c r="A493" s="6" t="s">
        <v>151</v>
      </c>
      <c r="B493" s="9" t="s">
        <v>595</v>
      </c>
      <c r="C493" t="s">
        <v>864</v>
      </c>
      <c r="D493" s="7">
        <v>1</v>
      </c>
      <c r="E493">
        <v>89.8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9</v>
      </c>
      <c r="L493">
        <v>0</v>
      </c>
      <c r="M493">
        <v>0</v>
      </c>
      <c r="N493">
        <v>0</v>
      </c>
      <c r="O493">
        <v>0</v>
      </c>
      <c r="P493">
        <v>0.2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 s="56">
        <f t="shared" si="14"/>
        <v>100</v>
      </c>
      <c r="AK493" s="8">
        <v>416</v>
      </c>
      <c r="AL493" s="8">
        <v>486</v>
      </c>
      <c r="AM493" s="8">
        <v>6.2</v>
      </c>
    </row>
    <row r="494" spans="1:39" s="15" customFormat="1" x14ac:dyDescent="0.2">
      <c r="A494" s="6" t="s">
        <v>151</v>
      </c>
      <c r="B494" s="9" t="s">
        <v>595</v>
      </c>
      <c r="C494" t="s">
        <v>864</v>
      </c>
      <c r="D494" s="7">
        <v>1</v>
      </c>
      <c r="E494">
        <v>89.8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9</v>
      </c>
      <c r="L494">
        <v>0</v>
      </c>
      <c r="M494">
        <v>0</v>
      </c>
      <c r="N494">
        <v>0</v>
      </c>
      <c r="O494">
        <v>0</v>
      </c>
      <c r="P494">
        <v>0.2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 s="56">
        <f t="shared" si="14"/>
        <v>100</v>
      </c>
      <c r="AK494" s="8">
        <v>348</v>
      </c>
      <c r="AL494" s="8">
        <v>422</v>
      </c>
      <c r="AM494" s="8">
        <v>18.600000000000001</v>
      </c>
    </row>
    <row r="495" spans="1:39" s="15" customFormat="1" x14ac:dyDescent="0.2">
      <c r="A495" s="6" t="s">
        <v>269</v>
      </c>
      <c r="B495" s="9" t="s">
        <v>596</v>
      </c>
      <c r="C495" t="s">
        <v>864</v>
      </c>
      <c r="D495" s="7">
        <v>1</v>
      </c>
      <c r="E495">
        <v>85</v>
      </c>
      <c r="F495">
        <v>0</v>
      </c>
      <c r="G495">
        <v>0</v>
      </c>
      <c r="H495">
        <v>5</v>
      </c>
      <c r="I495">
        <v>1</v>
      </c>
      <c r="J495">
        <v>0</v>
      </c>
      <c r="K495">
        <v>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 s="56">
        <f t="shared" si="14"/>
        <v>100</v>
      </c>
      <c r="AK495" s="8">
        <v>434</v>
      </c>
      <c r="AL495" s="8">
        <v>487</v>
      </c>
      <c r="AM495" s="8">
        <v>6.5</v>
      </c>
    </row>
    <row r="496" spans="1:39" s="15" customFormat="1" x14ac:dyDescent="0.2">
      <c r="A496" s="6" t="s">
        <v>269</v>
      </c>
      <c r="B496" s="9" t="s">
        <v>596</v>
      </c>
      <c r="C496" t="s">
        <v>864</v>
      </c>
      <c r="D496" s="7">
        <v>1</v>
      </c>
      <c r="E496">
        <v>85</v>
      </c>
      <c r="F496">
        <v>0</v>
      </c>
      <c r="G496">
        <v>0</v>
      </c>
      <c r="H496">
        <v>5</v>
      </c>
      <c r="I496">
        <v>1</v>
      </c>
      <c r="J496">
        <v>0</v>
      </c>
      <c r="K496">
        <v>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 s="56">
        <f t="shared" si="14"/>
        <v>100</v>
      </c>
      <c r="AK496" s="8">
        <v>351</v>
      </c>
      <c r="AL496" s="8">
        <v>402</v>
      </c>
      <c r="AM496" s="8">
        <v>20</v>
      </c>
    </row>
    <row r="497" spans="1:39" s="15" customFormat="1" x14ac:dyDescent="0.2">
      <c r="A497" s="6" t="s">
        <v>269</v>
      </c>
      <c r="B497" s="9" t="s">
        <v>596</v>
      </c>
      <c r="C497" t="s">
        <v>864</v>
      </c>
      <c r="D497" s="7">
        <v>1</v>
      </c>
      <c r="E497">
        <v>85</v>
      </c>
      <c r="F497">
        <v>0</v>
      </c>
      <c r="G497">
        <v>0</v>
      </c>
      <c r="H497">
        <v>5</v>
      </c>
      <c r="I497">
        <v>1</v>
      </c>
      <c r="J497">
        <v>0</v>
      </c>
      <c r="K497">
        <v>9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 s="56">
        <f t="shared" si="14"/>
        <v>100</v>
      </c>
      <c r="AK497" s="8">
        <v>402</v>
      </c>
      <c r="AL497" s="8">
        <v>447</v>
      </c>
      <c r="AM497" s="8">
        <v>7.6</v>
      </c>
    </row>
    <row r="498" spans="1:39" s="15" customFormat="1" x14ac:dyDescent="0.2">
      <c r="A498" s="6" t="s">
        <v>269</v>
      </c>
      <c r="B498" s="9" t="s">
        <v>596</v>
      </c>
      <c r="C498" t="s">
        <v>864</v>
      </c>
      <c r="D498" s="7">
        <v>1</v>
      </c>
      <c r="E498">
        <v>85</v>
      </c>
      <c r="F498">
        <v>0</v>
      </c>
      <c r="G498">
        <v>0</v>
      </c>
      <c r="H498">
        <v>5</v>
      </c>
      <c r="I498">
        <v>1</v>
      </c>
      <c r="J498">
        <v>0</v>
      </c>
      <c r="K498">
        <v>9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 s="56">
        <f t="shared" si="14"/>
        <v>100</v>
      </c>
      <c r="AK498" s="8">
        <v>334</v>
      </c>
      <c r="AL498" s="8">
        <v>396</v>
      </c>
      <c r="AM498" s="8">
        <v>15.3</v>
      </c>
    </row>
    <row r="499" spans="1:39" s="15" customFormat="1" x14ac:dyDescent="0.2">
      <c r="A499" s="23" t="s">
        <v>597</v>
      </c>
      <c r="B499" s="11" t="s">
        <v>50</v>
      </c>
      <c r="C499" t="s">
        <v>864</v>
      </c>
      <c r="D499" s="7">
        <v>1</v>
      </c>
      <c r="E499">
        <v>85</v>
      </c>
      <c r="F499">
        <v>0</v>
      </c>
      <c r="G499">
        <v>0</v>
      </c>
      <c r="H499">
        <v>5</v>
      </c>
      <c r="I499">
        <v>1</v>
      </c>
      <c r="J499">
        <v>0</v>
      </c>
      <c r="K499">
        <v>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 s="58">
        <f t="shared" si="14"/>
        <v>100</v>
      </c>
      <c r="AK499" s="12">
        <v>342</v>
      </c>
      <c r="AL499" s="12">
        <v>410</v>
      </c>
      <c r="AM499" s="12">
        <v>15.4</v>
      </c>
    </row>
    <row r="500" spans="1:39" s="15" customFormat="1" x14ac:dyDescent="0.2">
      <c r="A500" s="19" t="s">
        <v>575</v>
      </c>
      <c r="B500" s="11" t="s">
        <v>576</v>
      </c>
      <c r="C500" t="s">
        <v>866</v>
      </c>
      <c r="D500" s="7">
        <v>6</v>
      </c>
      <c r="E500">
        <v>98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 s="58">
        <f t="shared" si="14"/>
        <v>100</v>
      </c>
      <c r="AK500" s="12">
        <v>182</v>
      </c>
      <c r="AL500" s="12">
        <v>232</v>
      </c>
      <c r="AM500" s="12">
        <v>29.2</v>
      </c>
    </row>
    <row r="501" spans="1:39" s="15" customFormat="1" x14ac:dyDescent="0.2">
      <c r="A501" s="6" t="s">
        <v>598</v>
      </c>
      <c r="B501" s="9" t="s">
        <v>50</v>
      </c>
      <c r="C501" t="s">
        <v>864</v>
      </c>
      <c r="D501" s="7">
        <v>1</v>
      </c>
      <c r="E501">
        <v>98.5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0.5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 s="56">
        <f t="shared" si="14"/>
        <v>100</v>
      </c>
      <c r="AK501" s="8">
        <v>297</v>
      </c>
      <c r="AL501" s="8">
        <v>300</v>
      </c>
      <c r="AM501" s="8">
        <v>44</v>
      </c>
    </row>
    <row r="502" spans="1:39" s="15" customFormat="1" x14ac:dyDescent="0.2">
      <c r="A502" s="6" t="s">
        <v>151</v>
      </c>
      <c r="B502" s="9" t="s">
        <v>599</v>
      </c>
      <c r="C502" t="s">
        <v>865</v>
      </c>
      <c r="D502" s="7">
        <v>4</v>
      </c>
      <c r="E502">
        <v>90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 s="56">
        <f t="shared" si="14"/>
        <v>100</v>
      </c>
      <c r="AK502" s="8">
        <v>264</v>
      </c>
      <c r="AL502" s="8">
        <v>281</v>
      </c>
      <c r="AM502" s="8">
        <v>0.6</v>
      </c>
    </row>
    <row r="503" spans="1:39" s="15" customFormat="1" x14ac:dyDescent="0.2">
      <c r="A503" s="6" t="s">
        <v>151</v>
      </c>
      <c r="B503" s="9" t="s">
        <v>599</v>
      </c>
      <c r="C503" t="s">
        <v>865</v>
      </c>
      <c r="D503" s="7">
        <v>4</v>
      </c>
      <c r="E503">
        <v>90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 s="56">
        <f t="shared" si="14"/>
        <v>100</v>
      </c>
      <c r="AK503" s="8">
        <v>263</v>
      </c>
      <c r="AL503" s="8">
        <v>297</v>
      </c>
      <c r="AM503" s="8">
        <v>0.73</v>
      </c>
    </row>
    <row r="504" spans="1:39" s="15" customFormat="1" x14ac:dyDescent="0.2">
      <c r="A504" s="6" t="s">
        <v>151</v>
      </c>
      <c r="B504" s="9" t="s">
        <v>600</v>
      </c>
      <c r="C504" t="s">
        <v>865</v>
      </c>
      <c r="D504" s="7">
        <v>4</v>
      </c>
      <c r="E504">
        <v>90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 s="56">
        <f t="shared" si="14"/>
        <v>100</v>
      </c>
      <c r="AK504" s="8">
        <v>136</v>
      </c>
      <c r="AL504" s="8">
        <v>140</v>
      </c>
      <c r="AM504" s="8">
        <v>0.47</v>
      </c>
    </row>
    <row r="505" spans="1:39" s="15" customFormat="1" x14ac:dyDescent="0.2">
      <c r="A505" s="6" t="s">
        <v>601</v>
      </c>
      <c r="B505" s="9" t="s">
        <v>602</v>
      </c>
      <c r="C505" t="s">
        <v>863</v>
      </c>
      <c r="D505" s="31">
        <v>5</v>
      </c>
      <c r="E505">
        <v>90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 s="56">
        <f t="shared" si="14"/>
        <v>100</v>
      </c>
      <c r="AK505" s="8">
        <v>122</v>
      </c>
      <c r="AL505" s="8">
        <v>243</v>
      </c>
      <c r="AM505" s="8">
        <v>6.2</v>
      </c>
    </row>
    <row r="506" spans="1:39" s="15" customFormat="1" x14ac:dyDescent="0.2">
      <c r="A506" s="6" t="s">
        <v>603</v>
      </c>
      <c r="B506" s="9" t="s">
        <v>380</v>
      </c>
      <c r="C506" t="s">
        <v>865</v>
      </c>
      <c r="D506" s="7">
        <v>4</v>
      </c>
      <c r="E506">
        <v>90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 s="56">
        <f t="shared" si="14"/>
        <v>100</v>
      </c>
      <c r="AK506" s="8">
        <v>72</v>
      </c>
      <c r="AL506" s="8">
        <v>131</v>
      </c>
      <c r="AM506" s="8">
        <v>2</v>
      </c>
    </row>
    <row r="507" spans="1:39" s="15" customFormat="1" x14ac:dyDescent="0.2">
      <c r="A507" s="6" t="s">
        <v>603</v>
      </c>
      <c r="B507" s="9" t="s">
        <v>38</v>
      </c>
      <c r="C507" t="s">
        <v>863</v>
      </c>
      <c r="D507" s="7">
        <v>5</v>
      </c>
      <c r="E507">
        <v>90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9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 s="56">
        <f t="shared" si="14"/>
        <v>100</v>
      </c>
      <c r="AK507" s="8">
        <v>108</v>
      </c>
      <c r="AL507" s="8">
        <v>235</v>
      </c>
      <c r="AM507" s="8">
        <v>3</v>
      </c>
    </row>
    <row r="508" spans="1:39" s="15" customFormat="1" x14ac:dyDescent="0.2">
      <c r="A508" s="6" t="s">
        <v>603</v>
      </c>
      <c r="B508" s="9" t="s">
        <v>228</v>
      </c>
      <c r="C508" t="s">
        <v>864</v>
      </c>
      <c r="D508" s="7">
        <v>1</v>
      </c>
      <c r="E508">
        <v>90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 s="56">
        <f t="shared" si="14"/>
        <v>100</v>
      </c>
      <c r="AK508" s="8">
        <v>244</v>
      </c>
      <c r="AL508" s="8">
        <v>341</v>
      </c>
      <c r="AM508" s="8">
        <v>13</v>
      </c>
    </row>
    <row r="509" spans="1:39" s="15" customFormat="1" x14ac:dyDescent="0.2">
      <c r="A509" s="6" t="s">
        <v>360</v>
      </c>
      <c r="B509" s="9" t="s">
        <v>272</v>
      </c>
      <c r="C509" t="s">
        <v>864</v>
      </c>
      <c r="D509" s="7">
        <v>1</v>
      </c>
      <c r="E509">
        <v>93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 s="56">
        <f t="shared" si="14"/>
        <v>100</v>
      </c>
      <c r="AK509" s="8">
        <v>190</v>
      </c>
      <c r="AL509" s="8">
        <v>270</v>
      </c>
      <c r="AM509" s="8">
        <v>9</v>
      </c>
    </row>
    <row r="510" spans="1:39" s="15" customFormat="1" x14ac:dyDescent="0.2">
      <c r="A510" s="6" t="s">
        <v>299</v>
      </c>
      <c r="B510" s="9" t="s">
        <v>272</v>
      </c>
      <c r="C510" t="s">
        <v>864</v>
      </c>
      <c r="D510" s="7">
        <v>1</v>
      </c>
      <c r="E510">
        <v>96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 s="56">
        <f t="shared" si="14"/>
        <v>100</v>
      </c>
      <c r="AK510" s="8">
        <v>160</v>
      </c>
      <c r="AL510" s="8">
        <v>240</v>
      </c>
      <c r="AM510" s="8">
        <v>10</v>
      </c>
    </row>
    <row r="511" spans="1:39" s="15" customFormat="1" x14ac:dyDescent="0.2">
      <c r="A511" s="6" t="s">
        <v>604</v>
      </c>
      <c r="B511" s="13" t="s">
        <v>605</v>
      </c>
      <c r="C511" t="s">
        <v>866</v>
      </c>
      <c r="D511" s="7">
        <v>6</v>
      </c>
      <c r="E511">
        <v>96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 s="56">
        <f t="shared" si="14"/>
        <v>100</v>
      </c>
      <c r="AK511" s="8">
        <v>185</v>
      </c>
      <c r="AL511" s="8">
        <v>265.5</v>
      </c>
      <c r="AM511" s="8">
        <v>16.5</v>
      </c>
    </row>
    <row r="512" spans="1:39" s="15" customFormat="1" x14ac:dyDescent="0.2">
      <c r="A512" s="6" t="s">
        <v>606</v>
      </c>
      <c r="B512" s="9" t="s">
        <v>513</v>
      </c>
      <c r="C512" t="s">
        <v>868</v>
      </c>
      <c r="D512" s="7">
        <v>2</v>
      </c>
      <c r="E512">
        <v>86.93</v>
      </c>
      <c r="F512">
        <v>0</v>
      </c>
      <c r="G512">
        <v>0</v>
      </c>
      <c r="H512">
        <v>0</v>
      </c>
      <c r="I512">
        <v>0.98999999999999988</v>
      </c>
      <c r="J512">
        <v>0</v>
      </c>
      <c r="K512">
        <v>2.82</v>
      </c>
      <c r="L512">
        <v>0</v>
      </c>
      <c r="M512">
        <v>0</v>
      </c>
      <c r="N512">
        <v>0</v>
      </c>
      <c r="O512">
        <v>0</v>
      </c>
      <c r="P512">
        <v>0.17</v>
      </c>
      <c r="Q512">
        <v>0</v>
      </c>
      <c r="R512">
        <v>0</v>
      </c>
      <c r="S512">
        <v>0</v>
      </c>
      <c r="T512">
        <v>0</v>
      </c>
      <c r="U512">
        <v>9.09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 s="56">
        <f t="shared" si="14"/>
        <v>100</v>
      </c>
      <c r="AK512" s="45">
        <v>110</v>
      </c>
      <c r="AL512" s="45">
        <v>160</v>
      </c>
      <c r="AM512" s="8">
        <v>27</v>
      </c>
    </row>
    <row r="513" spans="1:39" s="15" customFormat="1" x14ac:dyDescent="0.2">
      <c r="A513" s="6" t="s">
        <v>607</v>
      </c>
      <c r="B513" s="9" t="s">
        <v>608</v>
      </c>
      <c r="C513" t="s">
        <v>864</v>
      </c>
      <c r="D513" s="7">
        <v>1</v>
      </c>
      <c r="E513">
        <v>83.83</v>
      </c>
      <c r="F513">
        <v>0</v>
      </c>
      <c r="G513">
        <v>0</v>
      </c>
      <c r="H513">
        <v>0</v>
      </c>
      <c r="I513">
        <v>0.98</v>
      </c>
      <c r="J513">
        <v>0</v>
      </c>
      <c r="K513">
        <v>15</v>
      </c>
      <c r="L513">
        <v>0</v>
      </c>
      <c r="M513">
        <v>0</v>
      </c>
      <c r="N513">
        <v>0</v>
      </c>
      <c r="O513">
        <v>0</v>
      </c>
      <c r="P513">
        <v>0.19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 s="56">
        <f t="shared" si="14"/>
        <v>100</v>
      </c>
      <c r="AK513" s="8">
        <v>387</v>
      </c>
      <c r="AL513" s="8">
        <v>395</v>
      </c>
      <c r="AM513" s="8">
        <v>0.3</v>
      </c>
    </row>
    <row r="514" spans="1:39" s="15" customFormat="1" x14ac:dyDescent="0.2">
      <c r="A514" s="6" t="s">
        <v>609</v>
      </c>
      <c r="B514" s="9" t="s">
        <v>513</v>
      </c>
      <c r="C514" t="s">
        <v>868</v>
      </c>
      <c r="D514" s="7">
        <v>2</v>
      </c>
      <c r="E514">
        <v>90.055999999999997</v>
      </c>
      <c r="F514">
        <v>0</v>
      </c>
      <c r="G514">
        <v>0</v>
      </c>
      <c r="H514">
        <v>0</v>
      </c>
      <c r="I514">
        <v>0.96</v>
      </c>
      <c r="J514">
        <v>0</v>
      </c>
      <c r="K514">
        <v>4.0000000000000001E-3</v>
      </c>
      <c r="L514">
        <v>0</v>
      </c>
      <c r="M514">
        <v>0</v>
      </c>
      <c r="N514">
        <v>0</v>
      </c>
      <c r="O514">
        <v>0</v>
      </c>
      <c r="P514">
        <v>0.16</v>
      </c>
      <c r="Q514">
        <v>0</v>
      </c>
      <c r="R514">
        <v>0</v>
      </c>
      <c r="S514">
        <v>0</v>
      </c>
      <c r="T514">
        <v>0</v>
      </c>
      <c r="U514">
        <v>8.82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 s="56">
        <f t="shared" si="14"/>
        <v>100</v>
      </c>
      <c r="AK514" s="45">
        <v>90</v>
      </c>
      <c r="AL514" s="45">
        <v>130</v>
      </c>
      <c r="AM514" s="8">
        <v>22</v>
      </c>
    </row>
    <row r="515" spans="1:39" s="15" customFormat="1" x14ac:dyDescent="0.2">
      <c r="A515" s="6" t="s">
        <v>610</v>
      </c>
      <c r="B515" s="9" t="s">
        <v>611</v>
      </c>
      <c r="C515" t="s">
        <v>867</v>
      </c>
      <c r="D515" s="7">
        <v>3</v>
      </c>
      <c r="E515">
        <v>92.1</v>
      </c>
      <c r="F515">
        <v>0</v>
      </c>
      <c r="G515">
        <v>0</v>
      </c>
      <c r="H515">
        <v>0</v>
      </c>
      <c r="I515">
        <v>0.95</v>
      </c>
      <c r="J515">
        <v>0</v>
      </c>
      <c r="K515">
        <v>6.625</v>
      </c>
      <c r="L515">
        <v>0</v>
      </c>
      <c r="M515">
        <v>0</v>
      </c>
      <c r="N515">
        <v>0</v>
      </c>
      <c r="O515">
        <v>0</v>
      </c>
      <c r="P515">
        <v>0.32500000000000001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 s="56">
        <f t="shared" si="14"/>
        <v>100</v>
      </c>
      <c r="AK515" s="8">
        <v>150</v>
      </c>
      <c r="AL515" s="8">
        <v>215</v>
      </c>
      <c r="AM515" s="8">
        <v>4.5</v>
      </c>
    </row>
    <row r="516" spans="1:39" s="15" customFormat="1" x14ac:dyDescent="0.2">
      <c r="A516" s="6" t="s">
        <v>612</v>
      </c>
      <c r="B516" s="9" t="s">
        <v>613</v>
      </c>
      <c r="C516" t="s">
        <v>867</v>
      </c>
      <c r="D516" s="7">
        <v>3</v>
      </c>
      <c r="E516">
        <v>92.1</v>
      </c>
      <c r="F516">
        <v>0</v>
      </c>
      <c r="G516">
        <v>0</v>
      </c>
      <c r="H516">
        <v>0</v>
      </c>
      <c r="I516">
        <v>0.95</v>
      </c>
      <c r="J516">
        <v>0</v>
      </c>
      <c r="K516">
        <v>6.625</v>
      </c>
      <c r="L516">
        <v>0</v>
      </c>
      <c r="M516">
        <v>0</v>
      </c>
      <c r="N516">
        <v>0</v>
      </c>
      <c r="O516">
        <v>0</v>
      </c>
      <c r="P516">
        <v>0.32500000000000001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 s="56">
        <f t="shared" si="14"/>
        <v>100</v>
      </c>
      <c r="AK516" s="8">
        <v>192.5</v>
      </c>
      <c r="AL516" s="8">
        <v>295</v>
      </c>
      <c r="AM516" s="8">
        <v>12</v>
      </c>
    </row>
    <row r="517" spans="1:39" s="15" customFormat="1" x14ac:dyDescent="0.2">
      <c r="A517" s="6" t="s">
        <v>614</v>
      </c>
      <c r="B517" s="9" t="s">
        <v>513</v>
      </c>
      <c r="C517" t="s">
        <v>868</v>
      </c>
      <c r="D517" s="7">
        <v>2</v>
      </c>
      <c r="E517">
        <v>90.248999999999995</v>
      </c>
      <c r="F517">
        <v>0</v>
      </c>
      <c r="G517">
        <v>0</v>
      </c>
      <c r="H517">
        <v>0</v>
      </c>
      <c r="I517">
        <v>0.93</v>
      </c>
      <c r="J517">
        <v>0</v>
      </c>
      <c r="K517">
        <v>6.0000000000000001E-3</v>
      </c>
      <c r="L517">
        <v>0</v>
      </c>
      <c r="M517">
        <v>0</v>
      </c>
      <c r="N517">
        <v>0</v>
      </c>
      <c r="O517">
        <v>0</v>
      </c>
      <c r="P517">
        <v>5.0000000000000001E-3</v>
      </c>
      <c r="Q517">
        <v>0</v>
      </c>
      <c r="R517">
        <v>0</v>
      </c>
      <c r="S517">
        <v>0</v>
      </c>
      <c r="T517">
        <v>0</v>
      </c>
      <c r="U517">
        <v>8.81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 s="56">
        <f t="shared" si="14"/>
        <v>100</v>
      </c>
      <c r="AK517" s="45">
        <v>100</v>
      </c>
      <c r="AL517" s="45">
        <v>140</v>
      </c>
      <c r="AM517" s="8">
        <v>31</v>
      </c>
    </row>
    <row r="518" spans="1:39" s="15" customFormat="1" x14ac:dyDescent="0.2">
      <c r="A518" s="25" t="s">
        <v>615</v>
      </c>
      <c r="B518" s="13"/>
      <c r="C518" t="s">
        <v>865</v>
      </c>
      <c r="D518" s="14">
        <v>4</v>
      </c>
      <c r="E518">
        <f>((100-(F518+G518+H518+I518))/100)*100</f>
        <v>96.29</v>
      </c>
      <c r="F518">
        <v>1.81</v>
      </c>
      <c r="G518">
        <v>0.62</v>
      </c>
      <c r="H518">
        <v>0.45999999999999996</v>
      </c>
      <c r="I518">
        <v>0.81999999999999984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 s="56">
        <f t="shared" si="14"/>
        <v>100</v>
      </c>
      <c r="AK518" s="26">
        <v>145.5</v>
      </c>
      <c r="AL518" s="26">
        <v>163.6</v>
      </c>
      <c r="AM518" s="26">
        <v>2.9</v>
      </c>
    </row>
    <row r="519" spans="1:39" s="15" customFormat="1" x14ac:dyDescent="0.2">
      <c r="A519" s="25" t="s">
        <v>616</v>
      </c>
      <c r="B519" s="13"/>
      <c r="C519" t="s">
        <v>865</v>
      </c>
      <c r="D519" s="14">
        <v>4</v>
      </c>
      <c r="E519">
        <f>((100-(F519+G519+H519+I519))/100)*100</f>
        <v>96.39</v>
      </c>
      <c r="F519">
        <v>1.7500000000000002</v>
      </c>
      <c r="G519">
        <v>0.6</v>
      </c>
      <c r="H519">
        <v>0.45000000000000007</v>
      </c>
      <c r="I519">
        <v>0.81000000000000016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 s="56">
        <f t="shared" si="14"/>
        <v>100</v>
      </c>
      <c r="AK519" s="26">
        <v>145.69999999999999</v>
      </c>
      <c r="AL519" s="26">
        <v>162.30000000000001</v>
      </c>
      <c r="AM519" s="26">
        <v>2.8</v>
      </c>
    </row>
    <row r="520" spans="1:39" s="15" customFormat="1" x14ac:dyDescent="0.2">
      <c r="A520" s="6" t="s">
        <v>151</v>
      </c>
      <c r="B520" s="9" t="s">
        <v>152</v>
      </c>
      <c r="C520" t="s">
        <v>863</v>
      </c>
      <c r="D520" s="7">
        <v>5</v>
      </c>
      <c r="E520">
        <v>90</v>
      </c>
      <c r="F520">
        <v>0</v>
      </c>
      <c r="G520">
        <v>0</v>
      </c>
      <c r="H520">
        <v>0</v>
      </c>
      <c r="I520">
        <v>0.8</v>
      </c>
      <c r="J520">
        <v>0</v>
      </c>
      <c r="K520">
        <v>9</v>
      </c>
      <c r="L520">
        <v>0</v>
      </c>
      <c r="M520">
        <v>0</v>
      </c>
      <c r="N520">
        <v>0</v>
      </c>
      <c r="O520">
        <v>0</v>
      </c>
      <c r="P520">
        <v>0.2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 s="56">
        <f t="shared" si="14"/>
        <v>100</v>
      </c>
      <c r="AK520" s="8">
        <v>106</v>
      </c>
      <c r="AL520" s="8">
        <v>222</v>
      </c>
      <c r="AM520" s="8">
        <v>5.3</v>
      </c>
    </row>
    <row r="521" spans="1:39" s="15" customFormat="1" x14ac:dyDescent="0.2">
      <c r="A521" s="6" t="s">
        <v>617</v>
      </c>
      <c r="B521" s="9" t="s">
        <v>149</v>
      </c>
      <c r="C521" t="s">
        <v>867</v>
      </c>
      <c r="D521" s="7">
        <v>3</v>
      </c>
      <c r="E521">
        <v>90</v>
      </c>
      <c r="F521">
        <v>0</v>
      </c>
      <c r="G521">
        <v>0</v>
      </c>
      <c r="H521">
        <v>0</v>
      </c>
      <c r="I521">
        <v>0.8</v>
      </c>
      <c r="J521">
        <v>0</v>
      </c>
      <c r="K521">
        <v>9</v>
      </c>
      <c r="L521">
        <v>0</v>
      </c>
      <c r="M521">
        <v>0</v>
      </c>
      <c r="N521">
        <v>0</v>
      </c>
      <c r="O521">
        <v>0</v>
      </c>
      <c r="P521">
        <v>0.2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 s="56">
        <f t="shared" si="14"/>
        <v>100</v>
      </c>
      <c r="AK521" s="8">
        <v>106</v>
      </c>
      <c r="AL521" s="8">
        <v>222</v>
      </c>
      <c r="AM521" s="8">
        <v>5.3</v>
      </c>
    </row>
    <row r="522" spans="1:39" s="15" customFormat="1" x14ac:dyDescent="0.2">
      <c r="A522" s="23" t="s">
        <v>618</v>
      </c>
      <c r="B522" s="11" t="s">
        <v>45</v>
      </c>
      <c r="C522" t="s">
        <v>865</v>
      </c>
      <c r="D522" s="7">
        <v>4</v>
      </c>
      <c r="E522">
        <v>90</v>
      </c>
      <c r="F522">
        <v>0</v>
      </c>
      <c r="G522">
        <v>0</v>
      </c>
      <c r="H522">
        <v>0</v>
      </c>
      <c r="I522">
        <v>0.8</v>
      </c>
      <c r="J522">
        <v>0</v>
      </c>
      <c r="K522">
        <v>9</v>
      </c>
      <c r="L522">
        <v>0</v>
      </c>
      <c r="M522">
        <v>0</v>
      </c>
      <c r="N522">
        <v>0</v>
      </c>
      <c r="O522">
        <v>0</v>
      </c>
      <c r="P522">
        <v>0.2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 s="58">
        <f t="shared" si="14"/>
        <v>100</v>
      </c>
      <c r="AK522" s="12">
        <v>106</v>
      </c>
      <c r="AL522" s="12">
        <v>222</v>
      </c>
      <c r="AM522" s="12">
        <v>5.3</v>
      </c>
    </row>
    <row r="523" spans="1:39" s="15" customFormat="1" x14ac:dyDescent="0.2">
      <c r="A523" s="45" t="s">
        <v>1038</v>
      </c>
      <c r="B523" s="9" t="s">
        <v>50</v>
      </c>
      <c r="C523" t="s">
        <v>864</v>
      </c>
      <c r="D523" s="7">
        <v>1</v>
      </c>
      <c r="E523">
        <v>93.33</v>
      </c>
      <c r="F523">
        <v>0</v>
      </c>
      <c r="G523">
        <v>0</v>
      </c>
      <c r="H523">
        <v>0</v>
      </c>
      <c r="I523">
        <v>0.78</v>
      </c>
      <c r="J523">
        <v>0</v>
      </c>
      <c r="K523">
        <v>2.61</v>
      </c>
      <c r="L523">
        <v>0</v>
      </c>
      <c r="M523">
        <v>0</v>
      </c>
      <c r="N523">
        <v>0</v>
      </c>
      <c r="O523">
        <v>0</v>
      </c>
      <c r="P523">
        <v>0.35</v>
      </c>
      <c r="Q523">
        <v>0</v>
      </c>
      <c r="R523">
        <v>0</v>
      </c>
      <c r="S523">
        <v>0</v>
      </c>
      <c r="T523">
        <v>0</v>
      </c>
      <c r="U523">
        <v>2.93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 s="56">
        <f t="shared" si="14"/>
        <v>100</v>
      </c>
      <c r="AK523" s="8">
        <v>157</v>
      </c>
      <c r="AL523" s="8">
        <v>232</v>
      </c>
      <c r="AM523" s="8">
        <v>18</v>
      </c>
    </row>
    <row r="524" spans="1:39" s="15" customFormat="1" x14ac:dyDescent="0.2">
      <c r="A524" s="45" t="s">
        <v>1039</v>
      </c>
      <c r="B524" s="9" t="s">
        <v>50</v>
      </c>
      <c r="C524" t="s">
        <v>864</v>
      </c>
      <c r="D524" s="7">
        <v>1</v>
      </c>
      <c r="E524">
        <v>93.33</v>
      </c>
      <c r="F524">
        <v>0</v>
      </c>
      <c r="G524">
        <v>0</v>
      </c>
      <c r="H524">
        <v>0</v>
      </c>
      <c r="I524">
        <v>0.78</v>
      </c>
      <c r="J524">
        <v>0</v>
      </c>
      <c r="K524">
        <v>2.61</v>
      </c>
      <c r="L524">
        <v>0</v>
      </c>
      <c r="M524">
        <v>0</v>
      </c>
      <c r="N524">
        <v>0</v>
      </c>
      <c r="O524">
        <v>0</v>
      </c>
      <c r="P524">
        <v>0.35</v>
      </c>
      <c r="Q524">
        <v>0</v>
      </c>
      <c r="R524">
        <v>0</v>
      </c>
      <c r="S524">
        <v>0</v>
      </c>
      <c r="T524">
        <v>0</v>
      </c>
      <c r="U524">
        <v>2.93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 s="56">
        <f t="shared" si="14"/>
        <v>100</v>
      </c>
      <c r="AK524" s="8">
        <v>101</v>
      </c>
      <c r="AL524" s="8">
        <v>213</v>
      </c>
      <c r="AM524" s="8">
        <v>30</v>
      </c>
    </row>
    <row r="525" spans="1:39" s="15" customFormat="1" x14ac:dyDescent="0.2">
      <c r="A525" s="45" t="s">
        <v>1040</v>
      </c>
      <c r="B525" s="9" t="s">
        <v>50</v>
      </c>
      <c r="C525" t="s">
        <v>864</v>
      </c>
      <c r="D525" s="7">
        <v>1</v>
      </c>
      <c r="E525">
        <v>93.33</v>
      </c>
      <c r="F525">
        <v>0</v>
      </c>
      <c r="G525">
        <v>0</v>
      </c>
      <c r="H525">
        <v>0</v>
      </c>
      <c r="I525">
        <v>0.78</v>
      </c>
      <c r="J525">
        <v>0</v>
      </c>
      <c r="K525">
        <v>2.61</v>
      </c>
      <c r="L525">
        <v>0</v>
      </c>
      <c r="M525">
        <v>0</v>
      </c>
      <c r="N525">
        <v>0</v>
      </c>
      <c r="O525">
        <v>0</v>
      </c>
      <c r="P525">
        <v>0.35</v>
      </c>
      <c r="Q525">
        <v>0</v>
      </c>
      <c r="R525">
        <v>0</v>
      </c>
      <c r="S525">
        <v>0</v>
      </c>
      <c r="T525">
        <v>0</v>
      </c>
      <c r="U525">
        <v>2.93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 s="56">
        <f t="shared" si="14"/>
        <v>100</v>
      </c>
      <c r="AK525" s="8">
        <v>91</v>
      </c>
      <c r="AL525" s="8">
        <v>233</v>
      </c>
      <c r="AM525" s="8">
        <v>27</v>
      </c>
    </row>
    <row r="526" spans="1:39" s="15" customFormat="1" x14ac:dyDescent="0.2">
      <c r="A526" s="45" t="s">
        <v>1041</v>
      </c>
      <c r="B526" s="9" t="s">
        <v>50</v>
      </c>
      <c r="C526" t="s">
        <v>864</v>
      </c>
      <c r="D526" s="7">
        <v>1</v>
      </c>
      <c r="E526">
        <v>96.27</v>
      </c>
      <c r="F526">
        <v>0</v>
      </c>
      <c r="G526">
        <v>0</v>
      </c>
      <c r="H526">
        <v>0</v>
      </c>
      <c r="I526">
        <v>0.75</v>
      </c>
      <c r="J526">
        <v>0</v>
      </c>
      <c r="K526">
        <v>2.62</v>
      </c>
      <c r="L526">
        <v>0</v>
      </c>
      <c r="M526">
        <v>0</v>
      </c>
      <c r="N526">
        <v>0</v>
      </c>
      <c r="O526">
        <v>0</v>
      </c>
      <c r="P526">
        <v>0.36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 s="56">
        <f t="shared" si="14"/>
        <v>100</v>
      </c>
      <c r="AK526" s="8">
        <v>177</v>
      </c>
      <c r="AL526" s="8">
        <v>250</v>
      </c>
      <c r="AM526" s="8">
        <v>15</v>
      </c>
    </row>
    <row r="527" spans="1:39" s="15" customFormat="1" x14ac:dyDescent="0.2">
      <c r="A527" s="45" t="s">
        <v>1042</v>
      </c>
      <c r="B527" s="9" t="s">
        <v>50</v>
      </c>
      <c r="C527" t="s">
        <v>864</v>
      </c>
      <c r="D527" s="7">
        <v>1</v>
      </c>
      <c r="E527">
        <v>96.27</v>
      </c>
      <c r="F527">
        <v>0</v>
      </c>
      <c r="G527">
        <v>0</v>
      </c>
      <c r="H527">
        <v>0</v>
      </c>
      <c r="I527">
        <v>0.75</v>
      </c>
      <c r="J527">
        <v>0</v>
      </c>
      <c r="K527">
        <v>2.62</v>
      </c>
      <c r="L527">
        <v>0</v>
      </c>
      <c r="M527">
        <v>0</v>
      </c>
      <c r="N527">
        <v>0</v>
      </c>
      <c r="O527">
        <v>0</v>
      </c>
      <c r="P527">
        <v>0.36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 s="56">
        <f t="shared" si="14"/>
        <v>100</v>
      </c>
      <c r="AK527" s="8">
        <v>91</v>
      </c>
      <c r="AL527" s="8">
        <v>228</v>
      </c>
      <c r="AM527" s="8">
        <v>23</v>
      </c>
    </row>
    <row r="528" spans="1:39" s="15" customFormat="1" x14ac:dyDescent="0.2">
      <c r="A528" s="45" t="s">
        <v>1043</v>
      </c>
      <c r="B528" s="9" t="s">
        <v>50</v>
      </c>
      <c r="C528" t="s">
        <v>864</v>
      </c>
      <c r="D528" s="7">
        <v>1</v>
      </c>
      <c r="E528">
        <v>96.27</v>
      </c>
      <c r="F528">
        <v>0</v>
      </c>
      <c r="G528">
        <v>0</v>
      </c>
      <c r="H528">
        <v>0</v>
      </c>
      <c r="I528">
        <v>0.75</v>
      </c>
      <c r="J528">
        <v>0</v>
      </c>
      <c r="K528">
        <v>2.62</v>
      </c>
      <c r="L528">
        <v>0</v>
      </c>
      <c r="M528">
        <v>0</v>
      </c>
      <c r="N528">
        <v>0</v>
      </c>
      <c r="O528">
        <v>0</v>
      </c>
      <c r="P528">
        <v>0.36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 s="56">
        <f t="shared" si="14"/>
        <v>100</v>
      </c>
      <c r="AK528" s="8">
        <v>70</v>
      </c>
      <c r="AL528" s="8">
        <v>227</v>
      </c>
      <c r="AM528" s="8">
        <v>16</v>
      </c>
    </row>
    <row r="529" spans="1:39" s="15" customFormat="1" x14ac:dyDescent="0.2">
      <c r="A529" s="6" t="s">
        <v>619</v>
      </c>
      <c r="B529" s="9" t="s">
        <v>369</v>
      </c>
      <c r="C529" t="s">
        <v>865</v>
      </c>
      <c r="D529" s="7">
        <v>4</v>
      </c>
      <c r="E529">
        <v>90.05</v>
      </c>
      <c r="F529">
        <v>0</v>
      </c>
      <c r="G529">
        <v>0</v>
      </c>
      <c r="H529">
        <v>0</v>
      </c>
      <c r="I529">
        <v>0.7</v>
      </c>
      <c r="J529">
        <v>0</v>
      </c>
      <c r="K529">
        <v>8.99</v>
      </c>
      <c r="L529">
        <v>0</v>
      </c>
      <c r="M529">
        <v>0</v>
      </c>
      <c r="N529">
        <v>0</v>
      </c>
      <c r="O529">
        <v>0</v>
      </c>
      <c r="P529">
        <v>0.26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 s="56">
        <f t="shared" si="14"/>
        <v>100</v>
      </c>
      <c r="AK529" s="8">
        <v>96</v>
      </c>
      <c r="AL529" s="8">
        <v>160</v>
      </c>
      <c r="AM529" s="8">
        <v>2.5</v>
      </c>
    </row>
    <row r="530" spans="1:39" s="15" customFormat="1" x14ac:dyDescent="0.2">
      <c r="A530" s="6" t="s">
        <v>620</v>
      </c>
      <c r="B530" s="9" t="s">
        <v>218</v>
      </c>
      <c r="C530" t="s">
        <v>863</v>
      </c>
      <c r="D530" s="7">
        <v>5</v>
      </c>
      <c r="E530">
        <v>90.05</v>
      </c>
      <c r="F530">
        <v>0</v>
      </c>
      <c r="G530">
        <v>0</v>
      </c>
      <c r="H530">
        <v>0</v>
      </c>
      <c r="I530">
        <v>0.7</v>
      </c>
      <c r="J530">
        <v>0</v>
      </c>
      <c r="K530">
        <v>8.99</v>
      </c>
      <c r="L530">
        <v>0</v>
      </c>
      <c r="M530">
        <v>0</v>
      </c>
      <c r="N530">
        <v>0</v>
      </c>
      <c r="O530">
        <v>0</v>
      </c>
      <c r="P530">
        <v>0.26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 s="56">
        <f t="shared" si="14"/>
        <v>100</v>
      </c>
      <c r="AK530" s="8">
        <v>98</v>
      </c>
      <c r="AL530" s="8">
        <v>250</v>
      </c>
      <c r="AM530" s="8">
        <v>6.2</v>
      </c>
    </row>
    <row r="531" spans="1:39" s="15" customFormat="1" x14ac:dyDescent="0.2">
      <c r="A531" s="6" t="s">
        <v>621</v>
      </c>
      <c r="B531" s="9" t="s">
        <v>195</v>
      </c>
      <c r="C531" t="s">
        <v>863</v>
      </c>
      <c r="D531" s="7">
        <v>5</v>
      </c>
      <c r="E531">
        <v>90.05</v>
      </c>
      <c r="F531">
        <v>0</v>
      </c>
      <c r="G531">
        <v>0</v>
      </c>
      <c r="H531">
        <v>0</v>
      </c>
      <c r="I531">
        <v>0.7</v>
      </c>
      <c r="J531">
        <v>0</v>
      </c>
      <c r="K531">
        <v>8.99</v>
      </c>
      <c r="L531">
        <v>0</v>
      </c>
      <c r="M531">
        <v>0</v>
      </c>
      <c r="N531">
        <v>0</v>
      </c>
      <c r="O531">
        <v>0</v>
      </c>
      <c r="P531">
        <v>0.26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 s="56">
        <f t="shared" si="14"/>
        <v>100</v>
      </c>
      <c r="AK531" s="8">
        <v>130</v>
      </c>
      <c r="AL531" s="8">
        <v>260</v>
      </c>
      <c r="AM531" s="8">
        <v>3.9</v>
      </c>
    </row>
    <row r="532" spans="1:39" s="15" customFormat="1" x14ac:dyDescent="0.2">
      <c r="A532" s="6" t="s">
        <v>622</v>
      </c>
      <c r="B532" s="9" t="s">
        <v>292</v>
      </c>
      <c r="C532" t="s">
        <v>863</v>
      </c>
      <c r="D532" s="7">
        <v>5</v>
      </c>
      <c r="E532">
        <v>90</v>
      </c>
      <c r="F532">
        <v>0</v>
      </c>
      <c r="G532">
        <v>0</v>
      </c>
      <c r="H532">
        <v>0</v>
      </c>
      <c r="I532">
        <v>0.7</v>
      </c>
      <c r="J532">
        <v>0</v>
      </c>
      <c r="K532">
        <v>9.06</v>
      </c>
      <c r="L532">
        <v>0</v>
      </c>
      <c r="M532">
        <v>0</v>
      </c>
      <c r="N532">
        <v>0</v>
      </c>
      <c r="O532">
        <v>0</v>
      </c>
      <c r="P532">
        <v>0.24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 s="56">
        <f t="shared" si="14"/>
        <v>100</v>
      </c>
      <c r="AK532" s="8">
        <v>91</v>
      </c>
      <c r="AL532" s="8">
        <v>170</v>
      </c>
      <c r="AM532" s="8">
        <v>2.2999999999999998</v>
      </c>
    </row>
    <row r="533" spans="1:39" s="15" customFormat="1" x14ac:dyDescent="0.2">
      <c r="A533" s="6" t="s">
        <v>623</v>
      </c>
      <c r="B533" s="9" t="s">
        <v>369</v>
      </c>
      <c r="C533" t="s">
        <v>865</v>
      </c>
      <c r="D533" s="7">
        <v>4</v>
      </c>
      <c r="E533">
        <v>90</v>
      </c>
      <c r="F533">
        <v>0</v>
      </c>
      <c r="G533">
        <v>0</v>
      </c>
      <c r="H533">
        <v>0</v>
      </c>
      <c r="I533">
        <v>0.7</v>
      </c>
      <c r="J533">
        <v>0</v>
      </c>
      <c r="K533">
        <v>9.06</v>
      </c>
      <c r="L533">
        <v>0</v>
      </c>
      <c r="M533">
        <v>0</v>
      </c>
      <c r="N533">
        <v>0</v>
      </c>
      <c r="O533">
        <v>0</v>
      </c>
      <c r="P533">
        <v>0.24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 s="56">
        <f t="shared" si="14"/>
        <v>100</v>
      </c>
      <c r="AK533" s="8">
        <v>83</v>
      </c>
      <c r="AL533" s="8">
        <v>170</v>
      </c>
      <c r="AM533" s="8">
        <v>4.2</v>
      </c>
    </row>
    <row r="534" spans="1:39" s="15" customFormat="1" x14ac:dyDescent="0.2">
      <c r="A534" s="6" t="s">
        <v>624</v>
      </c>
      <c r="B534" s="9" t="s">
        <v>195</v>
      </c>
      <c r="C534" t="s">
        <v>863</v>
      </c>
      <c r="D534" s="7">
        <v>5</v>
      </c>
      <c r="E534">
        <v>90</v>
      </c>
      <c r="F534">
        <v>0</v>
      </c>
      <c r="G534">
        <v>0</v>
      </c>
      <c r="H534">
        <v>0</v>
      </c>
      <c r="I534">
        <v>0.7</v>
      </c>
      <c r="J534">
        <v>0</v>
      </c>
      <c r="K534">
        <v>9.06</v>
      </c>
      <c r="L534">
        <v>0</v>
      </c>
      <c r="M534">
        <v>0</v>
      </c>
      <c r="N534">
        <v>0</v>
      </c>
      <c r="O534">
        <v>0</v>
      </c>
      <c r="P534">
        <v>0.24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 s="56">
        <f t="shared" si="14"/>
        <v>100</v>
      </c>
      <c r="AK534" s="8">
        <v>130</v>
      </c>
      <c r="AL534" s="8">
        <v>270</v>
      </c>
      <c r="AM534" s="8">
        <v>4.0999999999999996</v>
      </c>
    </row>
    <row r="535" spans="1:39" s="15" customFormat="1" x14ac:dyDescent="0.2">
      <c r="A535" s="6" t="s">
        <v>625</v>
      </c>
      <c r="B535" s="9" t="s">
        <v>218</v>
      </c>
      <c r="C535" t="s">
        <v>863</v>
      </c>
      <c r="D535" s="7">
        <v>5</v>
      </c>
      <c r="E535">
        <v>90</v>
      </c>
      <c r="F535">
        <v>0</v>
      </c>
      <c r="G535">
        <v>0</v>
      </c>
      <c r="H535">
        <v>0</v>
      </c>
      <c r="I535">
        <v>0.7</v>
      </c>
      <c r="J535">
        <v>0</v>
      </c>
      <c r="K535">
        <v>9.06</v>
      </c>
      <c r="L535">
        <v>0</v>
      </c>
      <c r="M535">
        <v>0</v>
      </c>
      <c r="N535">
        <v>0</v>
      </c>
      <c r="O535">
        <v>0</v>
      </c>
      <c r="P535">
        <v>0.24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 s="56">
        <f t="shared" si="14"/>
        <v>100</v>
      </c>
      <c r="AK535" s="8">
        <v>83</v>
      </c>
      <c r="AL535" s="8">
        <v>270</v>
      </c>
      <c r="AM535" s="8">
        <v>7.9</v>
      </c>
    </row>
    <row r="536" spans="1:39" s="15" customFormat="1" x14ac:dyDescent="0.2">
      <c r="A536" s="6" t="s">
        <v>626</v>
      </c>
      <c r="B536" s="9" t="s">
        <v>627</v>
      </c>
      <c r="C536" t="s">
        <v>863</v>
      </c>
      <c r="D536" s="7">
        <v>5</v>
      </c>
      <c r="E536">
        <v>90.15</v>
      </c>
      <c r="F536">
        <v>0</v>
      </c>
      <c r="G536">
        <v>0</v>
      </c>
      <c r="H536">
        <v>0</v>
      </c>
      <c r="I536">
        <v>0.7</v>
      </c>
      <c r="J536">
        <v>0</v>
      </c>
      <c r="K536">
        <v>8.91</v>
      </c>
      <c r="L536">
        <v>0</v>
      </c>
      <c r="M536">
        <v>0</v>
      </c>
      <c r="N536">
        <v>0</v>
      </c>
      <c r="O536">
        <v>0</v>
      </c>
      <c r="P536">
        <v>0.24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 s="56">
        <f t="shared" si="14"/>
        <v>100</v>
      </c>
      <c r="AK536" s="8">
        <v>145</v>
      </c>
      <c r="AL536" s="8">
        <v>275</v>
      </c>
      <c r="AM536" s="8">
        <v>6</v>
      </c>
    </row>
    <row r="537" spans="1:39" s="15" customFormat="1" x14ac:dyDescent="0.2">
      <c r="A537" s="6" t="s">
        <v>628</v>
      </c>
      <c r="B537" s="9" t="s">
        <v>369</v>
      </c>
      <c r="C537" t="s">
        <v>865</v>
      </c>
      <c r="D537" s="7">
        <v>4</v>
      </c>
      <c r="E537">
        <v>91.15</v>
      </c>
      <c r="F537">
        <v>0</v>
      </c>
      <c r="G537">
        <v>0</v>
      </c>
      <c r="H537">
        <v>0</v>
      </c>
      <c r="I537">
        <v>0.7</v>
      </c>
      <c r="J537">
        <v>0</v>
      </c>
      <c r="K537">
        <v>7.91</v>
      </c>
      <c r="L537">
        <v>0</v>
      </c>
      <c r="M537">
        <v>0</v>
      </c>
      <c r="N537">
        <v>0</v>
      </c>
      <c r="O537">
        <v>0</v>
      </c>
      <c r="P537">
        <v>0.24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 s="56">
        <f t="shared" si="14"/>
        <v>100</v>
      </c>
      <c r="AK537" s="8">
        <v>84</v>
      </c>
      <c r="AL537" s="8">
        <v>160</v>
      </c>
      <c r="AM537" s="8">
        <v>3</v>
      </c>
    </row>
    <row r="538" spans="1:39" s="15" customFormat="1" x14ac:dyDescent="0.2">
      <c r="A538" s="6" t="s">
        <v>629</v>
      </c>
      <c r="B538" s="9" t="s">
        <v>630</v>
      </c>
      <c r="C538" t="s">
        <v>867</v>
      </c>
      <c r="D538" s="7">
        <v>3</v>
      </c>
      <c r="E538">
        <v>91.3</v>
      </c>
      <c r="F538">
        <v>0</v>
      </c>
      <c r="G538">
        <v>0</v>
      </c>
      <c r="H538">
        <v>0</v>
      </c>
      <c r="I538">
        <v>0.7</v>
      </c>
      <c r="J538">
        <v>0</v>
      </c>
      <c r="K538">
        <v>7.76</v>
      </c>
      <c r="L538">
        <v>0</v>
      </c>
      <c r="M538">
        <v>0</v>
      </c>
      <c r="N538">
        <v>0</v>
      </c>
      <c r="O538">
        <v>0</v>
      </c>
      <c r="P538">
        <v>0.24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 s="56">
        <f t="shared" si="14"/>
        <v>100</v>
      </c>
      <c r="AK538" s="8">
        <v>150</v>
      </c>
      <c r="AL538" s="8">
        <v>220</v>
      </c>
      <c r="AM538" s="8">
        <v>2</v>
      </c>
    </row>
    <row r="539" spans="1:39" s="15" customFormat="1" x14ac:dyDescent="0.2">
      <c r="A539" s="6" t="s">
        <v>631</v>
      </c>
      <c r="B539" s="9" t="s">
        <v>369</v>
      </c>
      <c r="C539" t="s">
        <v>865</v>
      </c>
      <c r="D539" s="7">
        <v>4</v>
      </c>
      <c r="E539">
        <v>89.95</v>
      </c>
      <c r="F539">
        <v>0</v>
      </c>
      <c r="G539">
        <v>0</v>
      </c>
      <c r="H539">
        <v>0</v>
      </c>
      <c r="I539">
        <v>0.67500000000000004</v>
      </c>
      <c r="J539">
        <v>0</v>
      </c>
      <c r="K539">
        <v>9.0500000000000007</v>
      </c>
      <c r="L539">
        <v>0</v>
      </c>
      <c r="M539">
        <v>0</v>
      </c>
      <c r="N539">
        <v>0</v>
      </c>
      <c r="O539">
        <v>0</v>
      </c>
      <c r="P539">
        <v>0.32500000000000001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 s="56">
        <f t="shared" si="14"/>
        <v>100</v>
      </c>
      <c r="AK539" s="8">
        <v>110</v>
      </c>
      <c r="AL539" s="8">
        <v>160</v>
      </c>
      <c r="AM539" s="8">
        <v>3.3</v>
      </c>
    </row>
    <row r="540" spans="1:39" s="15" customFormat="1" x14ac:dyDescent="0.2">
      <c r="A540" s="6" t="s">
        <v>632</v>
      </c>
      <c r="B540" s="9" t="s">
        <v>195</v>
      </c>
      <c r="C540" t="s">
        <v>863</v>
      </c>
      <c r="D540" s="7">
        <v>5</v>
      </c>
      <c r="E540">
        <v>89.95</v>
      </c>
      <c r="F540">
        <v>0</v>
      </c>
      <c r="G540">
        <v>0</v>
      </c>
      <c r="H540">
        <v>0</v>
      </c>
      <c r="I540">
        <v>0.67500000000000004</v>
      </c>
      <c r="J540">
        <v>0</v>
      </c>
      <c r="K540">
        <v>9.0500000000000007</v>
      </c>
      <c r="L540">
        <v>0</v>
      </c>
      <c r="M540">
        <v>0</v>
      </c>
      <c r="N540">
        <v>0</v>
      </c>
      <c r="O540">
        <v>0</v>
      </c>
      <c r="P540">
        <v>0.32500000000000001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 s="56">
        <f t="shared" ref="AJ540:AJ603" si="15">SUM(E540:AI540)</f>
        <v>100</v>
      </c>
      <c r="AK540" s="8">
        <v>130</v>
      </c>
      <c r="AL540" s="8">
        <v>210</v>
      </c>
      <c r="AM540" s="8">
        <v>2.2999999999999998</v>
      </c>
    </row>
    <row r="541" spans="1:39" s="15" customFormat="1" x14ac:dyDescent="0.2">
      <c r="A541" s="6" t="s">
        <v>633</v>
      </c>
      <c r="B541" s="9" t="s">
        <v>218</v>
      </c>
      <c r="C541" t="s">
        <v>863</v>
      </c>
      <c r="D541" s="7">
        <v>5</v>
      </c>
      <c r="E541">
        <v>89.95</v>
      </c>
      <c r="F541">
        <v>0</v>
      </c>
      <c r="G541">
        <v>0</v>
      </c>
      <c r="H541">
        <v>0</v>
      </c>
      <c r="I541">
        <v>0.67500000000000004</v>
      </c>
      <c r="J541">
        <v>0</v>
      </c>
      <c r="K541">
        <v>9.0500000000000007</v>
      </c>
      <c r="L541">
        <v>0</v>
      </c>
      <c r="M541">
        <v>0</v>
      </c>
      <c r="N541">
        <v>0</v>
      </c>
      <c r="O541">
        <v>0</v>
      </c>
      <c r="P541">
        <v>0.32500000000000001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 s="56">
        <f t="shared" si="15"/>
        <v>100</v>
      </c>
      <c r="AK541" s="8">
        <v>80</v>
      </c>
      <c r="AL541" s="8">
        <v>220</v>
      </c>
      <c r="AM541" s="8">
        <v>4.5</v>
      </c>
    </row>
    <row r="542" spans="1:39" s="15" customFormat="1" x14ac:dyDescent="0.2">
      <c r="A542" s="6" t="s">
        <v>634</v>
      </c>
      <c r="B542" s="9" t="s">
        <v>635</v>
      </c>
      <c r="C542" t="s">
        <v>865</v>
      </c>
      <c r="D542" s="7">
        <v>4</v>
      </c>
      <c r="E542">
        <v>89.95</v>
      </c>
      <c r="F542">
        <v>0</v>
      </c>
      <c r="G542">
        <v>0</v>
      </c>
      <c r="H542">
        <v>0</v>
      </c>
      <c r="I542">
        <v>0.67500000000000004</v>
      </c>
      <c r="J542">
        <v>0</v>
      </c>
      <c r="K542">
        <v>9.0500000000000007</v>
      </c>
      <c r="L542">
        <v>0</v>
      </c>
      <c r="M542">
        <v>0</v>
      </c>
      <c r="N542">
        <v>0</v>
      </c>
      <c r="O542">
        <v>0</v>
      </c>
      <c r="P542">
        <v>0.32500000000000001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 s="56">
        <f t="shared" si="15"/>
        <v>100</v>
      </c>
      <c r="AK542" s="8">
        <v>155</v>
      </c>
      <c r="AL542" s="8">
        <v>245.5</v>
      </c>
      <c r="AM542" s="8">
        <v>4.5</v>
      </c>
    </row>
    <row r="543" spans="1:39" s="15" customFormat="1" x14ac:dyDescent="0.2">
      <c r="A543" s="6" t="s">
        <v>636</v>
      </c>
      <c r="B543" s="9" t="s">
        <v>369</v>
      </c>
      <c r="C543" t="s">
        <v>865</v>
      </c>
      <c r="D543" s="7">
        <v>4</v>
      </c>
      <c r="E543">
        <v>89.95</v>
      </c>
      <c r="F543">
        <v>0</v>
      </c>
      <c r="G543">
        <v>0</v>
      </c>
      <c r="H543">
        <v>0</v>
      </c>
      <c r="I543">
        <v>0.67500000000000004</v>
      </c>
      <c r="J543">
        <v>0</v>
      </c>
      <c r="K543">
        <v>9.0749999999999993</v>
      </c>
      <c r="L543">
        <v>0</v>
      </c>
      <c r="M543">
        <v>0</v>
      </c>
      <c r="N543">
        <v>0</v>
      </c>
      <c r="O543">
        <v>0</v>
      </c>
      <c r="P543">
        <v>0.3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 s="56">
        <f t="shared" si="15"/>
        <v>100</v>
      </c>
      <c r="AK543" s="8">
        <v>130</v>
      </c>
      <c r="AL543" s="8">
        <v>200</v>
      </c>
      <c r="AM543" s="8">
        <v>2.9</v>
      </c>
    </row>
    <row r="544" spans="1:39" s="15" customFormat="1" x14ac:dyDescent="0.2">
      <c r="A544" s="6" t="s">
        <v>637</v>
      </c>
      <c r="B544" s="9" t="s">
        <v>218</v>
      </c>
      <c r="C544" t="s">
        <v>863</v>
      </c>
      <c r="D544" s="7">
        <v>5</v>
      </c>
      <c r="E544">
        <v>89.95</v>
      </c>
      <c r="F544">
        <v>0</v>
      </c>
      <c r="G544">
        <v>0</v>
      </c>
      <c r="H544">
        <v>0</v>
      </c>
      <c r="I544">
        <v>0.67500000000000004</v>
      </c>
      <c r="J544">
        <v>0</v>
      </c>
      <c r="K544">
        <v>9.0749999999999993</v>
      </c>
      <c r="L544">
        <v>0</v>
      </c>
      <c r="M544">
        <v>0</v>
      </c>
      <c r="N544">
        <v>0</v>
      </c>
      <c r="O544">
        <v>0</v>
      </c>
      <c r="P544">
        <v>0.3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 s="56">
        <f t="shared" si="15"/>
        <v>100</v>
      </c>
      <c r="AK544" s="8">
        <v>130</v>
      </c>
      <c r="AL544" s="8">
        <v>270</v>
      </c>
      <c r="AM544" s="8">
        <v>6.7</v>
      </c>
    </row>
    <row r="545" spans="1:39" s="15" customFormat="1" x14ac:dyDescent="0.2">
      <c r="A545" s="6" t="s">
        <v>638</v>
      </c>
      <c r="B545" s="9" t="s">
        <v>195</v>
      </c>
      <c r="C545" t="s">
        <v>863</v>
      </c>
      <c r="D545" s="7">
        <v>5</v>
      </c>
      <c r="E545">
        <v>89.95</v>
      </c>
      <c r="F545">
        <v>0</v>
      </c>
      <c r="G545">
        <v>0</v>
      </c>
      <c r="H545">
        <v>0</v>
      </c>
      <c r="I545">
        <v>0.67500000000000004</v>
      </c>
      <c r="J545">
        <v>0</v>
      </c>
      <c r="K545">
        <v>9.0749999999999993</v>
      </c>
      <c r="L545">
        <v>0</v>
      </c>
      <c r="M545">
        <v>0</v>
      </c>
      <c r="N545">
        <v>0</v>
      </c>
      <c r="O545">
        <v>0</v>
      </c>
      <c r="P545">
        <v>0.3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 s="56">
        <f t="shared" si="15"/>
        <v>100</v>
      </c>
      <c r="AK545" s="8">
        <v>170</v>
      </c>
      <c r="AL545" s="8">
        <v>270</v>
      </c>
      <c r="AM545" s="8">
        <v>2.2000000000000002</v>
      </c>
    </row>
    <row r="546" spans="1:39" s="15" customFormat="1" x14ac:dyDescent="0.2">
      <c r="A546" s="25" t="s">
        <v>639</v>
      </c>
      <c r="B546" s="13"/>
      <c r="C546" t="s">
        <v>865</v>
      </c>
      <c r="D546" s="14">
        <v>4</v>
      </c>
      <c r="E546">
        <f>((100-(F546+G546+H546+I546))/100)*100</f>
        <v>94.77</v>
      </c>
      <c r="F546">
        <v>1.25</v>
      </c>
      <c r="G546">
        <v>0.51</v>
      </c>
      <c r="H546">
        <v>2.8</v>
      </c>
      <c r="I546">
        <v>0.67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 s="56">
        <f t="shared" si="15"/>
        <v>100</v>
      </c>
      <c r="AK546" s="8">
        <v>169.90926250000001</v>
      </c>
      <c r="AL546" s="8">
        <v>189.35239999999999</v>
      </c>
      <c r="AM546" s="8">
        <v>1.0466800249999999</v>
      </c>
    </row>
    <row r="547" spans="1:39" s="15" customFormat="1" x14ac:dyDescent="0.2">
      <c r="A547" s="25" t="s">
        <v>640</v>
      </c>
      <c r="B547" s="9"/>
      <c r="C547" t="s">
        <v>865</v>
      </c>
      <c r="D547" s="14">
        <v>4</v>
      </c>
      <c r="E547">
        <f>((100-(F547+G547+H547+I547))/100)*100</f>
        <v>94.82</v>
      </c>
      <c r="F547">
        <v>1.48</v>
      </c>
      <c r="G547">
        <v>2.64</v>
      </c>
      <c r="H547">
        <v>0.40999999999999992</v>
      </c>
      <c r="I547">
        <v>0.65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 s="56">
        <f t="shared" si="15"/>
        <v>100</v>
      </c>
      <c r="AK547" s="8">
        <v>174.95009999999999</v>
      </c>
      <c r="AL547" s="8">
        <v>186.96619999999999</v>
      </c>
      <c r="AM547" s="8">
        <v>1.44161125</v>
      </c>
    </row>
    <row r="548" spans="1:39" s="15" customFormat="1" x14ac:dyDescent="0.2">
      <c r="A548" s="25" t="s">
        <v>641</v>
      </c>
      <c r="B548" s="13"/>
      <c r="C548" t="s">
        <v>865</v>
      </c>
      <c r="D548" s="14">
        <v>4</v>
      </c>
      <c r="E548">
        <f>((100-(F548+G548+H548+I548))/100)*100</f>
        <v>97.11</v>
      </c>
      <c r="F548">
        <v>1.41</v>
      </c>
      <c r="G548">
        <v>0.54</v>
      </c>
      <c r="H548">
        <v>0.3</v>
      </c>
      <c r="I548">
        <v>0.64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 s="56">
        <f t="shared" si="15"/>
        <v>100</v>
      </c>
      <c r="AK548" s="8">
        <v>133.89806249999998</v>
      </c>
      <c r="AL548" s="8">
        <v>163.63239999999999</v>
      </c>
      <c r="AM548" s="8">
        <v>3.6195517500000003</v>
      </c>
    </row>
    <row r="549" spans="1:39" s="15" customFormat="1" x14ac:dyDescent="0.2">
      <c r="A549" s="25" t="s">
        <v>642</v>
      </c>
      <c r="B549" s="9"/>
      <c r="C549" t="s">
        <v>865</v>
      </c>
      <c r="D549" s="14">
        <v>4</v>
      </c>
      <c r="E549">
        <f>((100-(F549+G549+H549+I549))/100)*100</f>
        <v>94.84</v>
      </c>
      <c r="F549">
        <v>1.54</v>
      </c>
      <c r="G549">
        <v>2.0499999999999998</v>
      </c>
      <c r="H549">
        <v>0.93999999999999984</v>
      </c>
      <c r="I549">
        <v>0.63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 s="56">
        <f t="shared" si="15"/>
        <v>100</v>
      </c>
      <c r="AK549" s="8">
        <v>170.09212499999998</v>
      </c>
      <c r="AL549" s="8">
        <v>185.485975</v>
      </c>
      <c r="AM549" s="8">
        <v>1.5741622500000001</v>
      </c>
    </row>
    <row r="550" spans="1:39" s="15" customFormat="1" x14ac:dyDescent="0.2">
      <c r="A550" s="25" t="s">
        <v>643</v>
      </c>
      <c r="B550" s="9"/>
      <c r="C550" t="s">
        <v>865</v>
      </c>
      <c r="D550" s="14">
        <v>4</v>
      </c>
      <c r="E550">
        <f>((100-(F550+G550+H550+I550))/100)*100</f>
        <v>97.09</v>
      </c>
      <c r="F550">
        <v>0.97</v>
      </c>
      <c r="G550">
        <v>0.25</v>
      </c>
      <c r="H550">
        <v>1.06</v>
      </c>
      <c r="I550">
        <v>0.63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 s="56">
        <f t="shared" si="15"/>
        <v>100</v>
      </c>
      <c r="AK550" s="8">
        <v>126.05185</v>
      </c>
      <c r="AL550" s="8">
        <v>162.52392499999999</v>
      </c>
      <c r="AM550" s="8">
        <v>3.6492052500000005</v>
      </c>
    </row>
    <row r="551" spans="1:39" s="15" customFormat="1" x14ac:dyDescent="0.2">
      <c r="A551" s="6" t="s">
        <v>151</v>
      </c>
      <c r="B551" s="9" t="s">
        <v>608</v>
      </c>
      <c r="C551" t="s">
        <v>864</v>
      </c>
      <c r="D551" s="7">
        <v>1</v>
      </c>
      <c r="E551">
        <v>90.17</v>
      </c>
      <c r="F551">
        <v>0</v>
      </c>
      <c r="G551">
        <v>0</v>
      </c>
      <c r="H551">
        <v>0</v>
      </c>
      <c r="I551">
        <v>0.63</v>
      </c>
      <c r="J551">
        <v>0</v>
      </c>
      <c r="K551">
        <v>9.0399999999999991</v>
      </c>
      <c r="L551">
        <v>0</v>
      </c>
      <c r="M551">
        <v>0</v>
      </c>
      <c r="N551">
        <v>0</v>
      </c>
      <c r="O551">
        <v>0</v>
      </c>
      <c r="P551">
        <v>0.16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 s="56">
        <f t="shared" si="15"/>
        <v>100</v>
      </c>
      <c r="AK551" s="8">
        <v>322</v>
      </c>
      <c r="AL551" s="8">
        <v>399</v>
      </c>
      <c r="AM551" s="8">
        <v>12</v>
      </c>
    </row>
    <row r="552" spans="1:39" s="50" customFormat="1" x14ac:dyDescent="0.2">
      <c r="A552" s="53" t="s">
        <v>644</v>
      </c>
      <c r="B552" s="54"/>
      <c r="C552" s="44" t="s">
        <v>865</v>
      </c>
      <c r="D552" s="7">
        <v>4</v>
      </c>
      <c r="E552" s="44">
        <v>96.36</v>
      </c>
      <c r="F552" s="44">
        <v>1.8399999999999999</v>
      </c>
      <c r="G552" s="44">
        <v>0.69</v>
      </c>
      <c r="H552" s="44">
        <v>0.49</v>
      </c>
      <c r="I552" s="44">
        <v>0.62</v>
      </c>
      <c r="J552" s="44">
        <v>0</v>
      </c>
      <c r="K552" s="44">
        <v>0</v>
      </c>
      <c r="L552" s="44">
        <v>0</v>
      </c>
      <c r="M552" s="44">
        <v>0</v>
      </c>
      <c r="N552" s="44">
        <v>0</v>
      </c>
      <c r="O552" s="44">
        <v>0</v>
      </c>
      <c r="P552" s="44">
        <v>0</v>
      </c>
      <c r="Q552" s="44">
        <v>0</v>
      </c>
      <c r="R552" s="44">
        <v>0</v>
      </c>
      <c r="S552" s="44">
        <v>0</v>
      </c>
      <c r="T552" s="44">
        <v>0</v>
      </c>
      <c r="U552" s="44">
        <v>0</v>
      </c>
      <c r="V552" s="44">
        <v>0</v>
      </c>
      <c r="W552" s="44">
        <v>0</v>
      </c>
      <c r="X552" s="44">
        <v>0</v>
      </c>
      <c r="Y552" s="44">
        <v>0</v>
      </c>
      <c r="Z552" s="44">
        <v>0</v>
      </c>
      <c r="AA552" s="44">
        <v>0</v>
      </c>
      <c r="AB552" s="44">
        <v>0</v>
      </c>
      <c r="AC552" s="44">
        <v>0</v>
      </c>
      <c r="AD552" s="44">
        <v>0</v>
      </c>
      <c r="AE552" s="44">
        <v>0</v>
      </c>
      <c r="AF552" s="44">
        <v>0</v>
      </c>
      <c r="AG552" s="44">
        <v>0</v>
      </c>
      <c r="AH552" s="44">
        <v>0</v>
      </c>
      <c r="AI552" s="44">
        <v>0</v>
      </c>
      <c r="AJ552" s="61">
        <f t="shared" si="15"/>
        <v>100</v>
      </c>
      <c r="AK552" s="52">
        <v>148.4</v>
      </c>
      <c r="AL552" s="52">
        <v>159.1</v>
      </c>
      <c r="AM552" s="52">
        <v>2</v>
      </c>
    </row>
    <row r="553" spans="1:39" s="50" customFormat="1" x14ac:dyDescent="0.2">
      <c r="A553" s="51" t="s">
        <v>645</v>
      </c>
      <c r="B553" s="44"/>
      <c r="C553" s="44" t="s">
        <v>865</v>
      </c>
      <c r="D553" s="7">
        <v>4</v>
      </c>
      <c r="E553" s="44">
        <f t="shared" ref="E553:E561" si="16">((100-(F553+G553+H553+I553))/100)*100</f>
        <v>94.8</v>
      </c>
      <c r="F553" s="44">
        <v>1.54</v>
      </c>
      <c r="G553" s="44">
        <v>0.97</v>
      </c>
      <c r="H553" s="44">
        <v>2.0699999999999998</v>
      </c>
      <c r="I553" s="44">
        <v>0.62</v>
      </c>
      <c r="J553" s="44">
        <v>0</v>
      </c>
      <c r="K553" s="44">
        <v>0</v>
      </c>
      <c r="L553" s="44">
        <v>0</v>
      </c>
      <c r="M553" s="44">
        <v>0</v>
      </c>
      <c r="N553" s="44">
        <v>0</v>
      </c>
      <c r="O553" s="44">
        <v>0</v>
      </c>
      <c r="P553" s="44">
        <v>0</v>
      </c>
      <c r="Q553" s="44">
        <v>0</v>
      </c>
      <c r="R553" s="44">
        <v>0</v>
      </c>
      <c r="S553" s="44">
        <v>0</v>
      </c>
      <c r="T553" s="44">
        <v>0</v>
      </c>
      <c r="U553" s="44">
        <v>0</v>
      </c>
      <c r="V553" s="44">
        <v>0</v>
      </c>
      <c r="W553" s="44">
        <v>0</v>
      </c>
      <c r="X553" s="44">
        <v>0</v>
      </c>
      <c r="Y553" s="44">
        <v>0</v>
      </c>
      <c r="Z553" s="44">
        <v>0</v>
      </c>
      <c r="AA553" s="44">
        <v>0</v>
      </c>
      <c r="AB553" s="44">
        <v>0</v>
      </c>
      <c r="AC553" s="44">
        <v>0</v>
      </c>
      <c r="AD553" s="44">
        <v>0</v>
      </c>
      <c r="AE553" s="44">
        <v>0</v>
      </c>
      <c r="AF553" s="44">
        <v>0</v>
      </c>
      <c r="AG553" s="44">
        <v>0</v>
      </c>
      <c r="AH553" s="44">
        <v>0</v>
      </c>
      <c r="AI553" s="44">
        <v>0</v>
      </c>
      <c r="AJ553" s="61">
        <f t="shared" si="15"/>
        <v>100</v>
      </c>
      <c r="AK553" s="50">
        <v>172.02625</v>
      </c>
      <c r="AL553" s="50">
        <v>185.38692499999999</v>
      </c>
      <c r="AM553" s="50">
        <v>1.3319104999999998</v>
      </c>
    </row>
    <row r="554" spans="1:39" s="15" customFormat="1" x14ac:dyDescent="0.2">
      <c r="A554" s="25" t="s">
        <v>646</v>
      </c>
      <c r="B554" s="13"/>
      <c r="C554" t="s">
        <v>865</v>
      </c>
      <c r="D554" s="14">
        <v>4</v>
      </c>
      <c r="E554">
        <f t="shared" si="16"/>
        <v>96.11</v>
      </c>
      <c r="F554">
        <v>1.52</v>
      </c>
      <c r="G554">
        <v>1.45</v>
      </c>
      <c r="H554">
        <v>0.3</v>
      </c>
      <c r="I554">
        <v>0.62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 s="56">
        <f t="shared" si="15"/>
        <v>100</v>
      </c>
      <c r="AK554" s="8">
        <v>153.84556250000003</v>
      </c>
      <c r="AL554" s="8">
        <v>172.18202500000001</v>
      </c>
      <c r="AM554" s="8">
        <v>2.49169675</v>
      </c>
    </row>
    <row r="555" spans="1:39" s="15" customFormat="1" x14ac:dyDescent="0.2">
      <c r="A555" s="25" t="s">
        <v>647</v>
      </c>
      <c r="B555" s="13"/>
      <c r="C555" t="s">
        <v>865</v>
      </c>
      <c r="D555" s="14">
        <v>4</v>
      </c>
      <c r="E555">
        <f t="shared" si="16"/>
        <v>96.47</v>
      </c>
      <c r="F555">
        <v>1.78</v>
      </c>
      <c r="G555">
        <v>0.65</v>
      </c>
      <c r="H555">
        <v>0.49</v>
      </c>
      <c r="I555">
        <v>0.61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 s="56">
        <f t="shared" si="15"/>
        <v>100</v>
      </c>
      <c r="AK555" s="26">
        <v>134.19999999999999</v>
      </c>
      <c r="AL555" s="26">
        <v>156</v>
      </c>
      <c r="AM555" s="26">
        <v>2.6</v>
      </c>
    </row>
    <row r="556" spans="1:39" s="15" customFormat="1" x14ac:dyDescent="0.2">
      <c r="A556" s="25" t="s">
        <v>648</v>
      </c>
      <c r="B556" s="13"/>
      <c r="C556" t="s">
        <v>865</v>
      </c>
      <c r="D556" s="14">
        <v>4</v>
      </c>
      <c r="E556">
        <f t="shared" si="16"/>
        <v>96.58</v>
      </c>
      <c r="F556">
        <v>1.66</v>
      </c>
      <c r="G556">
        <v>0.65</v>
      </c>
      <c r="H556">
        <v>0.5</v>
      </c>
      <c r="I556">
        <v>0.61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 s="56">
        <f t="shared" si="15"/>
        <v>100</v>
      </c>
      <c r="AK556" s="26">
        <v>135.19999999999999</v>
      </c>
      <c r="AL556" s="26">
        <v>154.30000000000001</v>
      </c>
      <c r="AM556" s="26">
        <v>2.6</v>
      </c>
    </row>
    <row r="557" spans="1:39" s="15" customFormat="1" x14ac:dyDescent="0.2">
      <c r="A557" s="25" t="s">
        <v>649</v>
      </c>
      <c r="B557" s="13"/>
      <c r="C557" t="s">
        <v>865</v>
      </c>
      <c r="D557" s="14">
        <v>4</v>
      </c>
      <c r="E557">
        <f t="shared" si="16"/>
        <v>96.55</v>
      </c>
      <c r="F557">
        <v>2</v>
      </c>
      <c r="G557">
        <v>0.54</v>
      </c>
      <c r="H557">
        <v>0.31</v>
      </c>
      <c r="I557">
        <v>0.6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 s="56">
        <f t="shared" si="15"/>
        <v>100</v>
      </c>
      <c r="AK557" s="26">
        <v>131.19999999999999</v>
      </c>
      <c r="AL557" s="26">
        <v>159.19999999999999</v>
      </c>
      <c r="AM557" s="26">
        <v>3.3</v>
      </c>
    </row>
    <row r="558" spans="1:39" s="15" customFormat="1" x14ac:dyDescent="0.2">
      <c r="A558" s="25" t="s">
        <v>650</v>
      </c>
      <c r="B558" s="13"/>
      <c r="C558" t="s">
        <v>865</v>
      </c>
      <c r="D558" s="14">
        <v>4</v>
      </c>
      <c r="E558">
        <f t="shared" si="16"/>
        <v>96.53</v>
      </c>
      <c r="F558">
        <v>1.9</v>
      </c>
      <c r="G558">
        <v>0.55000000000000004</v>
      </c>
      <c r="H558">
        <v>0.42</v>
      </c>
      <c r="I558">
        <v>0.6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 s="56">
        <f t="shared" si="15"/>
        <v>100</v>
      </c>
      <c r="AK558" s="26">
        <v>138.69999999999999</v>
      </c>
      <c r="AL558" s="26">
        <v>166.5</v>
      </c>
      <c r="AM558" s="26">
        <v>3.9</v>
      </c>
    </row>
    <row r="559" spans="1:39" s="15" customFormat="1" x14ac:dyDescent="0.2">
      <c r="A559" s="25" t="s">
        <v>651</v>
      </c>
      <c r="B559" s="9"/>
      <c r="C559" t="s">
        <v>865</v>
      </c>
      <c r="D559" s="14">
        <v>4</v>
      </c>
      <c r="E559">
        <f t="shared" si="16"/>
        <v>95.45</v>
      </c>
      <c r="F559">
        <v>1.55</v>
      </c>
      <c r="G559">
        <v>2.09</v>
      </c>
      <c r="H559">
        <v>0.31</v>
      </c>
      <c r="I559">
        <v>0.6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 s="56">
        <f t="shared" si="15"/>
        <v>100</v>
      </c>
      <c r="AK559" s="8">
        <v>163.02405000000002</v>
      </c>
      <c r="AL559" s="8">
        <v>173.01147499999999</v>
      </c>
      <c r="AM559" s="8">
        <v>1.6603697500000001</v>
      </c>
    </row>
    <row r="560" spans="1:39" s="15" customFormat="1" x14ac:dyDescent="0.2">
      <c r="A560" s="25" t="s">
        <v>652</v>
      </c>
      <c r="B560" s="13"/>
      <c r="C560" t="s">
        <v>865</v>
      </c>
      <c r="D560" s="14">
        <v>4</v>
      </c>
      <c r="E560">
        <f t="shared" si="16"/>
        <v>96.64</v>
      </c>
      <c r="F560">
        <v>1.51</v>
      </c>
      <c r="G560">
        <v>0.96</v>
      </c>
      <c r="H560">
        <v>0.28999999999999998</v>
      </c>
      <c r="I560">
        <v>0.6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 s="56">
        <f t="shared" si="15"/>
        <v>100</v>
      </c>
      <c r="AK560" s="8">
        <v>145.45645000000002</v>
      </c>
      <c r="AL560" s="8">
        <v>171.55694999999997</v>
      </c>
      <c r="AM560" s="8">
        <v>3.43785425</v>
      </c>
    </row>
    <row r="561" spans="1:39" s="15" customFormat="1" x14ac:dyDescent="0.2">
      <c r="A561" s="25" t="s">
        <v>653</v>
      </c>
      <c r="B561" s="13"/>
      <c r="C561" t="s">
        <v>865</v>
      </c>
      <c r="D561" s="14">
        <v>4</v>
      </c>
      <c r="E561">
        <f t="shared" si="16"/>
        <v>96.5</v>
      </c>
      <c r="F561">
        <v>0.81000000000000016</v>
      </c>
      <c r="G561">
        <v>0.28999999999999998</v>
      </c>
      <c r="H561">
        <v>1.8000000000000003</v>
      </c>
      <c r="I561">
        <v>0.6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 s="56">
        <f t="shared" si="15"/>
        <v>100</v>
      </c>
      <c r="AK561" s="26">
        <v>146.19999999999999</v>
      </c>
      <c r="AL561" s="26">
        <v>173.3</v>
      </c>
      <c r="AM561" s="26">
        <v>3.4</v>
      </c>
    </row>
    <row r="562" spans="1:39" s="15" customFormat="1" x14ac:dyDescent="0.2">
      <c r="A562" s="6" t="s">
        <v>654</v>
      </c>
      <c r="B562" s="9" t="s">
        <v>50</v>
      </c>
      <c r="C562" t="s">
        <v>864</v>
      </c>
      <c r="D562" s="7">
        <v>1</v>
      </c>
      <c r="E562">
        <v>93.31</v>
      </c>
      <c r="F562">
        <v>0</v>
      </c>
      <c r="G562">
        <v>0</v>
      </c>
      <c r="H562">
        <v>0</v>
      </c>
      <c r="I562">
        <v>0.6</v>
      </c>
      <c r="J562">
        <v>0</v>
      </c>
      <c r="K562">
        <v>5.8</v>
      </c>
      <c r="L562">
        <v>0</v>
      </c>
      <c r="M562">
        <v>0</v>
      </c>
      <c r="N562">
        <v>0</v>
      </c>
      <c r="O562">
        <v>0</v>
      </c>
      <c r="P562">
        <v>0.28999999999999998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 s="56">
        <f t="shared" si="15"/>
        <v>100</v>
      </c>
      <c r="AK562" s="8">
        <v>296</v>
      </c>
      <c r="AL562" s="8">
        <v>298</v>
      </c>
      <c r="AM562" s="8">
        <v>20</v>
      </c>
    </row>
    <row r="563" spans="1:39" s="15" customFormat="1" x14ac:dyDescent="0.2">
      <c r="A563" s="25" t="s">
        <v>655</v>
      </c>
      <c r="B563" s="13"/>
      <c r="C563" t="s">
        <v>865</v>
      </c>
      <c r="D563" s="14">
        <v>4</v>
      </c>
      <c r="E563">
        <f t="shared" ref="E563:E575" si="17">((100-(F563+G563+H563+I563))/100)*100</f>
        <v>96.83</v>
      </c>
      <c r="F563">
        <v>1.71</v>
      </c>
      <c r="G563">
        <v>0.56000000000000005</v>
      </c>
      <c r="H563">
        <v>0.31</v>
      </c>
      <c r="I563">
        <v>0.59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 s="56">
        <f t="shared" si="15"/>
        <v>100</v>
      </c>
      <c r="AK563" s="26">
        <v>127.5</v>
      </c>
      <c r="AL563" s="26">
        <v>167.9</v>
      </c>
      <c r="AM563" s="26">
        <v>4.3</v>
      </c>
    </row>
    <row r="564" spans="1:39" s="15" customFormat="1" x14ac:dyDescent="0.2">
      <c r="A564" s="25" t="s">
        <v>656</v>
      </c>
      <c r="B564" s="13"/>
      <c r="C564" t="s">
        <v>865</v>
      </c>
      <c r="D564" s="14">
        <v>4</v>
      </c>
      <c r="E564">
        <f t="shared" si="17"/>
        <v>96.67</v>
      </c>
      <c r="F564">
        <v>1.6099999999999999</v>
      </c>
      <c r="G564">
        <v>0.64</v>
      </c>
      <c r="H564">
        <v>0.49</v>
      </c>
      <c r="I564">
        <v>0.59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 s="56">
        <f t="shared" si="15"/>
        <v>100</v>
      </c>
      <c r="AK564" s="26">
        <v>130</v>
      </c>
      <c r="AL564" s="26">
        <v>154</v>
      </c>
      <c r="AM564" s="26">
        <v>2.7</v>
      </c>
    </row>
    <row r="565" spans="1:39" s="15" customFormat="1" x14ac:dyDescent="0.2">
      <c r="A565" s="25" t="s">
        <v>657</v>
      </c>
      <c r="B565" s="13"/>
      <c r="C565" t="s">
        <v>865</v>
      </c>
      <c r="D565" s="14">
        <v>4</v>
      </c>
      <c r="E565">
        <f t="shared" si="17"/>
        <v>96.94</v>
      </c>
      <c r="F565">
        <v>1.55</v>
      </c>
      <c r="G565">
        <v>0.57999999999999996</v>
      </c>
      <c r="H565">
        <v>0.34</v>
      </c>
      <c r="I565">
        <v>0.59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 s="56">
        <f t="shared" si="15"/>
        <v>100</v>
      </c>
      <c r="AK565" s="26">
        <v>119.8</v>
      </c>
      <c r="AL565" s="26">
        <v>147.4</v>
      </c>
      <c r="AM565" s="26">
        <v>2.2999999999999998</v>
      </c>
    </row>
    <row r="566" spans="1:39" s="15" customFormat="1" x14ac:dyDescent="0.2">
      <c r="A566" s="25" t="s">
        <v>658</v>
      </c>
      <c r="B566" s="9"/>
      <c r="C566" t="s">
        <v>865</v>
      </c>
      <c r="D566" s="14">
        <v>4</v>
      </c>
      <c r="E566">
        <f t="shared" si="17"/>
        <v>95.7</v>
      </c>
      <c r="F566">
        <v>0.8</v>
      </c>
      <c r="G566">
        <v>0.22</v>
      </c>
      <c r="H566">
        <v>2.69</v>
      </c>
      <c r="I566">
        <v>0.59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 s="56">
        <f t="shared" si="15"/>
        <v>100</v>
      </c>
      <c r="AK566" s="8">
        <v>151.92812499999999</v>
      </c>
      <c r="AL566" s="8">
        <v>179.344325</v>
      </c>
      <c r="AM566" s="8">
        <v>1.7131002500000001</v>
      </c>
    </row>
    <row r="567" spans="1:39" s="15" customFormat="1" x14ac:dyDescent="0.2">
      <c r="A567" s="25" t="s">
        <v>659</v>
      </c>
      <c r="B567" s="9"/>
      <c r="C567" t="s">
        <v>865</v>
      </c>
      <c r="D567" s="14">
        <v>4</v>
      </c>
      <c r="E567">
        <f t="shared" si="17"/>
        <v>94.76</v>
      </c>
      <c r="F567">
        <v>0.75</v>
      </c>
      <c r="G567">
        <v>0.21</v>
      </c>
      <c r="H567">
        <v>3.6900000000000004</v>
      </c>
      <c r="I567">
        <v>0.59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 s="56">
        <f t="shared" si="15"/>
        <v>100</v>
      </c>
      <c r="AK567" s="8">
        <v>168.08155000000002</v>
      </c>
      <c r="AL567" s="8">
        <v>185.53257500000001</v>
      </c>
      <c r="AM567" s="8">
        <v>0.85014877499999997</v>
      </c>
    </row>
    <row r="568" spans="1:39" s="15" customFormat="1" x14ac:dyDescent="0.2">
      <c r="A568" s="25" t="s">
        <v>660</v>
      </c>
      <c r="B568" s="13"/>
      <c r="C568" t="s">
        <v>865</v>
      </c>
      <c r="D568" s="14">
        <v>4</v>
      </c>
      <c r="E568">
        <f t="shared" si="17"/>
        <v>95.71</v>
      </c>
      <c r="F568">
        <v>0.51</v>
      </c>
      <c r="G568">
        <v>0.22999999999999998</v>
      </c>
      <c r="H568">
        <v>2.96</v>
      </c>
      <c r="I568">
        <v>0.59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 s="56">
        <f t="shared" si="15"/>
        <v>100</v>
      </c>
      <c r="AK568" s="26">
        <v>156.4</v>
      </c>
      <c r="AL568" s="26">
        <v>181.8</v>
      </c>
      <c r="AM568" s="27">
        <v>2.7</v>
      </c>
    </row>
    <row r="569" spans="1:39" s="15" customFormat="1" x14ac:dyDescent="0.2">
      <c r="A569" s="25" t="s">
        <v>661</v>
      </c>
      <c r="B569" s="13"/>
      <c r="C569" t="s">
        <v>865</v>
      </c>
      <c r="D569" s="14">
        <v>4</v>
      </c>
      <c r="E569">
        <f t="shared" si="17"/>
        <v>95.84</v>
      </c>
      <c r="F569">
        <v>2.09</v>
      </c>
      <c r="G569">
        <v>0.24</v>
      </c>
      <c r="H569">
        <v>1.25</v>
      </c>
      <c r="I569">
        <v>0.57999999999999996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 s="56">
        <f t="shared" si="15"/>
        <v>100</v>
      </c>
      <c r="AK569" s="26">
        <v>151.19999999999999</v>
      </c>
      <c r="AL569" s="26">
        <v>172.7</v>
      </c>
      <c r="AM569" s="26">
        <v>3.3</v>
      </c>
    </row>
    <row r="570" spans="1:39" s="15" customFormat="1" x14ac:dyDescent="0.2">
      <c r="A570" s="25" t="s">
        <v>662</v>
      </c>
      <c r="B570" s="13"/>
      <c r="C570" t="s">
        <v>865</v>
      </c>
      <c r="D570" s="14">
        <v>4</v>
      </c>
      <c r="E570">
        <f t="shared" si="17"/>
        <v>96.54</v>
      </c>
      <c r="F570">
        <v>1.71</v>
      </c>
      <c r="G570">
        <v>0.66</v>
      </c>
      <c r="H570">
        <v>0.51</v>
      </c>
      <c r="I570">
        <v>0.57999999999999996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 s="56">
        <f t="shared" si="15"/>
        <v>100</v>
      </c>
      <c r="AK570" s="26">
        <v>136.80000000000001</v>
      </c>
      <c r="AL570" s="26">
        <v>165.4</v>
      </c>
      <c r="AM570" s="26">
        <v>3.7</v>
      </c>
    </row>
    <row r="571" spans="1:39" s="15" customFormat="1" x14ac:dyDescent="0.2">
      <c r="A571" s="25" t="s">
        <v>663</v>
      </c>
      <c r="B571" s="9"/>
      <c r="C571" t="s">
        <v>865</v>
      </c>
      <c r="D571" s="14">
        <v>4</v>
      </c>
      <c r="E571">
        <f t="shared" si="17"/>
        <v>95</v>
      </c>
      <c r="F571">
        <v>1.47</v>
      </c>
      <c r="G571">
        <v>2.65</v>
      </c>
      <c r="H571">
        <v>0.3</v>
      </c>
      <c r="I571">
        <v>0.57999999999999996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 s="56">
        <f t="shared" si="15"/>
        <v>100</v>
      </c>
      <c r="AK571" s="8">
        <v>169.05817500000001</v>
      </c>
      <c r="AL571" s="8">
        <v>186.13675000000001</v>
      </c>
      <c r="AM571" s="8">
        <v>1.9877470000000002</v>
      </c>
    </row>
    <row r="572" spans="1:39" s="15" customFormat="1" x14ac:dyDescent="0.2">
      <c r="A572" s="25" t="s">
        <v>664</v>
      </c>
      <c r="B572" s="9"/>
      <c r="C572" t="s">
        <v>865</v>
      </c>
      <c r="D572" s="14">
        <v>4</v>
      </c>
      <c r="E572">
        <f t="shared" si="17"/>
        <v>93.76</v>
      </c>
      <c r="F572">
        <v>1.44</v>
      </c>
      <c r="G572">
        <v>3.92</v>
      </c>
      <c r="H572">
        <v>0.3</v>
      </c>
      <c r="I572">
        <v>0.57999999999999996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 s="56">
        <f t="shared" si="15"/>
        <v>100</v>
      </c>
      <c r="AK572" s="8">
        <v>189.03118333333336</v>
      </c>
      <c r="AL572" s="8">
        <v>196.74574999999999</v>
      </c>
      <c r="AM572" s="8">
        <v>0.89835877500000005</v>
      </c>
    </row>
    <row r="573" spans="1:39" s="15" customFormat="1" x14ac:dyDescent="0.2">
      <c r="A573" s="25" t="s">
        <v>665</v>
      </c>
      <c r="B573" s="13"/>
      <c r="C573" t="s">
        <v>865</v>
      </c>
      <c r="D573" s="14">
        <v>4</v>
      </c>
      <c r="E573">
        <f t="shared" si="17"/>
        <v>96.14</v>
      </c>
      <c r="F573">
        <v>1.28</v>
      </c>
      <c r="G573">
        <v>0.22999999999999998</v>
      </c>
      <c r="H573">
        <v>1.78</v>
      </c>
      <c r="I573">
        <v>0.56999999999999995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 s="56">
        <f t="shared" si="15"/>
        <v>100</v>
      </c>
      <c r="AK573" s="26">
        <v>150.30000000000001</v>
      </c>
      <c r="AL573" s="26">
        <v>168.6</v>
      </c>
      <c r="AM573" s="26">
        <v>2.8</v>
      </c>
    </row>
    <row r="574" spans="1:39" s="15" customFormat="1" x14ac:dyDescent="0.2">
      <c r="A574" s="25" t="s">
        <v>666</v>
      </c>
      <c r="B574" s="13"/>
      <c r="C574" t="s">
        <v>865</v>
      </c>
      <c r="D574" s="14">
        <v>4</v>
      </c>
      <c r="E574">
        <f t="shared" si="17"/>
        <v>95.46</v>
      </c>
      <c r="F574">
        <v>0.28999999999999998</v>
      </c>
      <c r="G574">
        <v>0.22999999999999998</v>
      </c>
      <c r="H574">
        <v>3.45</v>
      </c>
      <c r="I574">
        <v>0.56999999999999995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 s="56">
        <f t="shared" si="15"/>
        <v>100</v>
      </c>
      <c r="AK574" s="26">
        <v>156.9</v>
      </c>
      <c r="AL574" s="26">
        <v>189.2</v>
      </c>
      <c r="AM574" s="27">
        <v>2.7</v>
      </c>
    </row>
    <row r="575" spans="1:39" s="15" customFormat="1" x14ac:dyDescent="0.2">
      <c r="A575" s="25" t="s">
        <v>667</v>
      </c>
      <c r="B575" s="13"/>
      <c r="C575" t="s">
        <v>865</v>
      </c>
      <c r="D575" s="14">
        <v>4</v>
      </c>
      <c r="E575">
        <f t="shared" si="17"/>
        <v>96.39</v>
      </c>
      <c r="F575">
        <v>0.85000000000000009</v>
      </c>
      <c r="G575">
        <v>0.2</v>
      </c>
      <c r="H575">
        <v>2.0099999999999998</v>
      </c>
      <c r="I575">
        <v>0.55000000000000004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 s="56">
        <f t="shared" si="15"/>
        <v>100</v>
      </c>
      <c r="AK575" s="26">
        <v>145.4</v>
      </c>
      <c r="AL575" s="26">
        <v>172.8</v>
      </c>
      <c r="AM575" s="26">
        <v>3.2</v>
      </c>
    </row>
    <row r="576" spans="1:39" s="15" customFormat="1" x14ac:dyDescent="0.2">
      <c r="A576" s="6" t="s">
        <v>668</v>
      </c>
      <c r="B576" s="9" t="s">
        <v>157</v>
      </c>
      <c r="C576" t="s">
        <v>867</v>
      </c>
      <c r="D576" s="7">
        <v>3</v>
      </c>
      <c r="E576">
        <v>93.858000000000004</v>
      </c>
      <c r="F576">
        <v>0</v>
      </c>
      <c r="G576">
        <v>0</v>
      </c>
      <c r="H576">
        <v>0</v>
      </c>
      <c r="I576">
        <v>0.50900000000000001</v>
      </c>
      <c r="J576">
        <v>0</v>
      </c>
      <c r="K576">
        <v>5.52</v>
      </c>
      <c r="L576">
        <v>0</v>
      </c>
      <c r="M576">
        <v>0</v>
      </c>
      <c r="N576">
        <v>0</v>
      </c>
      <c r="O576">
        <v>0</v>
      </c>
      <c r="P576">
        <v>0.11299999999999999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 s="56">
        <f t="shared" si="15"/>
        <v>100</v>
      </c>
      <c r="AK576" s="8">
        <v>91</v>
      </c>
      <c r="AL576" s="8">
        <v>172</v>
      </c>
      <c r="AM576" s="8">
        <v>5.52</v>
      </c>
    </row>
    <row r="577" spans="1:39" s="15" customFormat="1" x14ac:dyDescent="0.2">
      <c r="A577" s="6" t="s">
        <v>669</v>
      </c>
      <c r="B577" s="9" t="s">
        <v>50</v>
      </c>
      <c r="C577" t="s">
        <v>864</v>
      </c>
      <c r="D577" s="7">
        <v>1</v>
      </c>
      <c r="E577">
        <v>86.5</v>
      </c>
      <c r="F577">
        <v>0</v>
      </c>
      <c r="G577">
        <v>0</v>
      </c>
      <c r="H577">
        <v>0</v>
      </c>
      <c r="I577">
        <v>0.5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3</v>
      </c>
      <c r="R577">
        <v>10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 s="56">
        <f t="shared" si="15"/>
        <v>100</v>
      </c>
      <c r="AK577" s="8">
        <v>311</v>
      </c>
      <c r="AL577" s="8">
        <v>397</v>
      </c>
      <c r="AM577" s="8">
        <v>4</v>
      </c>
    </row>
    <row r="578" spans="1:39" s="15" customFormat="1" x14ac:dyDescent="0.2">
      <c r="A578" s="6" t="s">
        <v>670</v>
      </c>
      <c r="B578" s="9" t="s">
        <v>369</v>
      </c>
      <c r="C578" t="s">
        <v>865</v>
      </c>
      <c r="D578" s="7">
        <v>4</v>
      </c>
      <c r="E578">
        <v>90.45</v>
      </c>
      <c r="F578">
        <v>0</v>
      </c>
      <c r="G578">
        <v>0</v>
      </c>
      <c r="H578">
        <v>0</v>
      </c>
      <c r="I578">
        <v>0.5</v>
      </c>
      <c r="J578">
        <v>0</v>
      </c>
      <c r="K578">
        <v>8.74</v>
      </c>
      <c r="L578">
        <v>0</v>
      </c>
      <c r="M578">
        <v>0</v>
      </c>
      <c r="N578">
        <v>0</v>
      </c>
      <c r="O578">
        <v>0</v>
      </c>
      <c r="P578">
        <v>0.31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 s="56">
        <f t="shared" si="15"/>
        <v>100</v>
      </c>
      <c r="AK578" s="8">
        <v>210</v>
      </c>
      <c r="AL578" s="8">
        <v>330</v>
      </c>
      <c r="AM578" s="8">
        <v>7.8</v>
      </c>
    </row>
    <row r="579" spans="1:39" s="15" customFormat="1" x14ac:dyDescent="0.2">
      <c r="A579" s="6" t="s">
        <v>671</v>
      </c>
      <c r="B579" s="9" t="s">
        <v>292</v>
      </c>
      <c r="C579" t="s">
        <v>863</v>
      </c>
      <c r="D579" s="7">
        <v>5</v>
      </c>
      <c r="E579">
        <v>90.45</v>
      </c>
      <c r="F579">
        <v>0</v>
      </c>
      <c r="G579">
        <v>0</v>
      </c>
      <c r="H579">
        <v>0</v>
      </c>
      <c r="I579">
        <v>0.5</v>
      </c>
      <c r="J579">
        <v>0</v>
      </c>
      <c r="K579">
        <v>8.74</v>
      </c>
      <c r="L579">
        <v>0</v>
      </c>
      <c r="M579">
        <v>0</v>
      </c>
      <c r="N579">
        <v>0</v>
      </c>
      <c r="O579">
        <v>0</v>
      </c>
      <c r="P579">
        <v>0.31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 s="56">
        <f t="shared" si="15"/>
        <v>100</v>
      </c>
      <c r="AK579" s="8">
        <v>230</v>
      </c>
      <c r="AL579" s="8">
        <v>340</v>
      </c>
      <c r="AM579" s="8">
        <v>3.9</v>
      </c>
    </row>
    <row r="580" spans="1:39" s="15" customFormat="1" x14ac:dyDescent="0.2">
      <c r="A580" s="6" t="s">
        <v>672</v>
      </c>
      <c r="B580" s="9" t="s">
        <v>673</v>
      </c>
      <c r="C580" t="s">
        <v>863</v>
      </c>
      <c r="D580" s="7">
        <v>5</v>
      </c>
      <c r="E580">
        <v>90.6</v>
      </c>
      <c r="F580">
        <v>0</v>
      </c>
      <c r="G580">
        <v>0</v>
      </c>
      <c r="H580">
        <v>0</v>
      </c>
      <c r="I580">
        <v>0.5</v>
      </c>
      <c r="J580">
        <v>0</v>
      </c>
      <c r="K580">
        <v>8.59</v>
      </c>
      <c r="L580">
        <v>0</v>
      </c>
      <c r="M580">
        <v>0</v>
      </c>
      <c r="N580">
        <v>0</v>
      </c>
      <c r="O580">
        <v>0</v>
      </c>
      <c r="P580">
        <v>0.31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 s="56">
        <f t="shared" si="15"/>
        <v>100</v>
      </c>
      <c r="AK580" s="8">
        <v>202.5</v>
      </c>
      <c r="AL580" s="8">
        <v>292.5</v>
      </c>
      <c r="AM580" s="8">
        <v>6.25</v>
      </c>
    </row>
    <row r="581" spans="1:39" s="15" customFormat="1" x14ac:dyDescent="0.2">
      <c r="A581" s="6" t="s">
        <v>674</v>
      </c>
      <c r="B581" s="9" t="s">
        <v>675</v>
      </c>
      <c r="C581" t="s">
        <v>864</v>
      </c>
      <c r="D581" s="7">
        <v>1</v>
      </c>
      <c r="E581">
        <v>90.8</v>
      </c>
      <c r="F581">
        <v>0</v>
      </c>
      <c r="G581">
        <v>0</v>
      </c>
      <c r="H581">
        <v>0</v>
      </c>
      <c r="I581">
        <v>0.5</v>
      </c>
      <c r="J581">
        <v>0</v>
      </c>
      <c r="K581">
        <v>8.5</v>
      </c>
      <c r="L581">
        <v>0</v>
      </c>
      <c r="M581">
        <v>0</v>
      </c>
      <c r="N581">
        <v>0</v>
      </c>
      <c r="O581">
        <v>0</v>
      </c>
      <c r="P581">
        <v>0.2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 s="56">
        <f t="shared" si="15"/>
        <v>100</v>
      </c>
      <c r="AK581" s="8">
        <v>225</v>
      </c>
      <c r="AL581" s="8">
        <v>350</v>
      </c>
      <c r="AM581" s="8">
        <v>9.3000000000000007</v>
      </c>
    </row>
    <row r="582" spans="1:39" s="15" customFormat="1" x14ac:dyDescent="0.2">
      <c r="A582" s="6" t="s">
        <v>676</v>
      </c>
      <c r="B582" s="9" t="s">
        <v>675</v>
      </c>
      <c r="C582" t="s">
        <v>864</v>
      </c>
      <c r="D582" s="7">
        <v>1</v>
      </c>
      <c r="E582">
        <v>90.8</v>
      </c>
      <c r="F582">
        <v>0</v>
      </c>
      <c r="G582">
        <v>0</v>
      </c>
      <c r="H582">
        <v>0</v>
      </c>
      <c r="I582">
        <v>0.5</v>
      </c>
      <c r="J582">
        <v>0</v>
      </c>
      <c r="K582">
        <v>8.5</v>
      </c>
      <c r="L582">
        <v>0</v>
      </c>
      <c r="M582">
        <v>0</v>
      </c>
      <c r="N582">
        <v>0</v>
      </c>
      <c r="O582">
        <v>0</v>
      </c>
      <c r="P582">
        <v>0.2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 s="56">
        <f t="shared" si="15"/>
        <v>100</v>
      </c>
      <c r="AK582" s="8">
        <v>135</v>
      </c>
      <c r="AL582" s="8">
        <v>265</v>
      </c>
      <c r="AM582" s="8">
        <v>7</v>
      </c>
    </row>
    <row r="583" spans="1:39" s="15" customFormat="1" x14ac:dyDescent="0.2">
      <c r="A583" s="6" t="s">
        <v>677</v>
      </c>
      <c r="B583" s="9" t="s">
        <v>678</v>
      </c>
      <c r="C583" t="s">
        <v>864</v>
      </c>
      <c r="D583" s="7">
        <v>1</v>
      </c>
      <c r="E583">
        <v>91.5</v>
      </c>
      <c r="F583">
        <v>0</v>
      </c>
      <c r="G583">
        <v>0</v>
      </c>
      <c r="H583">
        <v>0</v>
      </c>
      <c r="I583">
        <v>0.5</v>
      </c>
      <c r="J583">
        <v>0</v>
      </c>
      <c r="K583">
        <v>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 s="56">
        <f t="shared" si="15"/>
        <v>100</v>
      </c>
      <c r="AK583" s="8">
        <v>403</v>
      </c>
      <c r="AL583" s="8">
        <v>437</v>
      </c>
      <c r="AM583" s="8">
        <v>10.7</v>
      </c>
    </row>
    <row r="584" spans="1:39" s="15" customFormat="1" x14ac:dyDescent="0.2">
      <c r="A584" s="6" t="s">
        <v>305</v>
      </c>
      <c r="B584" s="9" t="s">
        <v>272</v>
      </c>
      <c r="C584" t="s">
        <v>864</v>
      </c>
      <c r="D584" s="7">
        <v>1</v>
      </c>
      <c r="E584">
        <v>91.5</v>
      </c>
      <c r="F584">
        <v>0</v>
      </c>
      <c r="G584">
        <v>0</v>
      </c>
      <c r="H584">
        <v>0</v>
      </c>
      <c r="I584">
        <v>0.5</v>
      </c>
      <c r="J584">
        <v>0</v>
      </c>
      <c r="K584">
        <v>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 s="56">
        <f t="shared" si="15"/>
        <v>100</v>
      </c>
      <c r="AK584" s="8">
        <v>215</v>
      </c>
      <c r="AL584" s="8">
        <v>300</v>
      </c>
      <c r="AM584" s="8">
        <v>8</v>
      </c>
    </row>
    <row r="585" spans="1:39" s="15" customFormat="1" x14ac:dyDescent="0.2">
      <c r="A585" s="6" t="s">
        <v>679</v>
      </c>
      <c r="B585" s="13" t="s">
        <v>680</v>
      </c>
      <c r="C585" t="s">
        <v>866</v>
      </c>
      <c r="D585" s="7">
        <v>6</v>
      </c>
      <c r="E585">
        <v>91.5</v>
      </c>
      <c r="F585">
        <v>0</v>
      </c>
      <c r="G585">
        <v>0</v>
      </c>
      <c r="H585">
        <v>0</v>
      </c>
      <c r="I585">
        <v>0.5</v>
      </c>
      <c r="J585">
        <v>0</v>
      </c>
      <c r="K585">
        <v>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 s="56">
        <f t="shared" si="15"/>
        <v>100</v>
      </c>
      <c r="AK585" s="8">
        <v>252.5</v>
      </c>
      <c r="AL585" s="8">
        <v>355</v>
      </c>
      <c r="AM585" s="8">
        <v>8.5</v>
      </c>
    </row>
    <row r="586" spans="1:39" s="15" customFormat="1" x14ac:dyDescent="0.2">
      <c r="A586" s="25" t="s">
        <v>681</v>
      </c>
      <c r="B586" s="13"/>
      <c r="C586" t="s">
        <v>865</v>
      </c>
      <c r="D586" s="14">
        <v>4</v>
      </c>
      <c r="E586">
        <f>((100-(F586+G586+H586+I586))/100)*100</f>
        <v>97.56</v>
      </c>
      <c r="F586">
        <v>1.1499999999999999</v>
      </c>
      <c r="G586">
        <v>0.45999999999999996</v>
      </c>
      <c r="H586">
        <v>0.34</v>
      </c>
      <c r="I586">
        <v>0.49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 s="56">
        <f t="shared" si="15"/>
        <v>100</v>
      </c>
      <c r="AK586" s="26">
        <v>112.7</v>
      </c>
      <c r="AL586" s="26">
        <v>141</v>
      </c>
      <c r="AM586" s="26">
        <v>3</v>
      </c>
    </row>
    <row r="587" spans="1:39" s="15" customFormat="1" x14ac:dyDescent="0.2">
      <c r="A587" s="6" t="s">
        <v>682</v>
      </c>
      <c r="B587" s="9" t="s">
        <v>50</v>
      </c>
      <c r="C587" t="s">
        <v>864</v>
      </c>
      <c r="D587" s="7">
        <v>1</v>
      </c>
      <c r="E587">
        <v>88.35</v>
      </c>
      <c r="F587">
        <v>0</v>
      </c>
      <c r="G587">
        <v>0</v>
      </c>
      <c r="H587">
        <v>0</v>
      </c>
      <c r="I587">
        <v>0.43</v>
      </c>
      <c r="J587">
        <v>0</v>
      </c>
      <c r="K587">
        <v>0.95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10.27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 s="56">
        <f t="shared" si="15"/>
        <v>100</v>
      </c>
      <c r="AK587" s="8">
        <v>128.4</v>
      </c>
      <c r="AL587" s="8">
        <v>149.9</v>
      </c>
      <c r="AM587" s="8">
        <v>46.1</v>
      </c>
    </row>
    <row r="588" spans="1:39" s="15" customFormat="1" x14ac:dyDescent="0.2">
      <c r="A588" s="19" t="s">
        <v>1024</v>
      </c>
      <c r="B588" s="11" t="s">
        <v>50</v>
      </c>
      <c r="C588" t="s">
        <v>864</v>
      </c>
      <c r="D588" s="7">
        <v>1</v>
      </c>
      <c r="E588">
        <v>91.67</v>
      </c>
      <c r="F588">
        <v>0</v>
      </c>
      <c r="G588">
        <v>3</v>
      </c>
      <c r="H588">
        <v>0</v>
      </c>
      <c r="I588">
        <v>0.22</v>
      </c>
      <c r="J588">
        <v>0</v>
      </c>
      <c r="K588">
        <v>4.4000000000000004</v>
      </c>
      <c r="L588">
        <v>0</v>
      </c>
      <c r="M588">
        <v>0</v>
      </c>
      <c r="N588">
        <v>0</v>
      </c>
      <c r="O588">
        <v>0</v>
      </c>
      <c r="P588">
        <v>0.6</v>
      </c>
      <c r="Q588">
        <v>0</v>
      </c>
      <c r="R588">
        <v>0</v>
      </c>
      <c r="S588">
        <v>0.01</v>
      </c>
      <c r="T588">
        <v>0.1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 s="58">
        <f t="shared" si="15"/>
        <v>100</v>
      </c>
      <c r="AK588" s="12">
        <v>68</v>
      </c>
      <c r="AL588" s="12">
        <v>165</v>
      </c>
      <c r="AM588" s="12">
        <v>6</v>
      </c>
    </row>
    <row r="589" spans="1:39" s="15" customFormat="1" x14ac:dyDescent="0.2">
      <c r="A589" s="19" t="s">
        <v>1025</v>
      </c>
      <c r="B589" s="11" t="s">
        <v>50</v>
      </c>
      <c r="C589" t="s">
        <v>864</v>
      </c>
      <c r="D589" s="7">
        <v>1</v>
      </c>
      <c r="E589">
        <v>92.67</v>
      </c>
      <c r="F589">
        <v>0</v>
      </c>
      <c r="G589">
        <v>2</v>
      </c>
      <c r="H589">
        <v>0</v>
      </c>
      <c r="I589">
        <v>0.22</v>
      </c>
      <c r="J589">
        <v>0</v>
      </c>
      <c r="K589">
        <v>4.4000000000000004</v>
      </c>
      <c r="L589">
        <v>0</v>
      </c>
      <c r="M589">
        <v>0</v>
      </c>
      <c r="N589">
        <v>0</v>
      </c>
      <c r="O589">
        <v>0</v>
      </c>
      <c r="P589">
        <v>0.6</v>
      </c>
      <c r="Q589">
        <v>0</v>
      </c>
      <c r="R589">
        <v>0</v>
      </c>
      <c r="S589">
        <v>0.01</v>
      </c>
      <c r="T589">
        <v>0.1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 s="58">
        <f t="shared" si="15"/>
        <v>100</v>
      </c>
      <c r="AK589" s="12">
        <v>75</v>
      </c>
      <c r="AL589" s="12">
        <v>177</v>
      </c>
      <c r="AM589" s="12">
        <v>13</v>
      </c>
    </row>
    <row r="590" spans="1:39" s="15" customFormat="1" x14ac:dyDescent="0.2">
      <c r="A590" s="19" t="s">
        <v>1026</v>
      </c>
      <c r="B590" s="11" t="s">
        <v>50</v>
      </c>
      <c r="C590" t="s">
        <v>864</v>
      </c>
      <c r="D590" s="7">
        <v>1</v>
      </c>
      <c r="E590">
        <v>93.17</v>
      </c>
      <c r="F590">
        <v>0</v>
      </c>
      <c r="G590">
        <v>1.5</v>
      </c>
      <c r="H590">
        <v>0</v>
      </c>
      <c r="I590">
        <v>0.22</v>
      </c>
      <c r="J590">
        <v>0</v>
      </c>
      <c r="K590">
        <v>4.4000000000000004</v>
      </c>
      <c r="L590">
        <v>0</v>
      </c>
      <c r="M590">
        <v>0</v>
      </c>
      <c r="N590">
        <v>0</v>
      </c>
      <c r="O590">
        <v>0</v>
      </c>
      <c r="P590">
        <v>0.6</v>
      </c>
      <c r="Q590">
        <v>0</v>
      </c>
      <c r="R590">
        <v>0</v>
      </c>
      <c r="S590">
        <v>0.01</v>
      </c>
      <c r="T590">
        <v>0.1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 s="58">
        <f t="shared" si="15"/>
        <v>100</v>
      </c>
      <c r="AK590" s="12">
        <v>88</v>
      </c>
      <c r="AL590" s="12">
        <v>203</v>
      </c>
      <c r="AM590" s="12">
        <v>20</v>
      </c>
    </row>
    <row r="591" spans="1:39" s="15" customFormat="1" x14ac:dyDescent="0.2">
      <c r="A591" s="19" t="s">
        <v>1027</v>
      </c>
      <c r="B591" s="11" t="s">
        <v>50</v>
      </c>
      <c r="C591" t="s">
        <v>864</v>
      </c>
      <c r="D591" s="7">
        <v>1</v>
      </c>
      <c r="E591">
        <v>93.67</v>
      </c>
      <c r="F591">
        <v>0</v>
      </c>
      <c r="G591">
        <v>1</v>
      </c>
      <c r="H591">
        <v>0</v>
      </c>
      <c r="I591">
        <v>0.22</v>
      </c>
      <c r="J591">
        <v>0</v>
      </c>
      <c r="K591">
        <v>4.4000000000000004</v>
      </c>
      <c r="L591">
        <v>0</v>
      </c>
      <c r="M591">
        <v>0</v>
      </c>
      <c r="N591">
        <v>0</v>
      </c>
      <c r="O591">
        <v>0</v>
      </c>
      <c r="P591">
        <v>0.6</v>
      </c>
      <c r="Q591">
        <v>0</v>
      </c>
      <c r="R591">
        <v>0</v>
      </c>
      <c r="S591">
        <v>0.01</v>
      </c>
      <c r="T591">
        <v>0.1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 s="58">
        <f t="shared" si="15"/>
        <v>100</v>
      </c>
      <c r="AK591" s="12">
        <v>82</v>
      </c>
      <c r="AL591" s="12">
        <v>184</v>
      </c>
      <c r="AM591" s="12">
        <v>15</v>
      </c>
    </row>
    <row r="592" spans="1:39" s="15" customFormat="1" x14ac:dyDescent="0.2">
      <c r="A592" s="19" t="s">
        <v>1028</v>
      </c>
      <c r="B592" s="11" t="s">
        <v>50</v>
      </c>
      <c r="C592" t="s">
        <v>864</v>
      </c>
      <c r="D592" s="7">
        <v>1</v>
      </c>
      <c r="E592">
        <v>94.17</v>
      </c>
      <c r="F592">
        <v>0</v>
      </c>
      <c r="G592">
        <v>0.5</v>
      </c>
      <c r="H592">
        <v>0</v>
      </c>
      <c r="I592">
        <v>0.22</v>
      </c>
      <c r="J592">
        <v>0</v>
      </c>
      <c r="K592">
        <v>4.4000000000000004</v>
      </c>
      <c r="L592">
        <v>0</v>
      </c>
      <c r="M592">
        <v>0</v>
      </c>
      <c r="N592">
        <v>0</v>
      </c>
      <c r="O592">
        <v>0</v>
      </c>
      <c r="P592">
        <v>0.6</v>
      </c>
      <c r="Q592">
        <v>0</v>
      </c>
      <c r="R592">
        <v>0</v>
      </c>
      <c r="S592">
        <v>0.01</v>
      </c>
      <c r="T592">
        <v>0.1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 s="58">
        <f t="shared" si="15"/>
        <v>100</v>
      </c>
      <c r="AK592" s="12">
        <v>71</v>
      </c>
      <c r="AL592" s="12">
        <v>173</v>
      </c>
      <c r="AM592" s="12">
        <v>9</v>
      </c>
    </row>
    <row r="593" spans="1:39" s="15" customFormat="1" x14ac:dyDescent="0.2">
      <c r="A593" s="23" t="s">
        <v>683</v>
      </c>
      <c r="B593" s="11" t="s">
        <v>684</v>
      </c>
      <c r="C593" t="s">
        <v>866</v>
      </c>
      <c r="D593" s="7">
        <v>6</v>
      </c>
      <c r="E593">
        <v>90.5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6.25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3.25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 s="58">
        <f t="shared" si="15"/>
        <v>100</v>
      </c>
      <c r="AK593" s="12">
        <v>420</v>
      </c>
      <c r="AL593" s="12">
        <v>526</v>
      </c>
      <c r="AM593" s="12">
        <v>8</v>
      </c>
    </row>
    <row r="594" spans="1:39" s="15" customFormat="1" x14ac:dyDescent="0.2">
      <c r="A594" s="19" t="s">
        <v>685</v>
      </c>
      <c r="B594" s="11" t="s">
        <v>39</v>
      </c>
      <c r="C594" t="s">
        <v>863</v>
      </c>
      <c r="D594" s="7">
        <v>5</v>
      </c>
      <c r="E594">
        <v>93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4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 s="58">
        <f t="shared" si="15"/>
        <v>100</v>
      </c>
      <c r="AK594" s="12">
        <v>165</v>
      </c>
      <c r="AL594" s="12">
        <v>250</v>
      </c>
      <c r="AM594" s="12">
        <v>2</v>
      </c>
    </row>
    <row r="595" spans="1:39" s="15" customFormat="1" x14ac:dyDescent="0.2">
      <c r="A595" s="19" t="s">
        <v>685</v>
      </c>
      <c r="B595" s="11" t="s">
        <v>686</v>
      </c>
      <c r="C595" t="s">
        <v>866</v>
      </c>
      <c r="D595" s="7">
        <v>6</v>
      </c>
      <c r="E595">
        <v>93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4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 s="58">
        <f t="shared" si="15"/>
        <v>100</v>
      </c>
      <c r="AK595" s="12">
        <v>263</v>
      </c>
      <c r="AL595" s="12">
        <v>311</v>
      </c>
      <c r="AM595" s="12">
        <v>23</v>
      </c>
    </row>
    <row r="596" spans="1:39" s="15" customFormat="1" x14ac:dyDescent="0.2">
      <c r="A596" s="19" t="s">
        <v>1052</v>
      </c>
      <c r="B596" s="11" t="s">
        <v>688</v>
      </c>
      <c r="C596" t="s">
        <v>864</v>
      </c>
      <c r="D596" s="7">
        <v>1</v>
      </c>
      <c r="E596">
        <v>97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3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 s="58">
        <f t="shared" si="15"/>
        <v>100</v>
      </c>
      <c r="AK596" s="12">
        <v>120</v>
      </c>
      <c r="AL596" s="12">
        <v>200</v>
      </c>
      <c r="AM596" s="12">
        <v>33</v>
      </c>
    </row>
    <row r="597" spans="1:39" s="15" customFormat="1" x14ac:dyDescent="0.2">
      <c r="A597" s="6" t="s">
        <v>689</v>
      </c>
      <c r="B597" s="9" t="s">
        <v>690</v>
      </c>
      <c r="C597" t="s">
        <v>864</v>
      </c>
      <c r="D597" s="7">
        <v>1</v>
      </c>
      <c r="E597">
        <v>98.48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0.2</v>
      </c>
      <c r="Q597">
        <v>1.32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 s="56">
        <f t="shared" si="15"/>
        <v>100</v>
      </c>
      <c r="AK597" s="8">
        <v>232</v>
      </c>
      <c r="AL597" s="8">
        <v>258</v>
      </c>
      <c r="AM597" s="8">
        <v>15.6</v>
      </c>
    </row>
    <row r="598" spans="1:39" s="15" customFormat="1" x14ac:dyDescent="0.2">
      <c r="A598" s="6" t="s">
        <v>691</v>
      </c>
      <c r="B598" s="9" t="s">
        <v>692</v>
      </c>
      <c r="C598" t="s">
        <v>864</v>
      </c>
      <c r="D598" s="7">
        <v>1</v>
      </c>
      <c r="E598">
        <v>98.48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0.2</v>
      </c>
      <c r="Q598">
        <v>1.32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 s="56">
        <f t="shared" si="15"/>
        <v>100</v>
      </c>
      <c r="AK598" s="8">
        <v>133</v>
      </c>
      <c r="AL598" s="8">
        <v>212</v>
      </c>
      <c r="AM598" s="8">
        <v>24.8</v>
      </c>
    </row>
    <row r="599" spans="1:39" s="15" customFormat="1" x14ac:dyDescent="0.2">
      <c r="A599" s="6" t="s">
        <v>693</v>
      </c>
      <c r="B599" s="9" t="s">
        <v>690</v>
      </c>
      <c r="C599" t="s">
        <v>864</v>
      </c>
      <c r="D599" s="7">
        <v>1</v>
      </c>
      <c r="E599">
        <v>97.9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0.96</v>
      </c>
      <c r="Q599">
        <v>1.1399999999999999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 s="56">
        <f t="shared" si="15"/>
        <v>100</v>
      </c>
      <c r="AK599" s="8">
        <v>204</v>
      </c>
      <c r="AL599" s="8">
        <v>248</v>
      </c>
      <c r="AM599" s="8">
        <v>21</v>
      </c>
    </row>
    <row r="600" spans="1:39" s="15" customFormat="1" x14ac:dyDescent="0.2">
      <c r="A600" s="6" t="s">
        <v>694</v>
      </c>
      <c r="B600" s="9" t="s">
        <v>692</v>
      </c>
      <c r="C600" t="s">
        <v>864</v>
      </c>
      <c r="D600" s="7">
        <v>1</v>
      </c>
      <c r="E600">
        <v>97.9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0.96</v>
      </c>
      <c r="Q600">
        <v>1.1399999999999999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 s="56">
        <f t="shared" si="15"/>
        <v>100</v>
      </c>
      <c r="AK600" s="8">
        <v>143</v>
      </c>
      <c r="AL600" s="8">
        <v>221</v>
      </c>
      <c r="AM600" s="8">
        <v>28.5</v>
      </c>
    </row>
    <row r="601" spans="1:39" s="15" customFormat="1" x14ac:dyDescent="0.2">
      <c r="A601" s="6" t="s">
        <v>695</v>
      </c>
      <c r="B601" s="9" t="s">
        <v>690</v>
      </c>
      <c r="C601" t="s">
        <v>864</v>
      </c>
      <c r="D601" s="7">
        <v>1</v>
      </c>
      <c r="E601">
        <v>97.18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1.7399999999999998</v>
      </c>
      <c r="Q601">
        <v>1.08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 s="56">
        <f t="shared" si="15"/>
        <v>100</v>
      </c>
      <c r="AK601" s="8">
        <v>204</v>
      </c>
      <c r="AL601" s="8">
        <v>252</v>
      </c>
      <c r="AM601" s="8">
        <v>21</v>
      </c>
    </row>
    <row r="602" spans="1:39" s="15" customFormat="1" x14ac:dyDescent="0.2">
      <c r="A602" s="6" t="s">
        <v>696</v>
      </c>
      <c r="B602" s="9" t="s">
        <v>692</v>
      </c>
      <c r="C602" t="s">
        <v>864</v>
      </c>
      <c r="D602" s="7">
        <v>1</v>
      </c>
      <c r="E602">
        <v>97.18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1.7399999999999998</v>
      </c>
      <c r="Q602">
        <v>1.08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 s="56">
        <f t="shared" si="15"/>
        <v>100</v>
      </c>
      <c r="AK602" s="8">
        <v>150</v>
      </c>
      <c r="AL602" s="8">
        <v>227</v>
      </c>
      <c r="AM602" s="8">
        <v>27.8</v>
      </c>
    </row>
    <row r="603" spans="1:39" s="15" customFormat="1" x14ac:dyDescent="0.2">
      <c r="A603" s="6" t="s">
        <v>697</v>
      </c>
      <c r="B603" s="9" t="s">
        <v>698</v>
      </c>
      <c r="C603" t="s">
        <v>866</v>
      </c>
      <c r="D603" s="7">
        <v>6</v>
      </c>
      <c r="E603">
        <v>90.5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8.5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 s="56">
        <f t="shared" si="15"/>
        <v>100</v>
      </c>
      <c r="AK603" s="8">
        <v>90.4</v>
      </c>
      <c r="AL603" s="8">
        <v>121.2</v>
      </c>
      <c r="AM603" s="8">
        <v>64</v>
      </c>
    </row>
    <row r="604" spans="1:39" s="50" customFormat="1" x14ac:dyDescent="0.2">
      <c r="A604" s="19" t="s">
        <v>687</v>
      </c>
      <c r="B604" s="49" t="s">
        <v>45</v>
      </c>
      <c r="C604" s="44" t="s">
        <v>865</v>
      </c>
      <c r="D604" s="7">
        <v>4</v>
      </c>
      <c r="E604" s="44">
        <v>99</v>
      </c>
      <c r="F604" s="44">
        <v>0</v>
      </c>
      <c r="G604" s="44">
        <v>0</v>
      </c>
      <c r="H604" s="44">
        <v>0</v>
      </c>
      <c r="I604" s="44">
        <v>0</v>
      </c>
      <c r="J604" s="44">
        <v>0</v>
      </c>
      <c r="K604" s="44">
        <v>0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1</v>
      </c>
      <c r="R604" s="44">
        <v>0</v>
      </c>
      <c r="S604" s="44">
        <v>0</v>
      </c>
      <c r="T604" s="44">
        <v>0</v>
      </c>
      <c r="U604" s="44">
        <v>0</v>
      </c>
      <c r="V604" s="44">
        <v>0</v>
      </c>
      <c r="W604" s="44">
        <v>0</v>
      </c>
      <c r="X604" s="44">
        <v>0</v>
      </c>
      <c r="Y604" s="44">
        <v>0</v>
      </c>
      <c r="Z604" s="44">
        <v>0</v>
      </c>
      <c r="AA604" s="44">
        <v>0</v>
      </c>
      <c r="AB604" s="44">
        <v>0</v>
      </c>
      <c r="AC604" s="44">
        <v>0</v>
      </c>
      <c r="AD604" s="44">
        <v>0</v>
      </c>
      <c r="AE604" s="44">
        <v>0</v>
      </c>
      <c r="AF604" s="44">
        <v>0</v>
      </c>
      <c r="AG604" s="44">
        <v>0</v>
      </c>
      <c r="AH604" s="44">
        <v>0</v>
      </c>
      <c r="AI604" s="44">
        <v>0</v>
      </c>
      <c r="AJ604" s="62">
        <f t="shared" ref="AJ604:AJ668" si="18">SUM(E604:AI604)</f>
        <v>100</v>
      </c>
      <c r="AK604" s="49">
        <v>25</v>
      </c>
      <c r="AL604" s="49">
        <v>75</v>
      </c>
      <c r="AM604" s="49">
        <v>10</v>
      </c>
    </row>
    <row r="605" spans="1:39" s="15" customFormat="1" x14ac:dyDescent="0.2">
      <c r="A605" s="22" t="s">
        <v>699</v>
      </c>
      <c r="B605" s="6" t="s">
        <v>50</v>
      </c>
      <c r="C605" t="s">
        <v>864</v>
      </c>
      <c r="D605" s="7">
        <v>1</v>
      </c>
      <c r="E605">
        <v>92.7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4</v>
      </c>
      <c r="L605">
        <v>1</v>
      </c>
      <c r="M605">
        <v>0</v>
      </c>
      <c r="N605">
        <v>0</v>
      </c>
      <c r="O605">
        <v>0</v>
      </c>
      <c r="P605">
        <v>0.3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2</v>
      </c>
      <c r="AI605">
        <v>0</v>
      </c>
      <c r="AJ605" s="56">
        <f t="shared" si="18"/>
        <v>100</v>
      </c>
      <c r="AK605" s="45">
        <v>299</v>
      </c>
      <c r="AL605" s="45">
        <v>326.7</v>
      </c>
      <c r="AM605" s="8">
        <v>3.6</v>
      </c>
    </row>
    <row r="606" spans="1:39" s="15" customFormat="1" x14ac:dyDescent="0.2">
      <c r="A606" s="22" t="s">
        <v>700</v>
      </c>
      <c r="B606" s="6" t="s">
        <v>50</v>
      </c>
      <c r="C606" t="s">
        <v>864</v>
      </c>
      <c r="D606" s="7">
        <v>1</v>
      </c>
      <c r="E606">
        <v>93.7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0</v>
      </c>
      <c r="P606">
        <v>0.3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2</v>
      </c>
      <c r="AI606">
        <v>0</v>
      </c>
      <c r="AJ606" s="56">
        <f t="shared" si="18"/>
        <v>100</v>
      </c>
      <c r="AK606" s="45">
        <v>262</v>
      </c>
      <c r="AL606" s="45">
        <v>296.39999999999998</v>
      </c>
      <c r="AM606" s="8">
        <v>6.2</v>
      </c>
    </row>
    <row r="607" spans="1:39" s="15" customFormat="1" x14ac:dyDescent="0.2">
      <c r="A607" s="6" t="s">
        <v>701</v>
      </c>
      <c r="B607" s="9" t="s">
        <v>277</v>
      </c>
      <c r="C607" t="s">
        <v>864</v>
      </c>
      <c r="D607" s="7">
        <v>1</v>
      </c>
      <c r="E607">
        <v>98.02</v>
      </c>
      <c r="F607">
        <v>0</v>
      </c>
      <c r="G607">
        <v>0</v>
      </c>
      <c r="H607">
        <v>0</v>
      </c>
      <c r="I607">
        <v>0</v>
      </c>
      <c r="J607">
        <v>1.9799999999999998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 s="56">
        <f t="shared" si="18"/>
        <v>100</v>
      </c>
      <c r="AK607" s="8">
        <v>157</v>
      </c>
      <c r="AL607" s="8">
        <v>230</v>
      </c>
      <c r="AM607" s="8">
        <v>16</v>
      </c>
    </row>
    <row r="608" spans="1:39" s="15" customFormat="1" x14ac:dyDescent="0.2">
      <c r="A608" s="6" t="s">
        <v>702</v>
      </c>
      <c r="B608" s="9" t="s">
        <v>539</v>
      </c>
      <c r="C608" t="s">
        <v>864</v>
      </c>
      <c r="D608" s="7">
        <v>1</v>
      </c>
      <c r="E608">
        <v>83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13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 s="56">
        <f t="shared" si="18"/>
        <v>100</v>
      </c>
      <c r="AK608" s="8">
        <v>150</v>
      </c>
      <c r="AL608" s="8">
        <v>179</v>
      </c>
      <c r="AM608" s="8">
        <v>1.1000000000000001</v>
      </c>
    </row>
    <row r="609" spans="1:39" s="15" customFormat="1" x14ac:dyDescent="0.2">
      <c r="A609" s="6" t="s">
        <v>702</v>
      </c>
      <c r="B609" s="9" t="s">
        <v>540</v>
      </c>
      <c r="C609" t="s">
        <v>864</v>
      </c>
      <c r="D609" s="7">
        <v>1</v>
      </c>
      <c r="E609">
        <v>83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13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 s="56">
        <f t="shared" si="18"/>
        <v>100</v>
      </c>
      <c r="AK609" s="8">
        <v>134</v>
      </c>
      <c r="AL609" s="8">
        <v>161</v>
      </c>
      <c r="AM609" s="8">
        <v>3</v>
      </c>
    </row>
    <row r="610" spans="1:39" s="15" customFormat="1" x14ac:dyDescent="0.2">
      <c r="A610" s="6" t="s">
        <v>703</v>
      </c>
      <c r="B610" s="9" t="s">
        <v>47</v>
      </c>
      <c r="C610" t="s">
        <v>864</v>
      </c>
      <c r="D610" s="7">
        <v>1</v>
      </c>
      <c r="E610">
        <v>85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 s="56">
        <f t="shared" si="18"/>
        <v>100</v>
      </c>
      <c r="AK610" s="8">
        <v>455</v>
      </c>
      <c r="AL610" s="8">
        <v>506</v>
      </c>
      <c r="AM610" s="8">
        <v>2</v>
      </c>
    </row>
    <row r="611" spans="1:39" s="15" customFormat="1" x14ac:dyDescent="0.2">
      <c r="A611" s="23" t="s">
        <v>704</v>
      </c>
      <c r="B611" s="11" t="s">
        <v>50</v>
      </c>
      <c r="C611" t="s">
        <v>864</v>
      </c>
      <c r="D611" s="7">
        <v>1</v>
      </c>
      <c r="E611">
        <v>85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 s="58">
        <f t="shared" si="18"/>
        <v>100</v>
      </c>
      <c r="AK611" s="12">
        <v>455</v>
      </c>
      <c r="AL611" s="12">
        <v>506</v>
      </c>
      <c r="AM611" s="12">
        <v>1.6</v>
      </c>
    </row>
    <row r="612" spans="1:39" s="15" customFormat="1" x14ac:dyDescent="0.2">
      <c r="A612" s="6" t="s">
        <v>705</v>
      </c>
      <c r="B612" s="9" t="s">
        <v>706</v>
      </c>
      <c r="C612" t="s">
        <v>864</v>
      </c>
      <c r="D612" s="7">
        <v>1</v>
      </c>
      <c r="E612">
        <v>85.4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10.6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 s="56">
        <f t="shared" si="18"/>
        <v>100</v>
      </c>
      <c r="AK612" s="8">
        <v>401</v>
      </c>
      <c r="AL612" s="8">
        <v>450</v>
      </c>
      <c r="AM612" s="8">
        <v>2.8</v>
      </c>
    </row>
    <row r="613" spans="1:39" s="15" customFormat="1" x14ac:dyDescent="0.2">
      <c r="A613" s="6" t="s">
        <v>707</v>
      </c>
      <c r="B613" s="9" t="s">
        <v>542</v>
      </c>
      <c r="C613" t="s">
        <v>864</v>
      </c>
      <c r="D613" s="7">
        <v>1</v>
      </c>
      <c r="E613">
        <v>85.4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10.6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 s="56">
        <f t="shared" si="18"/>
        <v>100</v>
      </c>
      <c r="AK613" s="8">
        <v>340</v>
      </c>
      <c r="AL613" s="8">
        <v>385</v>
      </c>
      <c r="AM613" s="8">
        <v>0.8</v>
      </c>
    </row>
    <row r="614" spans="1:39" s="15" customFormat="1" x14ac:dyDescent="0.2">
      <c r="A614" s="6" t="s">
        <v>708</v>
      </c>
      <c r="B614" s="9" t="s">
        <v>543</v>
      </c>
      <c r="C614" t="s">
        <v>864</v>
      </c>
      <c r="D614" s="7">
        <v>1</v>
      </c>
      <c r="E614">
        <v>85.4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10.6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 s="56">
        <f t="shared" si="18"/>
        <v>100</v>
      </c>
      <c r="AK614" s="8">
        <v>326</v>
      </c>
      <c r="AL614" s="8">
        <v>383</v>
      </c>
      <c r="AM614" s="8">
        <v>0.9</v>
      </c>
    </row>
    <row r="615" spans="1:39" s="15" customFormat="1" x14ac:dyDescent="0.2">
      <c r="A615" s="6" t="s">
        <v>709</v>
      </c>
      <c r="B615" s="9" t="s">
        <v>539</v>
      </c>
      <c r="C615" t="s">
        <v>864</v>
      </c>
      <c r="D615" s="7">
        <v>1</v>
      </c>
      <c r="E615">
        <v>94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6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 s="56">
        <f t="shared" si="18"/>
        <v>100</v>
      </c>
      <c r="AK615" s="8">
        <v>171</v>
      </c>
      <c r="AL615" s="8">
        <v>213</v>
      </c>
      <c r="AM615" s="8">
        <v>6.1</v>
      </c>
    </row>
    <row r="616" spans="1:39" s="15" customFormat="1" x14ac:dyDescent="0.2">
      <c r="A616" s="6" t="s">
        <v>709</v>
      </c>
      <c r="B616" s="9" t="s">
        <v>540</v>
      </c>
      <c r="C616" t="s">
        <v>864</v>
      </c>
      <c r="D616" s="7">
        <v>1</v>
      </c>
      <c r="E616">
        <v>94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 s="56">
        <f t="shared" si="18"/>
        <v>100</v>
      </c>
      <c r="AK616" s="8">
        <v>159</v>
      </c>
      <c r="AL616" s="8">
        <v>192</v>
      </c>
      <c r="AM616" s="8">
        <v>6.5</v>
      </c>
    </row>
    <row r="617" spans="1:39" s="15" customFormat="1" x14ac:dyDescent="0.2">
      <c r="A617" s="6" t="s">
        <v>710</v>
      </c>
      <c r="B617" s="9" t="s">
        <v>711</v>
      </c>
      <c r="C617" t="s">
        <v>865</v>
      </c>
      <c r="D617" s="7">
        <v>4</v>
      </c>
      <c r="E617">
        <v>96.6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0</v>
      </c>
      <c r="P617">
        <v>0.4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 s="56">
        <f t="shared" si="18"/>
        <v>100</v>
      </c>
      <c r="AK617" s="8">
        <v>110</v>
      </c>
      <c r="AL617" s="8">
        <v>170</v>
      </c>
      <c r="AM617" s="8">
        <v>4</v>
      </c>
    </row>
    <row r="618" spans="1:39" s="15" customFormat="1" x14ac:dyDescent="0.2">
      <c r="A618" s="6" t="s">
        <v>712</v>
      </c>
      <c r="B618" s="9" t="s">
        <v>711</v>
      </c>
      <c r="C618" t="s">
        <v>865</v>
      </c>
      <c r="D618" s="7">
        <v>4</v>
      </c>
      <c r="E618">
        <v>94.7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0</v>
      </c>
      <c r="P618">
        <v>0.3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 s="56">
        <f t="shared" si="18"/>
        <v>100</v>
      </c>
      <c r="AK618" s="8">
        <v>135</v>
      </c>
      <c r="AL618" s="8">
        <v>225</v>
      </c>
      <c r="AM618" s="8">
        <v>4.5</v>
      </c>
    </row>
    <row r="619" spans="1:39" s="15" customFormat="1" x14ac:dyDescent="0.2">
      <c r="A619" s="6" t="s">
        <v>713</v>
      </c>
      <c r="B619" s="13" t="s">
        <v>172</v>
      </c>
      <c r="C619" t="s">
        <v>865</v>
      </c>
      <c r="D619" s="7">
        <v>4</v>
      </c>
      <c r="E619">
        <v>96.7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2.2000000000000002</v>
      </c>
      <c r="L619">
        <v>0</v>
      </c>
      <c r="M619">
        <v>0</v>
      </c>
      <c r="N619">
        <v>0</v>
      </c>
      <c r="O619">
        <v>0</v>
      </c>
      <c r="P619">
        <v>0.1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 s="56">
        <f t="shared" si="18"/>
        <v>100</v>
      </c>
      <c r="AK619" s="8">
        <v>117</v>
      </c>
      <c r="AL619" s="8">
        <v>221</v>
      </c>
      <c r="AM619" s="8">
        <v>13</v>
      </c>
    </row>
    <row r="620" spans="1:39" s="15" customFormat="1" x14ac:dyDescent="0.2">
      <c r="A620" s="6" t="s">
        <v>714</v>
      </c>
      <c r="B620" s="9" t="s">
        <v>715</v>
      </c>
      <c r="C620" t="s">
        <v>865</v>
      </c>
      <c r="D620" s="7">
        <v>4</v>
      </c>
      <c r="E620">
        <v>96.45</v>
      </c>
      <c r="F620">
        <v>0.03</v>
      </c>
      <c r="G620">
        <v>0.09</v>
      </c>
      <c r="H620">
        <v>3.5000000000000003E-2</v>
      </c>
      <c r="I620">
        <v>0</v>
      </c>
      <c r="J620">
        <v>0</v>
      </c>
      <c r="K620">
        <v>2.3450000000000002</v>
      </c>
      <c r="L620">
        <v>0</v>
      </c>
      <c r="M620">
        <v>0</v>
      </c>
      <c r="N620">
        <v>0</v>
      </c>
      <c r="O620">
        <v>0</v>
      </c>
      <c r="P620">
        <v>0.1</v>
      </c>
      <c r="Q620">
        <v>0</v>
      </c>
      <c r="R620">
        <v>0</v>
      </c>
      <c r="S620">
        <v>0</v>
      </c>
      <c r="T620">
        <v>0.95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 s="56">
        <f t="shared" si="18"/>
        <v>100</v>
      </c>
      <c r="AK620" s="8">
        <v>122</v>
      </c>
      <c r="AL620" s="8">
        <v>231</v>
      </c>
      <c r="AM620" s="8">
        <v>13</v>
      </c>
    </row>
    <row r="621" spans="1:39" s="15" customFormat="1" x14ac:dyDescent="0.2">
      <c r="A621" s="6" t="s">
        <v>716</v>
      </c>
      <c r="B621" s="9" t="s">
        <v>717</v>
      </c>
      <c r="C621" t="s">
        <v>867</v>
      </c>
      <c r="D621" s="7">
        <v>3</v>
      </c>
      <c r="E621">
        <v>96.35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2.2999999999999998</v>
      </c>
      <c r="L621">
        <v>0</v>
      </c>
      <c r="M621">
        <v>0</v>
      </c>
      <c r="N621">
        <v>0</v>
      </c>
      <c r="O621">
        <v>0</v>
      </c>
      <c r="P621">
        <v>0.4</v>
      </c>
      <c r="Q621">
        <v>0</v>
      </c>
      <c r="R621">
        <v>0</v>
      </c>
      <c r="S621">
        <v>0</v>
      </c>
      <c r="T621">
        <v>0.95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 s="56">
        <f t="shared" si="18"/>
        <v>100</v>
      </c>
      <c r="AK621" s="8">
        <v>110</v>
      </c>
      <c r="AL621" s="8">
        <v>170</v>
      </c>
      <c r="AM621" s="8">
        <v>4</v>
      </c>
    </row>
    <row r="622" spans="1:39" s="15" customFormat="1" x14ac:dyDescent="0.2">
      <c r="A622" s="22" t="s">
        <v>718</v>
      </c>
      <c r="B622" s="6" t="s">
        <v>36</v>
      </c>
      <c r="C622" t="s">
        <v>863</v>
      </c>
      <c r="D622" s="7">
        <v>5</v>
      </c>
      <c r="E622">
        <v>92.5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1.6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5.9</v>
      </c>
      <c r="AE622">
        <v>0</v>
      </c>
      <c r="AF622">
        <v>0</v>
      </c>
      <c r="AG622">
        <v>0</v>
      </c>
      <c r="AH622">
        <v>0</v>
      </c>
      <c r="AI622">
        <v>0</v>
      </c>
      <c r="AJ622" s="56">
        <f t="shared" si="18"/>
        <v>100</v>
      </c>
      <c r="AK622" s="45">
        <v>85</v>
      </c>
      <c r="AL622" s="45">
        <v>95</v>
      </c>
      <c r="AM622" s="8">
        <v>0.24</v>
      </c>
    </row>
    <row r="623" spans="1:39" s="15" customFormat="1" x14ac:dyDescent="0.2">
      <c r="A623" s="29" t="s">
        <v>719</v>
      </c>
      <c r="B623" s="9"/>
      <c r="C623" t="s">
        <v>865</v>
      </c>
      <c r="D623" s="14">
        <v>4</v>
      </c>
      <c r="E623">
        <f>((100-(F623+G623+H623+I623))/100)*100</f>
        <v>97.02</v>
      </c>
      <c r="F623">
        <v>2.36</v>
      </c>
      <c r="G623">
        <v>0.03</v>
      </c>
      <c r="H623">
        <v>0.59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 s="56">
        <f t="shared" si="18"/>
        <v>100</v>
      </c>
      <c r="AK623" s="8">
        <v>136.82197499999998</v>
      </c>
      <c r="AL623" s="8">
        <v>161.92352500000001</v>
      </c>
      <c r="AM623" s="8">
        <v>4.0499324999999997</v>
      </c>
    </row>
    <row r="624" spans="1:39" s="15" customFormat="1" x14ac:dyDescent="0.2">
      <c r="A624" s="29" t="s">
        <v>720</v>
      </c>
      <c r="B624" s="9"/>
      <c r="C624" t="s">
        <v>865</v>
      </c>
      <c r="D624" s="14">
        <v>4</v>
      </c>
      <c r="E624">
        <f>((100-(F624+G624+H624+I624))/100)*100</f>
        <v>97.03</v>
      </c>
      <c r="F624">
        <v>1.76</v>
      </c>
      <c r="G624">
        <v>0.02</v>
      </c>
      <c r="H624">
        <v>1.19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 s="56">
        <f t="shared" si="18"/>
        <v>100</v>
      </c>
      <c r="AK624" s="8">
        <v>138.92948333333337</v>
      </c>
      <c r="AL624" s="8">
        <v>168.67923333333331</v>
      </c>
      <c r="AM624" s="8">
        <v>4.6653539999999998</v>
      </c>
    </row>
    <row r="625" spans="1:39" s="15" customFormat="1" x14ac:dyDescent="0.2">
      <c r="A625" s="29" t="s">
        <v>721</v>
      </c>
      <c r="B625" s="9"/>
      <c r="C625" t="s">
        <v>865</v>
      </c>
      <c r="D625" s="14">
        <v>4</v>
      </c>
      <c r="E625">
        <f>((100-(F625+G625+H625+I625))/100)*100</f>
        <v>96.65</v>
      </c>
      <c r="F625">
        <v>1.32</v>
      </c>
      <c r="G625">
        <v>2.02</v>
      </c>
      <c r="H625">
        <v>0.01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 s="56">
        <f t="shared" si="18"/>
        <v>100</v>
      </c>
      <c r="AK625" s="8">
        <v>149.03970000000001</v>
      </c>
      <c r="AL625" s="8">
        <v>166.15247499999998</v>
      </c>
      <c r="AM625" s="8">
        <v>3.7848394999999999</v>
      </c>
    </row>
    <row r="626" spans="1:39" s="15" customFormat="1" x14ac:dyDescent="0.2">
      <c r="A626" s="29" t="s">
        <v>722</v>
      </c>
      <c r="B626" s="9"/>
      <c r="C626" t="s">
        <v>865</v>
      </c>
      <c r="D626" s="14">
        <v>4</v>
      </c>
      <c r="E626">
        <f>((100-(F626+G626+H626+I626))/100)*100</f>
        <v>97.12</v>
      </c>
      <c r="F626">
        <v>1.17</v>
      </c>
      <c r="G626">
        <v>0.02</v>
      </c>
      <c r="H626">
        <v>1.69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 s="56">
        <f t="shared" si="18"/>
        <v>100</v>
      </c>
      <c r="AK626" s="8">
        <v>141.40674999999999</v>
      </c>
      <c r="AL626" s="8">
        <v>173.30893333333333</v>
      </c>
      <c r="AM626" s="8">
        <v>4.5584303333333338</v>
      </c>
    </row>
    <row r="627" spans="1:39" s="15" customFormat="1" x14ac:dyDescent="0.2">
      <c r="A627" s="6" t="s">
        <v>723</v>
      </c>
      <c r="B627" s="9" t="s">
        <v>724</v>
      </c>
      <c r="C627" t="s">
        <v>865</v>
      </c>
      <c r="D627" s="7">
        <v>4</v>
      </c>
      <c r="E627">
        <v>91.55</v>
      </c>
      <c r="F627">
        <v>1</v>
      </c>
      <c r="G627">
        <v>2</v>
      </c>
      <c r="H627">
        <v>1</v>
      </c>
      <c r="I627">
        <v>0</v>
      </c>
      <c r="J627">
        <v>0</v>
      </c>
      <c r="K627">
        <v>4.1500000000000004</v>
      </c>
      <c r="L627">
        <v>0</v>
      </c>
      <c r="M627">
        <v>0</v>
      </c>
      <c r="N627">
        <v>0</v>
      </c>
      <c r="O627">
        <v>0</v>
      </c>
      <c r="P627">
        <v>0.3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 s="56">
        <f t="shared" si="18"/>
        <v>100</v>
      </c>
      <c r="AK627" s="8">
        <v>135.5</v>
      </c>
      <c r="AL627" s="8">
        <v>242.5</v>
      </c>
      <c r="AM627" s="8">
        <v>9</v>
      </c>
    </row>
    <row r="628" spans="1:39" s="15" customFormat="1" x14ac:dyDescent="0.2">
      <c r="A628" s="6" t="s">
        <v>725</v>
      </c>
      <c r="B628" s="9" t="s">
        <v>690</v>
      </c>
      <c r="C628" t="s">
        <v>864</v>
      </c>
      <c r="D628" s="7">
        <v>1</v>
      </c>
      <c r="E628">
        <v>98.11</v>
      </c>
      <c r="F628">
        <v>0.93999999999999984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0.95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 s="56">
        <f t="shared" si="18"/>
        <v>100</v>
      </c>
      <c r="AK628" s="8">
        <v>151</v>
      </c>
      <c r="AL628" s="8">
        <v>214</v>
      </c>
      <c r="AM628" s="8">
        <v>36</v>
      </c>
    </row>
    <row r="629" spans="1:39" s="15" customFormat="1" x14ac:dyDescent="0.2">
      <c r="A629" s="6" t="s">
        <v>726</v>
      </c>
      <c r="B629" s="9" t="s">
        <v>692</v>
      </c>
      <c r="C629" t="s">
        <v>864</v>
      </c>
      <c r="D629" s="7">
        <v>1</v>
      </c>
      <c r="E629">
        <v>98.11</v>
      </c>
      <c r="F629">
        <v>0.93999999999999984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0.95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 s="56">
        <f t="shared" si="18"/>
        <v>100</v>
      </c>
      <c r="AK629" s="8">
        <v>102</v>
      </c>
      <c r="AL629" s="8">
        <v>196</v>
      </c>
      <c r="AM629" s="8">
        <v>41.7</v>
      </c>
    </row>
    <row r="630" spans="1:39" s="15" customFormat="1" x14ac:dyDescent="0.2">
      <c r="A630" s="29" t="s">
        <v>727</v>
      </c>
      <c r="B630" s="9"/>
      <c r="C630" t="s">
        <v>865</v>
      </c>
      <c r="D630" s="14">
        <v>4</v>
      </c>
      <c r="E630">
        <f>((100-(F630+G630+H630+I630))/100)*100</f>
        <v>96.98</v>
      </c>
      <c r="F630">
        <v>0.91</v>
      </c>
      <c r="G630">
        <v>2.1</v>
      </c>
      <c r="H630">
        <v>0.01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 s="56">
        <f t="shared" si="18"/>
        <v>100</v>
      </c>
      <c r="AK630" s="8">
        <v>143.70505000000003</v>
      </c>
      <c r="AL630" s="8">
        <v>159.47677499999998</v>
      </c>
      <c r="AM630" s="8">
        <v>3.5233115000000002</v>
      </c>
    </row>
    <row r="631" spans="1:39" s="15" customFormat="1" x14ac:dyDescent="0.2">
      <c r="A631" s="29" t="s">
        <v>728</v>
      </c>
      <c r="B631" s="9"/>
      <c r="C631" t="s">
        <v>865</v>
      </c>
      <c r="D631" s="14">
        <v>4</v>
      </c>
      <c r="E631">
        <f>((100-(F631+G631+H631+I631))/100)*100</f>
        <v>96.57</v>
      </c>
      <c r="F631">
        <v>0.83</v>
      </c>
      <c r="G631">
        <v>0.01</v>
      </c>
      <c r="H631">
        <v>2.59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 s="56">
        <f t="shared" si="18"/>
        <v>100</v>
      </c>
      <c r="AK631" s="8">
        <v>151.45157499999999</v>
      </c>
      <c r="AL631" s="8">
        <v>169.39422500000001</v>
      </c>
      <c r="AM631" s="8">
        <v>2.3252164999999998</v>
      </c>
    </row>
    <row r="632" spans="1:39" s="15" customFormat="1" x14ac:dyDescent="0.2">
      <c r="A632" s="23" t="s">
        <v>729</v>
      </c>
      <c r="B632" s="11" t="s">
        <v>730</v>
      </c>
      <c r="C632" t="s">
        <v>865</v>
      </c>
      <c r="D632" s="7">
        <v>4</v>
      </c>
      <c r="E632">
        <v>93.4</v>
      </c>
      <c r="F632">
        <v>0.8</v>
      </c>
      <c r="G632">
        <v>0.8</v>
      </c>
      <c r="H632">
        <v>0.8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0</v>
      </c>
      <c r="P632">
        <v>0.2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 s="58">
        <f t="shared" si="18"/>
        <v>100</v>
      </c>
      <c r="AK632" s="12">
        <v>145</v>
      </c>
      <c r="AL632" s="12">
        <v>234</v>
      </c>
      <c r="AM632" s="12">
        <v>11</v>
      </c>
    </row>
    <row r="633" spans="1:39" s="50" customFormat="1" x14ac:dyDescent="0.2">
      <c r="A633" s="29" t="s">
        <v>731</v>
      </c>
      <c r="B633" s="9"/>
      <c r="C633" s="29" t="s">
        <v>865</v>
      </c>
      <c r="D633" s="51">
        <v>4</v>
      </c>
      <c r="E633" s="44">
        <f>((100-(F633+G633+H633+I633))/100)*100</f>
        <v>97.22</v>
      </c>
      <c r="F633" s="44">
        <v>0.64</v>
      </c>
      <c r="G633" s="44">
        <v>2.13</v>
      </c>
      <c r="H633" s="44">
        <v>0.01</v>
      </c>
      <c r="I633" s="44">
        <v>0</v>
      </c>
      <c r="J633" s="44">
        <v>0</v>
      </c>
      <c r="K633" s="44">
        <v>0</v>
      </c>
      <c r="L633" s="44">
        <v>0</v>
      </c>
      <c r="M633" s="44">
        <v>0</v>
      </c>
      <c r="N633" s="44">
        <v>0</v>
      </c>
      <c r="O633" s="44">
        <v>0</v>
      </c>
      <c r="P633" s="44">
        <v>0</v>
      </c>
      <c r="Q633" s="44">
        <v>0</v>
      </c>
      <c r="R633" s="44">
        <v>0</v>
      </c>
      <c r="S633" s="44">
        <v>0</v>
      </c>
      <c r="T633" s="44">
        <v>0</v>
      </c>
      <c r="U633" s="44">
        <v>0</v>
      </c>
      <c r="V633" s="44">
        <v>0</v>
      </c>
      <c r="W633" s="44">
        <v>0</v>
      </c>
      <c r="X633" s="44">
        <v>0</v>
      </c>
      <c r="Y633" s="44">
        <v>0</v>
      </c>
      <c r="Z633" s="44">
        <v>0</v>
      </c>
      <c r="AA633" s="44">
        <v>0</v>
      </c>
      <c r="AB633" s="44">
        <v>0</v>
      </c>
      <c r="AC633" s="44">
        <v>0</v>
      </c>
      <c r="AD633" s="44">
        <v>0</v>
      </c>
      <c r="AE633" s="44">
        <v>0</v>
      </c>
      <c r="AF633" s="44">
        <v>0</v>
      </c>
      <c r="AG633" s="44">
        <v>0</v>
      </c>
      <c r="AH633" s="44">
        <v>0</v>
      </c>
      <c r="AI633" s="44">
        <v>0</v>
      </c>
      <c r="AJ633" s="61">
        <f t="shared" si="18"/>
        <v>100</v>
      </c>
      <c r="AK633" s="50">
        <v>142.9021875</v>
      </c>
      <c r="AL633" s="50">
        <v>169.29204999999999</v>
      </c>
      <c r="AM633" s="50">
        <v>4.5896280000000003</v>
      </c>
    </row>
    <row r="634" spans="1:39" s="15" customFormat="1" x14ac:dyDescent="0.2">
      <c r="A634" s="29" t="s">
        <v>732</v>
      </c>
      <c r="B634" s="9"/>
      <c r="C634" t="s">
        <v>865</v>
      </c>
      <c r="D634" s="14">
        <v>4</v>
      </c>
      <c r="E634">
        <f>((100-(F634+G634+H634+I634))/100)*100</f>
        <v>96.78</v>
      </c>
      <c r="F634">
        <v>0.6</v>
      </c>
      <c r="G634">
        <v>0.01</v>
      </c>
      <c r="H634">
        <v>2.61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 s="56">
        <f t="shared" si="18"/>
        <v>100</v>
      </c>
      <c r="AK634" s="8">
        <v>146.7197875</v>
      </c>
      <c r="AL634" s="8">
        <v>166.737225</v>
      </c>
      <c r="AM634" s="8">
        <v>2.68757475</v>
      </c>
    </row>
    <row r="635" spans="1:39" s="15" customFormat="1" x14ac:dyDescent="0.2">
      <c r="A635" s="29" t="s">
        <v>733</v>
      </c>
      <c r="B635" s="9"/>
      <c r="C635" t="s">
        <v>865</v>
      </c>
      <c r="D635" s="14">
        <v>4</v>
      </c>
      <c r="E635">
        <f>((100-(F635+G635+H635+I635))/100)*100</f>
        <v>97.1</v>
      </c>
      <c r="F635">
        <v>0.56000000000000005</v>
      </c>
      <c r="G635">
        <v>0.01</v>
      </c>
      <c r="H635">
        <v>2.33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 s="56">
        <f t="shared" si="18"/>
        <v>100</v>
      </c>
      <c r="AK635" s="8">
        <v>139.36070000000001</v>
      </c>
      <c r="AL635" s="8">
        <v>167.38272499999999</v>
      </c>
      <c r="AM635" s="8">
        <v>3.0925724999999997</v>
      </c>
    </row>
    <row r="636" spans="1:39" s="15" customFormat="1" x14ac:dyDescent="0.2">
      <c r="A636" s="6" t="s">
        <v>734</v>
      </c>
      <c r="B636" s="9" t="s">
        <v>735</v>
      </c>
      <c r="C636" t="s">
        <v>865</v>
      </c>
      <c r="D636" s="7">
        <v>4</v>
      </c>
      <c r="E636">
        <v>93.05</v>
      </c>
      <c r="F636">
        <v>0.5</v>
      </c>
      <c r="G636">
        <v>1.5</v>
      </c>
      <c r="H636">
        <v>0.5</v>
      </c>
      <c r="I636">
        <v>0</v>
      </c>
      <c r="J636">
        <v>0</v>
      </c>
      <c r="K636">
        <v>4.1500000000000004</v>
      </c>
      <c r="L636">
        <v>0</v>
      </c>
      <c r="M636">
        <v>0</v>
      </c>
      <c r="N636">
        <v>0</v>
      </c>
      <c r="O636">
        <v>0</v>
      </c>
      <c r="P636">
        <v>0.3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 s="56">
        <f t="shared" si="18"/>
        <v>100</v>
      </c>
      <c r="AK636" s="8">
        <v>142.5</v>
      </c>
      <c r="AL636" s="8">
        <v>210</v>
      </c>
      <c r="AM636" s="8">
        <v>10</v>
      </c>
    </row>
    <row r="637" spans="1:39" s="15" customFormat="1" x14ac:dyDescent="0.2">
      <c r="A637" s="29" t="s">
        <v>736</v>
      </c>
      <c r="B637" s="9"/>
      <c r="C637" t="s">
        <v>865</v>
      </c>
      <c r="D637" s="14">
        <v>4</v>
      </c>
      <c r="E637">
        <f t="shared" ref="E637:E644" si="19">((100-(F637+G637+H637+I637))/100)*100</f>
        <v>97.08</v>
      </c>
      <c r="F637">
        <v>0.35</v>
      </c>
      <c r="G637">
        <v>0.01</v>
      </c>
      <c r="H637">
        <v>2.56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 s="56">
        <f t="shared" si="18"/>
        <v>100</v>
      </c>
      <c r="AK637" s="8">
        <v>138.72694999999999</v>
      </c>
      <c r="AL637" s="8">
        <v>167.60302499999997</v>
      </c>
      <c r="AM637" s="8">
        <v>2.7919657499999997</v>
      </c>
    </row>
    <row r="638" spans="1:39" s="15" customFormat="1" x14ac:dyDescent="0.2">
      <c r="A638" s="29" t="s">
        <v>737</v>
      </c>
      <c r="B638" s="9"/>
      <c r="C638" t="s">
        <v>865</v>
      </c>
      <c r="D638" s="14">
        <v>4</v>
      </c>
      <c r="E638">
        <f t="shared" si="19"/>
        <v>97.47</v>
      </c>
      <c r="F638">
        <v>0.1</v>
      </c>
      <c r="G638">
        <v>2.42</v>
      </c>
      <c r="H638">
        <v>0.01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 s="56">
        <f t="shared" si="18"/>
        <v>100</v>
      </c>
      <c r="AK638" s="8">
        <v>132.83885000000001</v>
      </c>
      <c r="AL638" s="8">
        <v>158.15226666666666</v>
      </c>
      <c r="AM638" s="8">
        <v>3.5320370000000003</v>
      </c>
    </row>
    <row r="639" spans="1:39" s="15" customFormat="1" x14ac:dyDescent="0.2">
      <c r="A639" s="29" t="s">
        <v>738</v>
      </c>
      <c r="B639" s="9"/>
      <c r="C639" t="s">
        <v>865</v>
      </c>
      <c r="D639" s="14">
        <v>4</v>
      </c>
      <c r="E639">
        <f t="shared" si="19"/>
        <v>97.35</v>
      </c>
      <c r="F639">
        <v>0.09</v>
      </c>
      <c r="G639">
        <v>0.01</v>
      </c>
      <c r="H639">
        <v>2.5499999999999998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 s="56">
        <f t="shared" si="18"/>
        <v>100</v>
      </c>
      <c r="AK639" s="8">
        <v>135.63757500000003</v>
      </c>
      <c r="AL639" s="8">
        <v>168.859475</v>
      </c>
      <c r="AM639" s="8">
        <v>3.058643</v>
      </c>
    </row>
    <row r="640" spans="1:39" s="15" customFormat="1" x14ac:dyDescent="0.2">
      <c r="A640" s="29" t="s">
        <v>739</v>
      </c>
      <c r="B640" s="9"/>
      <c r="C640" t="s">
        <v>865</v>
      </c>
      <c r="D640" s="14">
        <v>4</v>
      </c>
      <c r="E640">
        <f t="shared" si="19"/>
        <v>97.12</v>
      </c>
      <c r="F640">
        <v>0.01</v>
      </c>
      <c r="G640">
        <v>0.21</v>
      </c>
      <c r="H640">
        <v>2.66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 s="56">
        <f t="shared" si="18"/>
        <v>100</v>
      </c>
      <c r="AK640" s="8">
        <v>143.6106375</v>
      </c>
      <c r="AL640" s="8">
        <v>178.12167499999998</v>
      </c>
      <c r="AM640" s="8">
        <v>3.7691557500000004</v>
      </c>
    </row>
    <row r="641" spans="1:39" s="15" customFormat="1" x14ac:dyDescent="0.2">
      <c r="A641" s="29" t="s">
        <v>740</v>
      </c>
      <c r="B641" s="9"/>
      <c r="C641" t="s">
        <v>865</v>
      </c>
      <c r="D641" s="14">
        <v>4</v>
      </c>
      <c r="E641">
        <f t="shared" si="19"/>
        <v>96.14</v>
      </c>
      <c r="F641">
        <v>0.01</v>
      </c>
      <c r="G641">
        <v>1.24</v>
      </c>
      <c r="H641">
        <v>2.61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 s="56">
        <f t="shared" si="18"/>
        <v>100</v>
      </c>
      <c r="AK641" s="8">
        <v>159.37693333333334</v>
      </c>
      <c r="AL641" s="8">
        <v>180.67966666666666</v>
      </c>
      <c r="AM641" s="8">
        <v>1.9742813333333331</v>
      </c>
    </row>
    <row r="642" spans="1:39" s="15" customFormat="1" x14ac:dyDescent="0.2">
      <c r="A642" s="29" t="s">
        <v>741</v>
      </c>
      <c r="B642" s="9"/>
      <c r="C642" t="s">
        <v>865</v>
      </c>
      <c r="D642" s="14">
        <v>4</v>
      </c>
      <c r="E642">
        <f t="shared" si="19"/>
        <v>95.74</v>
      </c>
      <c r="F642">
        <v>0.01</v>
      </c>
      <c r="G642">
        <v>1.7000000000000002</v>
      </c>
      <c r="H642">
        <v>2.5499999999999998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 s="56">
        <f t="shared" si="18"/>
        <v>100</v>
      </c>
      <c r="AK642" s="8">
        <v>166.91561666666666</v>
      </c>
      <c r="AL642" s="8">
        <v>186.88580000000002</v>
      </c>
      <c r="AM642" s="8">
        <v>1.8383230000000002</v>
      </c>
    </row>
    <row r="643" spans="1:39" s="15" customFormat="1" x14ac:dyDescent="0.2">
      <c r="A643" s="29" t="s">
        <v>742</v>
      </c>
      <c r="B643" s="9"/>
      <c r="C643" t="s">
        <v>865</v>
      </c>
      <c r="D643" s="14">
        <v>4</v>
      </c>
      <c r="E643">
        <f t="shared" si="19"/>
        <v>96.61</v>
      </c>
      <c r="F643">
        <v>0.01</v>
      </c>
      <c r="G643">
        <v>0.85000000000000009</v>
      </c>
      <c r="H643">
        <v>2.5299999999999998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 s="56">
        <f t="shared" si="18"/>
        <v>100</v>
      </c>
      <c r="AK643" s="8">
        <v>154.07641249999998</v>
      </c>
      <c r="AL643" s="8">
        <v>177.74664999999999</v>
      </c>
      <c r="AM643" s="8">
        <v>2.4483677500000001</v>
      </c>
    </row>
    <row r="644" spans="1:39" s="15" customFormat="1" x14ac:dyDescent="0.2">
      <c r="A644" s="29" t="s">
        <v>743</v>
      </c>
      <c r="B644" s="9"/>
      <c r="C644" t="s">
        <v>865</v>
      </c>
      <c r="D644" s="14">
        <v>4</v>
      </c>
      <c r="E644">
        <f t="shared" si="19"/>
        <v>96.83</v>
      </c>
      <c r="F644">
        <v>0.01</v>
      </c>
      <c r="G644">
        <v>1.95</v>
      </c>
      <c r="H644">
        <v>1.21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 s="56">
        <f t="shared" si="18"/>
        <v>100</v>
      </c>
      <c r="AK644" s="8">
        <v>146.39420000000001</v>
      </c>
      <c r="AL644" s="8">
        <v>172.71282500000001</v>
      </c>
      <c r="AM644" s="8">
        <v>3.3529742499999999</v>
      </c>
    </row>
    <row r="645" spans="1:39" s="15" customFormat="1" x14ac:dyDescent="0.2">
      <c r="A645" s="6" t="s">
        <v>744</v>
      </c>
      <c r="B645" s="9" t="s">
        <v>745</v>
      </c>
      <c r="C645" t="s">
        <v>864</v>
      </c>
      <c r="D645" s="7">
        <v>1</v>
      </c>
      <c r="E645">
        <v>98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2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 s="56">
        <f t="shared" si="18"/>
        <v>100</v>
      </c>
      <c r="AK645" s="8">
        <v>160</v>
      </c>
      <c r="AL645" s="8">
        <v>215</v>
      </c>
      <c r="AM645" s="8">
        <v>4</v>
      </c>
    </row>
    <row r="646" spans="1:39" s="15" customFormat="1" x14ac:dyDescent="0.2">
      <c r="A646" s="6" t="s">
        <v>746</v>
      </c>
      <c r="B646" s="9" t="s">
        <v>50</v>
      </c>
      <c r="C646" t="s">
        <v>864</v>
      </c>
      <c r="D646" s="7">
        <v>1</v>
      </c>
      <c r="E646">
        <v>98.22</v>
      </c>
      <c r="F646">
        <v>0</v>
      </c>
      <c r="G646">
        <v>0.38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1.4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 s="56">
        <f t="shared" si="18"/>
        <v>100</v>
      </c>
      <c r="AK646" s="8">
        <v>173.7</v>
      </c>
      <c r="AL646" s="8">
        <v>280.89999999999998</v>
      </c>
      <c r="AM646" s="8">
        <v>19.600000000000001</v>
      </c>
    </row>
    <row r="647" spans="1:39" s="15" customFormat="1" x14ac:dyDescent="0.2">
      <c r="A647" s="6" t="s">
        <v>747</v>
      </c>
      <c r="B647" s="9" t="s">
        <v>50</v>
      </c>
      <c r="C647" t="s">
        <v>864</v>
      </c>
      <c r="D647" s="7">
        <v>1</v>
      </c>
      <c r="E647">
        <v>98.8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1.2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 s="56">
        <f t="shared" si="18"/>
        <v>100</v>
      </c>
      <c r="AK647" s="8">
        <v>192</v>
      </c>
      <c r="AL647" s="8">
        <v>268</v>
      </c>
      <c r="AM647" s="8">
        <v>12</v>
      </c>
    </row>
    <row r="648" spans="1:39" s="15" customFormat="1" x14ac:dyDescent="0.2">
      <c r="A648" s="6" t="s">
        <v>748</v>
      </c>
      <c r="B648" s="9" t="s">
        <v>690</v>
      </c>
      <c r="C648" t="s">
        <v>864</v>
      </c>
      <c r="D648" s="7">
        <v>1</v>
      </c>
      <c r="E648">
        <v>99.01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0.98999999999999988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 s="56">
        <f t="shared" si="18"/>
        <v>100</v>
      </c>
      <c r="AK648" s="8">
        <v>183</v>
      </c>
      <c r="AL648" s="8">
        <v>243</v>
      </c>
      <c r="AM648" s="8">
        <v>6.1</v>
      </c>
    </row>
    <row r="649" spans="1:39" s="15" customFormat="1" x14ac:dyDescent="0.2">
      <c r="A649" s="6" t="s">
        <v>749</v>
      </c>
      <c r="B649" s="9" t="s">
        <v>692</v>
      </c>
      <c r="C649" t="s">
        <v>864</v>
      </c>
      <c r="D649" s="7">
        <v>1</v>
      </c>
      <c r="E649">
        <v>99.01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0.98999999999999988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 s="56">
        <f t="shared" si="18"/>
        <v>100</v>
      </c>
      <c r="AK649" s="8">
        <v>189</v>
      </c>
      <c r="AL649" s="8">
        <v>261</v>
      </c>
      <c r="AM649" s="8">
        <v>5.3</v>
      </c>
    </row>
    <row r="650" spans="1:39" s="15" customFormat="1" x14ac:dyDescent="0.2">
      <c r="A650" s="6" t="s">
        <v>750</v>
      </c>
      <c r="B650" s="9" t="s">
        <v>690</v>
      </c>
      <c r="C650" t="s">
        <v>864</v>
      </c>
      <c r="D650" s="7">
        <v>1</v>
      </c>
      <c r="E650">
        <v>98.19</v>
      </c>
      <c r="F650">
        <v>0</v>
      </c>
      <c r="G650">
        <v>0.86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0.95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 s="56">
        <f t="shared" si="18"/>
        <v>100</v>
      </c>
      <c r="AK650" s="8">
        <v>288</v>
      </c>
      <c r="AL650" s="8">
        <v>300</v>
      </c>
      <c r="AM650" s="8">
        <v>15.6</v>
      </c>
    </row>
    <row r="651" spans="1:39" s="15" customFormat="1" x14ac:dyDescent="0.2">
      <c r="A651" s="6" t="s">
        <v>751</v>
      </c>
      <c r="B651" s="9" t="s">
        <v>692</v>
      </c>
      <c r="C651" t="s">
        <v>864</v>
      </c>
      <c r="D651" s="7">
        <v>1</v>
      </c>
      <c r="E651">
        <v>98.19</v>
      </c>
      <c r="F651">
        <v>0</v>
      </c>
      <c r="G651">
        <v>0.86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0.95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 s="56">
        <f t="shared" si="18"/>
        <v>100</v>
      </c>
      <c r="AK651" s="8">
        <v>189</v>
      </c>
      <c r="AL651" s="8">
        <v>251</v>
      </c>
      <c r="AM651" s="8">
        <v>18.600000000000001</v>
      </c>
    </row>
    <row r="652" spans="1:39" s="15" customFormat="1" x14ac:dyDescent="0.2">
      <c r="A652" s="6" t="s">
        <v>752</v>
      </c>
      <c r="B652" s="9" t="s">
        <v>50</v>
      </c>
      <c r="C652" t="s">
        <v>864</v>
      </c>
      <c r="D652" s="7">
        <v>1</v>
      </c>
      <c r="E652">
        <v>98.94</v>
      </c>
      <c r="F652">
        <v>0</v>
      </c>
      <c r="G652">
        <v>0.42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0.64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 s="56">
        <f t="shared" si="18"/>
        <v>100</v>
      </c>
      <c r="AK652" s="8">
        <v>104.7</v>
      </c>
      <c r="AL652" s="8">
        <v>223.9</v>
      </c>
      <c r="AM652" s="8">
        <v>12.1</v>
      </c>
    </row>
    <row r="653" spans="1:39" s="15" customFormat="1" x14ac:dyDescent="0.2">
      <c r="A653" s="6" t="s">
        <v>753</v>
      </c>
      <c r="B653" s="9" t="s">
        <v>754</v>
      </c>
      <c r="C653" t="s">
        <v>867</v>
      </c>
      <c r="D653" s="7">
        <v>3</v>
      </c>
      <c r="E653">
        <v>97.25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2.2250000000000001</v>
      </c>
      <c r="L653">
        <v>0</v>
      </c>
      <c r="M653">
        <v>0</v>
      </c>
      <c r="N653">
        <v>0</v>
      </c>
      <c r="O653">
        <v>0</v>
      </c>
      <c r="P653">
        <v>0.52500000000000002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 s="56">
        <f t="shared" si="18"/>
        <v>100</v>
      </c>
      <c r="AK653" s="8">
        <v>105</v>
      </c>
      <c r="AL653" s="8">
        <v>185</v>
      </c>
      <c r="AM653" s="8">
        <v>9.75</v>
      </c>
    </row>
    <row r="654" spans="1:39" s="15" customFormat="1" x14ac:dyDescent="0.2">
      <c r="A654" s="6" t="s">
        <v>755</v>
      </c>
      <c r="B654" s="9" t="s">
        <v>711</v>
      </c>
      <c r="C654" t="s">
        <v>865</v>
      </c>
      <c r="D654" s="7">
        <v>4</v>
      </c>
      <c r="E654">
        <v>97.5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0.5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 s="56">
        <f t="shared" si="18"/>
        <v>100</v>
      </c>
      <c r="AK654" s="8">
        <v>105</v>
      </c>
      <c r="AL654" s="8">
        <v>135</v>
      </c>
      <c r="AM654" s="8">
        <v>10</v>
      </c>
    </row>
    <row r="655" spans="1:39" s="15" customFormat="1" x14ac:dyDescent="0.2">
      <c r="A655" s="6" t="s">
        <v>756</v>
      </c>
      <c r="B655" s="9" t="s">
        <v>757</v>
      </c>
      <c r="C655" t="s">
        <v>863</v>
      </c>
      <c r="D655" s="7">
        <v>5</v>
      </c>
      <c r="E655">
        <v>94.5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5.07</v>
      </c>
      <c r="L655">
        <v>0</v>
      </c>
      <c r="M655">
        <v>0</v>
      </c>
      <c r="N655">
        <v>0</v>
      </c>
      <c r="O655">
        <v>0</v>
      </c>
      <c r="P655">
        <v>0.43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 s="56">
        <f t="shared" si="18"/>
        <v>100</v>
      </c>
      <c r="AK655" s="8">
        <v>125</v>
      </c>
      <c r="AL655" s="8">
        <v>197.5</v>
      </c>
      <c r="AM655" s="8">
        <v>7</v>
      </c>
    </row>
    <row r="656" spans="1:39" s="15" customFormat="1" x14ac:dyDescent="0.2">
      <c r="A656" s="6" t="s">
        <v>758</v>
      </c>
      <c r="B656" s="9" t="s">
        <v>759</v>
      </c>
      <c r="C656" t="s">
        <v>865</v>
      </c>
      <c r="D656" s="7">
        <v>4</v>
      </c>
      <c r="E656">
        <v>93.45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6.13</v>
      </c>
      <c r="L656">
        <v>0</v>
      </c>
      <c r="M656">
        <v>0</v>
      </c>
      <c r="N656">
        <v>0</v>
      </c>
      <c r="O656">
        <v>0</v>
      </c>
      <c r="P656">
        <v>0.42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 s="56">
        <f t="shared" si="18"/>
        <v>100</v>
      </c>
      <c r="AK656" s="8">
        <v>136.5</v>
      </c>
      <c r="AL656" s="8">
        <v>231</v>
      </c>
      <c r="AM656" s="8">
        <v>7</v>
      </c>
    </row>
    <row r="657" spans="1:59" s="15" customFormat="1" x14ac:dyDescent="0.2">
      <c r="A657" s="6" t="s">
        <v>760</v>
      </c>
      <c r="B657" s="9" t="s">
        <v>50</v>
      </c>
      <c r="C657" t="s">
        <v>864</v>
      </c>
      <c r="D657" s="7">
        <v>1</v>
      </c>
      <c r="E657">
        <v>92.8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3.5000000000000004</v>
      </c>
      <c r="L657">
        <v>3.3000000000000003</v>
      </c>
      <c r="M657">
        <v>0</v>
      </c>
      <c r="N657">
        <v>0</v>
      </c>
      <c r="O657">
        <v>0</v>
      </c>
      <c r="P657">
        <v>0.4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 s="56">
        <f t="shared" si="18"/>
        <v>100</v>
      </c>
      <c r="AK657" s="8">
        <v>410</v>
      </c>
      <c r="AL657" s="8">
        <v>420</v>
      </c>
      <c r="AM657" s="8">
        <v>5.6</v>
      </c>
    </row>
    <row r="658" spans="1:59" s="15" customFormat="1" x14ac:dyDescent="0.2">
      <c r="A658" s="6" t="s">
        <v>761</v>
      </c>
      <c r="B658" s="9" t="s">
        <v>762</v>
      </c>
      <c r="C658" t="s">
        <v>867</v>
      </c>
      <c r="D658" s="7">
        <v>3</v>
      </c>
      <c r="E658">
        <v>93.632910719999998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6</v>
      </c>
      <c r="L658">
        <v>0</v>
      </c>
      <c r="M658">
        <v>0</v>
      </c>
      <c r="N658">
        <v>0</v>
      </c>
      <c r="O658">
        <v>0</v>
      </c>
      <c r="P658">
        <v>0.36708928000000002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 s="56">
        <f t="shared" si="18"/>
        <v>100</v>
      </c>
      <c r="AK658" s="8">
        <v>135</v>
      </c>
      <c r="AL658" s="8">
        <v>210</v>
      </c>
      <c r="AM658" s="8">
        <v>6</v>
      </c>
    </row>
    <row r="659" spans="1:59" s="15" customFormat="1" x14ac:dyDescent="0.2">
      <c r="A659" s="6" t="s">
        <v>763</v>
      </c>
      <c r="B659" s="9" t="s">
        <v>711</v>
      </c>
      <c r="C659" t="s">
        <v>865</v>
      </c>
      <c r="D659" s="7">
        <v>4</v>
      </c>
      <c r="E659">
        <v>94.7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5</v>
      </c>
      <c r="L659">
        <v>0</v>
      </c>
      <c r="M659">
        <v>0</v>
      </c>
      <c r="N659">
        <v>0</v>
      </c>
      <c r="O659">
        <v>0</v>
      </c>
      <c r="P659">
        <v>0.3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 s="56">
        <f t="shared" si="18"/>
        <v>100</v>
      </c>
      <c r="AK659" s="8">
        <v>125</v>
      </c>
      <c r="AL659" s="8">
        <v>200</v>
      </c>
      <c r="AM659" s="8">
        <v>7</v>
      </c>
    </row>
    <row r="660" spans="1:59" s="15" customFormat="1" x14ac:dyDescent="0.2">
      <c r="A660" s="6" t="s">
        <v>764</v>
      </c>
      <c r="B660" s="9" t="s">
        <v>50</v>
      </c>
      <c r="C660" t="s">
        <v>864</v>
      </c>
      <c r="D660" s="7">
        <v>1</v>
      </c>
      <c r="E660">
        <v>99.36</v>
      </c>
      <c r="F660">
        <v>0</v>
      </c>
      <c r="G660">
        <v>0.4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0.24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 s="56">
        <f t="shared" si="18"/>
        <v>100</v>
      </c>
      <c r="AK660" s="8">
        <v>73</v>
      </c>
      <c r="AL660" s="8">
        <v>229.5</v>
      </c>
      <c r="AM660" s="8">
        <v>23.7</v>
      </c>
    </row>
    <row r="661" spans="1:59" s="64" customFormat="1" x14ac:dyDescent="0.2">
      <c r="A661" s="64" t="s">
        <v>1071</v>
      </c>
      <c r="B661" s="65" t="s">
        <v>1072</v>
      </c>
      <c r="C661" s="65" t="s">
        <v>865</v>
      </c>
      <c r="D661" s="64">
        <v>5</v>
      </c>
      <c r="E661" s="66">
        <v>89.25</v>
      </c>
      <c r="F661" s="66">
        <v>0</v>
      </c>
      <c r="G661" s="66">
        <v>0</v>
      </c>
      <c r="H661" s="66">
        <v>0</v>
      </c>
      <c r="I661" s="66">
        <v>0</v>
      </c>
      <c r="J661" s="66">
        <v>0</v>
      </c>
      <c r="K661" s="66">
        <v>10.525</v>
      </c>
      <c r="L661" s="66">
        <v>0</v>
      </c>
      <c r="M661" s="66">
        <v>0</v>
      </c>
      <c r="N661" s="66">
        <v>0</v>
      </c>
      <c r="O661" s="66">
        <v>0</v>
      </c>
      <c r="P661" s="66">
        <v>0.22500000000000001</v>
      </c>
      <c r="Q661" s="66">
        <v>0</v>
      </c>
      <c r="R661" s="66">
        <v>0</v>
      </c>
      <c r="S661" s="66">
        <v>0</v>
      </c>
      <c r="T661" s="66">
        <v>0</v>
      </c>
      <c r="U661" s="66">
        <v>0</v>
      </c>
      <c r="V661" s="66">
        <v>0</v>
      </c>
      <c r="W661" s="66">
        <v>0</v>
      </c>
      <c r="X661" s="66">
        <v>0</v>
      </c>
      <c r="Y661" s="66">
        <v>0</v>
      </c>
      <c r="Z661" s="66">
        <v>0</v>
      </c>
      <c r="AA661" s="66">
        <v>0</v>
      </c>
      <c r="AB661" s="66">
        <v>0</v>
      </c>
      <c r="AC661" s="66">
        <v>0</v>
      </c>
      <c r="AD661" s="66">
        <v>0</v>
      </c>
      <c r="AE661" s="66">
        <v>0</v>
      </c>
      <c r="AF661" s="66">
        <v>0</v>
      </c>
      <c r="AG661" s="66">
        <v>0</v>
      </c>
      <c r="AH661" s="66">
        <v>0</v>
      </c>
      <c r="AI661" s="66">
        <v>0</v>
      </c>
      <c r="AJ661" s="66">
        <f t="shared" si="18"/>
        <v>100</v>
      </c>
      <c r="AK661" s="64">
        <v>130</v>
      </c>
      <c r="AL661" s="64">
        <v>260</v>
      </c>
      <c r="AM661" s="64">
        <v>1</v>
      </c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</row>
    <row r="662" spans="1:59" s="15" customFormat="1" x14ac:dyDescent="0.2">
      <c r="A662" s="6" t="s">
        <v>765</v>
      </c>
      <c r="B662" s="9" t="s">
        <v>369</v>
      </c>
      <c r="C662" t="s">
        <v>865</v>
      </c>
      <c r="D662" s="7">
        <v>4</v>
      </c>
      <c r="E662">
        <v>89.25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10.525</v>
      </c>
      <c r="L662">
        <v>0</v>
      </c>
      <c r="M662">
        <v>0</v>
      </c>
      <c r="N662">
        <v>0</v>
      </c>
      <c r="O662">
        <v>0</v>
      </c>
      <c r="P662">
        <v>0.22500000000000003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 s="56">
        <f t="shared" si="18"/>
        <v>100</v>
      </c>
      <c r="AK662" s="8">
        <v>78</v>
      </c>
      <c r="AL662" s="8">
        <v>160</v>
      </c>
      <c r="AM662" s="8">
        <v>3.8</v>
      </c>
    </row>
    <row r="663" spans="1:59" s="15" customFormat="1" x14ac:dyDescent="0.2">
      <c r="A663" s="6" t="s">
        <v>766</v>
      </c>
      <c r="B663" s="9" t="s">
        <v>218</v>
      </c>
      <c r="C663" t="s">
        <v>863</v>
      </c>
      <c r="D663" s="7">
        <v>5</v>
      </c>
      <c r="E663">
        <v>89.25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10.525</v>
      </c>
      <c r="L663">
        <v>0</v>
      </c>
      <c r="M663">
        <v>0</v>
      </c>
      <c r="N663">
        <v>0</v>
      </c>
      <c r="O663">
        <v>0</v>
      </c>
      <c r="P663">
        <v>0.22500000000000003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 s="56">
        <f t="shared" si="18"/>
        <v>100</v>
      </c>
      <c r="AK663" s="8">
        <v>78</v>
      </c>
      <c r="AL663" s="8">
        <v>260</v>
      </c>
      <c r="AM663" s="8">
        <v>6.8</v>
      </c>
    </row>
    <row r="664" spans="1:59" s="15" customFormat="1" x14ac:dyDescent="0.2">
      <c r="A664" s="6" t="s">
        <v>767</v>
      </c>
      <c r="B664" s="9" t="s">
        <v>768</v>
      </c>
      <c r="C664" t="s">
        <v>863</v>
      </c>
      <c r="D664" s="7">
        <v>5</v>
      </c>
      <c r="E664">
        <v>89.25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10.525</v>
      </c>
      <c r="L664">
        <v>0</v>
      </c>
      <c r="M664">
        <v>0</v>
      </c>
      <c r="N664">
        <v>0</v>
      </c>
      <c r="O664">
        <v>0</v>
      </c>
      <c r="P664">
        <v>0.22500000000000003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 s="56">
        <f t="shared" si="18"/>
        <v>100</v>
      </c>
      <c r="AK664" s="8">
        <v>140</v>
      </c>
      <c r="AL664" s="8">
        <v>270</v>
      </c>
      <c r="AM664" s="8">
        <v>1</v>
      </c>
    </row>
    <row r="665" spans="1:59" s="15" customFormat="1" x14ac:dyDescent="0.2">
      <c r="A665" s="6" t="s">
        <v>769</v>
      </c>
      <c r="B665" s="9" t="s">
        <v>195</v>
      </c>
      <c r="C665" t="s">
        <v>863</v>
      </c>
      <c r="D665" s="7">
        <v>5</v>
      </c>
      <c r="E665">
        <v>89.25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10.525</v>
      </c>
      <c r="L665">
        <v>0</v>
      </c>
      <c r="M665">
        <v>0</v>
      </c>
      <c r="N665">
        <v>0</v>
      </c>
      <c r="O665">
        <v>0</v>
      </c>
      <c r="P665">
        <v>0.22500000000000003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 s="56">
        <f t="shared" si="18"/>
        <v>100</v>
      </c>
      <c r="AK665" s="8">
        <v>120</v>
      </c>
      <c r="AL665" s="8">
        <v>270</v>
      </c>
      <c r="AM665" s="8">
        <v>2.2999999999999998</v>
      </c>
    </row>
    <row r="666" spans="1:59" s="15" customFormat="1" x14ac:dyDescent="0.2">
      <c r="A666" s="6" t="s">
        <v>770</v>
      </c>
      <c r="B666" s="9" t="s">
        <v>771</v>
      </c>
      <c r="C666" t="s">
        <v>863</v>
      </c>
      <c r="D666" s="7">
        <v>5</v>
      </c>
      <c r="E666">
        <v>89.4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10.375</v>
      </c>
      <c r="L666">
        <v>0</v>
      </c>
      <c r="M666">
        <v>0</v>
      </c>
      <c r="N666">
        <v>0</v>
      </c>
      <c r="O666">
        <v>0</v>
      </c>
      <c r="P666">
        <v>0.22500000000000003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 s="56">
        <f t="shared" si="18"/>
        <v>100</v>
      </c>
      <c r="AK666" s="8">
        <v>102</v>
      </c>
      <c r="AL666" s="8">
        <v>189.5</v>
      </c>
      <c r="AM666" s="8">
        <v>2</v>
      </c>
    </row>
    <row r="667" spans="1:59" s="15" customFormat="1" x14ac:dyDescent="0.2">
      <c r="A667" s="6" t="s">
        <v>772</v>
      </c>
      <c r="B667" s="9" t="s">
        <v>773</v>
      </c>
      <c r="C667" t="s">
        <v>867</v>
      </c>
      <c r="D667" s="7">
        <v>3</v>
      </c>
      <c r="E667">
        <v>88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12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 s="56">
        <f t="shared" si="18"/>
        <v>100</v>
      </c>
      <c r="AK667" s="8">
        <v>70</v>
      </c>
      <c r="AL667" s="8">
        <v>150</v>
      </c>
      <c r="AM667" s="8">
        <v>7.5</v>
      </c>
    </row>
    <row r="668" spans="1:59" s="15" customFormat="1" x14ac:dyDescent="0.2">
      <c r="A668" s="6" t="s">
        <v>774</v>
      </c>
      <c r="B668" s="9" t="s">
        <v>698</v>
      </c>
      <c r="C668" t="s">
        <v>866</v>
      </c>
      <c r="D668" s="7">
        <v>6</v>
      </c>
      <c r="E668">
        <v>91.5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8.5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 s="56">
        <f t="shared" si="18"/>
        <v>100</v>
      </c>
      <c r="AK668" s="8">
        <v>85.8</v>
      </c>
      <c r="AL668" s="8">
        <v>121.2</v>
      </c>
      <c r="AM668" s="8">
        <v>65.2</v>
      </c>
    </row>
    <row r="669" spans="1:59" s="15" customFormat="1" x14ac:dyDescent="0.2">
      <c r="A669" s="6" t="s">
        <v>775</v>
      </c>
      <c r="B669" s="9" t="s">
        <v>698</v>
      </c>
      <c r="C669" t="s">
        <v>866</v>
      </c>
      <c r="D669" s="7">
        <v>6</v>
      </c>
      <c r="E669">
        <v>94.5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5.5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 s="56">
        <f t="shared" ref="AJ669:AJ732" si="20">SUM(E669:AI669)</f>
        <v>100</v>
      </c>
      <c r="AK669" s="8">
        <v>70</v>
      </c>
      <c r="AL669" s="8">
        <v>131.5</v>
      </c>
      <c r="AM669" s="8">
        <v>52.3</v>
      </c>
    </row>
    <row r="670" spans="1:59" s="67" customFormat="1" x14ac:dyDescent="0.2">
      <c r="A670" s="23" t="s">
        <v>776</v>
      </c>
      <c r="B670" s="70" t="s">
        <v>50</v>
      </c>
      <c r="C670" s="68" t="s">
        <v>864</v>
      </c>
      <c r="D670" s="67">
        <v>1</v>
      </c>
      <c r="E670" s="68">
        <v>94.7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1.2</v>
      </c>
      <c r="L670" s="68">
        <v>0</v>
      </c>
      <c r="M670" s="68">
        <v>0</v>
      </c>
      <c r="N670" s="68">
        <v>0</v>
      </c>
      <c r="O670" s="68">
        <v>0</v>
      </c>
      <c r="P670" s="68">
        <v>0</v>
      </c>
      <c r="Q670" s="68">
        <v>0</v>
      </c>
      <c r="R670" s="68">
        <v>0</v>
      </c>
      <c r="S670" s="68">
        <v>0</v>
      </c>
      <c r="T670" s="68">
        <v>0</v>
      </c>
      <c r="U670" s="68">
        <v>4.0999999999999996</v>
      </c>
      <c r="V670" s="68">
        <v>0</v>
      </c>
      <c r="W670" s="68">
        <v>0</v>
      </c>
      <c r="X670" s="68">
        <v>0</v>
      </c>
      <c r="Y670" s="68">
        <v>0</v>
      </c>
      <c r="Z670" s="68">
        <v>0</v>
      </c>
      <c r="AA670" s="68">
        <v>0</v>
      </c>
      <c r="AB670" s="68">
        <v>0</v>
      </c>
      <c r="AC670" s="68">
        <v>0</v>
      </c>
      <c r="AD670" s="68">
        <v>0</v>
      </c>
      <c r="AE670" s="68">
        <v>0</v>
      </c>
      <c r="AF670" s="68">
        <v>0</v>
      </c>
      <c r="AG670" s="68">
        <v>0</v>
      </c>
      <c r="AH670" s="68">
        <v>0</v>
      </c>
      <c r="AI670" s="68">
        <v>0</v>
      </c>
      <c r="AJ670" s="71">
        <f t="shared" si="20"/>
        <v>100</v>
      </c>
      <c r="AK670" s="70">
        <v>150</v>
      </c>
      <c r="AL670" s="70">
        <v>260</v>
      </c>
      <c r="AM670" s="70">
        <v>10</v>
      </c>
    </row>
    <row r="671" spans="1:59" s="15" customFormat="1" x14ac:dyDescent="0.2">
      <c r="A671" s="19" t="s">
        <v>777</v>
      </c>
      <c r="B671" s="11" t="s">
        <v>778</v>
      </c>
      <c r="C671" t="s">
        <v>866</v>
      </c>
      <c r="D671" s="7">
        <v>6</v>
      </c>
      <c r="E671">
        <v>95.35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4.6500000000000004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 s="58">
        <f t="shared" si="20"/>
        <v>100</v>
      </c>
      <c r="AK671" s="12">
        <v>165</v>
      </c>
      <c r="AL671" s="12">
        <v>210</v>
      </c>
      <c r="AM671" s="12">
        <v>26</v>
      </c>
    </row>
    <row r="672" spans="1:59" s="15" customFormat="1" x14ac:dyDescent="0.2">
      <c r="A672" s="19" t="s">
        <v>777</v>
      </c>
      <c r="B672" s="11" t="s">
        <v>778</v>
      </c>
      <c r="C672" t="s">
        <v>866</v>
      </c>
      <c r="D672" s="7">
        <v>6</v>
      </c>
      <c r="E672">
        <v>97.25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2.75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 s="58">
        <f t="shared" si="20"/>
        <v>100</v>
      </c>
      <c r="AK672" s="12">
        <v>160</v>
      </c>
      <c r="AL672" s="12">
        <v>205</v>
      </c>
      <c r="AM672" s="12">
        <v>21</v>
      </c>
    </row>
    <row r="673" spans="1:39" s="15" customFormat="1" x14ac:dyDescent="0.2">
      <c r="A673" s="19" t="s">
        <v>777</v>
      </c>
      <c r="B673" s="11" t="s">
        <v>778</v>
      </c>
      <c r="C673" t="s">
        <v>866</v>
      </c>
      <c r="D673" s="7">
        <v>6</v>
      </c>
      <c r="E673">
        <v>99.25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0.75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 s="58">
        <f t="shared" si="20"/>
        <v>100</v>
      </c>
      <c r="AK673" s="12">
        <v>145</v>
      </c>
      <c r="AL673" s="12">
        <v>210</v>
      </c>
      <c r="AM673" s="12">
        <v>12</v>
      </c>
    </row>
    <row r="674" spans="1:39" s="15" customFormat="1" x14ac:dyDescent="0.2">
      <c r="A674" s="19" t="s">
        <v>777</v>
      </c>
      <c r="B674" s="11" t="s">
        <v>778</v>
      </c>
      <c r="C674" t="s">
        <v>864</v>
      </c>
      <c r="D674" s="7">
        <v>1</v>
      </c>
      <c r="E674">
        <v>99.78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0.22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 s="58">
        <f t="shared" si="20"/>
        <v>100</v>
      </c>
      <c r="AK674" s="12">
        <v>120</v>
      </c>
      <c r="AL674" s="12">
        <v>190</v>
      </c>
      <c r="AM674" s="12">
        <v>6</v>
      </c>
    </row>
    <row r="675" spans="1:39" s="15" customFormat="1" x14ac:dyDescent="0.2">
      <c r="A675" s="6" t="s">
        <v>779</v>
      </c>
      <c r="B675" s="9" t="s">
        <v>50</v>
      </c>
      <c r="C675" t="s">
        <v>864</v>
      </c>
      <c r="D675" s="7">
        <v>1</v>
      </c>
      <c r="E675">
        <v>99.61</v>
      </c>
      <c r="F675">
        <v>0</v>
      </c>
      <c r="G675">
        <v>0.39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 s="56">
        <f t="shared" si="20"/>
        <v>100</v>
      </c>
      <c r="AK675" s="8">
        <v>91.1</v>
      </c>
      <c r="AL675" s="8">
        <v>240.4</v>
      </c>
      <c r="AM675" s="8">
        <v>21</v>
      </c>
    </row>
    <row r="676" spans="1:39" s="15" customFormat="1" x14ac:dyDescent="0.2">
      <c r="A676" s="23" t="s">
        <v>780</v>
      </c>
      <c r="B676" s="11" t="s">
        <v>50</v>
      </c>
      <c r="C676" t="s">
        <v>864</v>
      </c>
      <c r="D676" s="7">
        <v>1</v>
      </c>
      <c r="E676">
        <v>99.8</v>
      </c>
      <c r="F676">
        <v>0</v>
      </c>
      <c r="G676">
        <v>0.2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 s="58">
        <f t="shared" si="20"/>
        <v>100</v>
      </c>
      <c r="AK676" s="12">
        <v>68.599999999999994</v>
      </c>
      <c r="AL676" s="12">
        <v>170</v>
      </c>
      <c r="AM676" s="12">
        <v>31</v>
      </c>
    </row>
    <row r="677" spans="1:39" s="15" customFormat="1" x14ac:dyDescent="0.2">
      <c r="A677" s="6" t="s">
        <v>781</v>
      </c>
      <c r="B677" s="9" t="s">
        <v>47</v>
      </c>
      <c r="C677" t="s">
        <v>864</v>
      </c>
      <c r="D677" s="7">
        <v>1</v>
      </c>
      <c r="E677">
        <v>84.5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9</v>
      </c>
      <c r="L677">
        <v>6.5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 s="56">
        <f t="shared" si="20"/>
        <v>100</v>
      </c>
      <c r="AK677" s="8">
        <v>538</v>
      </c>
      <c r="AL677" s="8">
        <v>567</v>
      </c>
      <c r="AM677" s="8">
        <v>3.2</v>
      </c>
    </row>
    <row r="678" spans="1:39" s="15" customFormat="1" x14ac:dyDescent="0.2">
      <c r="A678" s="6" t="s">
        <v>782</v>
      </c>
      <c r="B678" s="9" t="s">
        <v>783</v>
      </c>
      <c r="C678" t="s">
        <v>864</v>
      </c>
      <c r="D678" s="7">
        <v>1</v>
      </c>
      <c r="E678">
        <v>100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 s="56">
        <f t="shared" si="20"/>
        <v>100</v>
      </c>
      <c r="AK678" s="8">
        <v>158</v>
      </c>
      <c r="AL678" s="8">
        <v>205</v>
      </c>
      <c r="AM678" s="8">
        <v>3.1</v>
      </c>
    </row>
    <row r="679" spans="1:39" s="11" customFormat="1" x14ac:dyDescent="0.2">
      <c r="A679" s="6" t="s">
        <v>784</v>
      </c>
      <c r="B679" s="9" t="s">
        <v>785</v>
      </c>
      <c r="C679" t="s">
        <v>863</v>
      </c>
      <c r="D679" s="7">
        <v>5</v>
      </c>
      <c r="E679">
        <v>100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 s="56">
        <f t="shared" si="20"/>
        <v>100</v>
      </c>
      <c r="AK679" s="8">
        <v>82.5</v>
      </c>
      <c r="AL679" s="8">
        <v>205</v>
      </c>
      <c r="AM679" s="8">
        <v>16</v>
      </c>
    </row>
    <row r="680" spans="1:39" s="11" customFormat="1" x14ac:dyDescent="0.2">
      <c r="A680" s="6" t="s">
        <v>786</v>
      </c>
      <c r="B680" s="13" t="s">
        <v>787</v>
      </c>
      <c r="C680" t="s">
        <v>866</v>
      </c>
      <c r="D680" s="7">
        <v>6</v>
      </c>
      <c r="E680">
        <v>100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 s="56">
        <f t="shared" si="20"/>
        <v>100</v>
      </c>
      <c r="AK680" s="8">
        <v>97.5</v>
      </c>
      <c r="AL680" s="8">
        <v>178</v>
      </c>
      <c r="AM680" s="8">
        <v>9</v>
      </c>
    </row>
    <row r="681" spans="1:39" s="11" customFormat="1" x14ac:dyDescent="0.2">
      <c r="A681" s="6" t="s">
        <v>786</v>
      </c>
      <c r="B681" s="13" t="s">
        <v>788</v>
      </c>
      <c r="C681" t="s">
        <v>864</v>
      </c>
      <c r="D681" s="7">
        <v>1</v>
      </c>
      <c r="E681">
        <v>100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 s="56">
        <f t="shared" si="20"/>
        <v>100</v>
      </c>
      <c r="AK681" s="8">
        <v>87</v>
      </c>
      <c r="AL681" s="8">
        <v>185</v>
      </c>
      <c r="AM681" s="8">
        <v>6.5</v>
      </c>
    </row>
    <row r="682" spans="1:39" s="11" customFormat="1" x14ac:dyDescent="0.2">
      <c r="A682" s="6" t="s">
        <v>786</v>
      </c>
      <c r="B682" s="13" t="s">
        <v>200</v>
      </c>
      <c r="C682" t="s">
        <v>863</v>
      </c>
      <c r="D682" s="7">
        <v>5</v>
      </c>
      <c r="E682">
        <v>100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 s="56">
        <f t="shared" si="20"/>
        <v>100</v>
      </c>
      <c r="AK682" s="8">
        <v>127.5</v>
      </c>
      <c r="AL682" s="8">
        <v>200</v>
      </c>
      <c r="AM682" s="8">
        <v>6</v>
      </c>
    </row>
    <row r="683" spans="1:39" s="11" customFormat="1" x14ac:dyDescent="0.2">
      <c r="A683" s="6" t="s">
        <v>786</v>
      </c>
      <c r="B683" s="13" t="s">
        <v>789</v>
      </c>
      <c r="C683" t="s">
        <v>867</v>
      </c>
      <c r="D683" s="7">
        <v>3</v>
      </c>
      <c r="E683">
        <v>100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 s="56">
        <f t="shared" si="20"/>
        <v>100</v>
      </c>
      <c r="AK683" s="8">
        <v>21</v>
      </c>
      <c r="AL683" s="8">
        <v>90</v>
      </c>
      <c r="AM683" s="8">
        <v>4</v>
      </c>
    </row>
    <row r="684" spans="1:39" s="11" customFormat="1" x14ac:dyDescent="0.2">
      <c r="A684" s="19" t="s">
        <v>430</v>
      </c>
      <c r="B684" s="11" t="s">
        <v>50</v>
      </c>
      <c r="C684" t="s">
        <v>864</v>
      </c>
      <c r="D684" s="7">
        <v>1</v>
      </c>
      <c r="E684">
        <v>91.85</v>
      </c>
      <c r="F684">
        <v>0.44</v>
      </c>
      <c r="G684">
        <v>0.77</v>
      </c>
      <c r="H684">
        <v>0.55000000000000004</v>
      </c>
      <c r="I684">
        <v>0.63</v>
      </c>
      <c r="J684">
        <v>0</v>
      </c>
      <c r="K684">
        <v>5.59</v>
      </c>
      <c r="L684">
        <v>0</v>
      </c>
      <c r="M684">
        <v>0</v>
      </c>
      <c r="N684">
        <v>0</v>
      </c>
      <c r="O684">
        <v>0</v>
      </c>
      <c r="P684">
        <v>0.12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0.05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 s="60">
        <f t="shared" si="20"/>
        <v>99.999999999999986</v>
      </c>
      <c r="AK684" s="12">
        <v>72</v>
      </c>
      <c r="AL684" s="12">
        <v>154</v>
      </c>
      <c r="AM684" s="12">
        <v>6.31</v>
      </c>
    </row>
    <row r="685" spans="1:39" s="11" customFormat="1" x14ac:dyDescent="0.2">
      <c r="A685" s="19" t="s">
        <v>430</v>
      </c>
      <c r="B685" s="11" t="s">
        <v>50</v>
      </c>
      <c r="C685" t="s">
        <v>864</v>
      </c>
      <c r="D685" s="7">
        <v>1</v>
      </c>
      <c r="E685">
        <v>90.3</v>
      </c>
      <c r="F685">
        <v>0.98999999999999988</v>
      </c>
      <c r="G685">
        <v>1.68</v>
      </c>
      <c r="H685">
        <v>1.23</v>
      </c>
      <c r="I685">
        <v>0.49</v>
      </c>
      <c r="J685">
        <v>0</v>
      </c>
      <c r="K685">
        <v>5.07</v>
      </c>
      <c r="L685">
        <v>0</v>
      </c>
      <c r="M685">
        <v>0</v>
      </c>
      <c r="N685">
        <v>0</v>
      </c>
      <c r="O685">
        <v>0</v>
      </c>
      <c r="P685">
        <v>0.13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0.11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 s="60">
        <f t="shared" si="20"/>
        <v>99.999999999999986</v>
      </c>
      <c r="AK685" s="12">
        <v>72</v>
      </c>
      <c r="AL685" s="12">
        <v>160</v>
      </c>
      <c r="AM685" s="12">
        <v>5.85</v>
      </c>
    </row>
    <row r="686" spans="1:39" s="11" customFormat="1" x14ac:dyDescent="0.2">
      <c r="A686" s="6" t="s">
        <v>790</v>
      </c>
      <c r="B686" s="9" t="s">
        <v>791</v>
      </c>
      <c r="C686" t="s">
        <v>863</v>
      </c>
      <c r="D686" s="7">
        <v>5</v>
      </c>
      <c r="E686">
        <v>93.436873739999996</v>
      </c>
      <c r="F686">
        <v>0.80160321000000012</v>
      </c>
      <c r="G686">
        <v>1.65330661</v>
      </c>
      <c r="H686">
        <v>0.80160321000000012</v>
      </c>
      <c r="I686">
        <v>2.55511022</v>
      </c>
      <c r="J686">
        <v>0</v>
      </c>
      <c r="K686">
        <v>0</v>
      </c>
      <c r="L686">
        <v>0</v>
      </c>
      <c r="M686">
        <v>0.75150300999999997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 s="56">
        <f t="shared" si="20"/>
        <v>99.999999999999986</v>
      </c>
      <c r="AK686" s="8">
        <v>80</v>
      </c>
      <c r="AL686" s="8">
        <v>94.75</v>
      </c>
      <c r="AM686" s="8">
        <v>1.62</v>
      </c>
    </row>
    <row r="687" spans="1:39" s="11" customFormat="1" x14ac:dyDescent="0.2">
      <c r="A687" s="6" t="s">
        <v>792</v>
      </c>
      <c r="B687" s="9" t="s">
        <v>793</v>
      </c>
      <c r="C687" t="s">
        <v>865</v>
      </c>
      <c r="D687" s="7">
        <v>4</v>
      </c>
      <c r="E687">
        <v>92.951318459999996</v>
      </c>
      <c r="F687">
        <v>2.2819472599999999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0.70993914999999996</v>
      </c>
      <c r="N687">
        <v>0</v>
      </c>
      <c r="O687">
        <v>0</v>
      </c>
      <c r="P687">
        <v>0</v>
      </c>
      <c r="Q687">
        <v>4.0567951300000002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 s="56">
        <f t="shared" si="20"/>
        <v>99.999999999999986</v>
      </c>
      <c r="AK687" s="8">
        <v>190</v>
      </c>
      <c r="AL687" s="8">
        <v>252.5</v>
      </c>
      <c r="AM687" s="8">
        <v>7</v>
      </c>
    </row>
    <row r="688" spans="1:39" s="11" customFormat="1" x14ac:dyDescent="0.2">
      <c r="A688" s="6" t="s">
        <v>794</v>
      </c>
      <c r="B688" s="9" t="s">
        <v>795</v>
      </c>
      <c r="C688" t="s">
        <v>863</v>
      </c>
      <c r="D688" s="7">
        <v>5</v>
      </c>
      <c r="E688">
        <v>92.951318459999996</v>
      </c>
      <c r="F688">
        <v>2.2819472599999999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0.70993914999999996</v>
      </c>
      <c r="N688">
        <v>0</v>
      </c>
      <c r="O688">
        <v>0</v>
      </c>
      <c r="P688">
        <v>0</v>
      </c>
      <c r="Q688">
        <v>4.0567951300000002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 s="56">
        <f t="shared" si="20"/>
        <v>99.999999999999986</v>
      </c>
      <c r="AK688" s="8">
        <v>195</v>
      </c>
      <c r="AL688" s="8">
        <v>260</v>
      </c>
      <c r="AM688" s="8">
        <v>11</v>
      </c>
    </row>
    <row r="689" spans="1:39" s="11" customFormat="1" x14ac:dyDescent="0.2">
      <c r="A689" s="6" t="s">
        <v>796</v>
      </c>
      <c r="B689" s="9" t="s">
        <v>797</v>
      </c>
      <c r="C689" t="s">
        <v>863</v>
      </c>
      <c r="D689" s="7">
        <v>5</v>
      </c>
      <c r="E689">
        <v>94.747373679999995</v>
      </c>
      <c r="F689">
        <v>2.85142571</v>
      </c>
      <c r="G689">
        <v>0</v>
      </c>
      <c r="H689">
        <v>0</v>
      </c>
      <c r="I689">
        <v>0.35017509000000002</v>
      </c>
      <c r="J689">
        <v>0</v>
      </c>
      <c r="K689">
        <v>0</v>
      </c>
      <c r="L689">
        <v>0</v>
      </c>
      <c r="M689">
        <v>0.70035018000000004</v>
      </c>
      <c r="N689">
        <v>0</v>
      </c>
      <c r="O689">
        <v>0</v>
      </c>
      <c r="P689">
        <v>0</v>
      </c>
      <c r="Q689">
        <v>0</v>
      </c>
      <c r="R689">
        <v>1.35067534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 s="56">
        <f t="shared" si="20"/>
        <v>99.999999999999986</v>
      </c>
      <c r="AK689" s="8">
        <v>161.5</v>
      </c>
      <c r="AL689" s="8">
        <v>278</v>
      </c>
      <c r="AM689" s="8">
        <v>4</v>
      </c>
    </row>
    <row r="690" spans="1:39" s="11" customFormat="1" x14ac:dyDescent="0.2">
      <c r="A690" s="6" t="s">
        <v>798</v>
      </c>
      <c r="B690" s="9" t="s">
        <v>41</v>
      </c>
      <c r="C690" t="s">
        <v>863</v>
      </c>
      <c r="D690" s="7">
        <v>5</v>
      </c>
      <c r="E690">
        <v>82.1</v>
      </c>
      <c r="F690">
        <v>0</v>
      </c>
      <c r="G690">
        <v>0</v>
      </c>
      <c r="H690">
        <v>0</v>
      </c>
      <c r="I690">
        <v>2.2999999999999998</v>
      </c>
      <c r="J690">
        <v>0</v>
      </c>
      <c r="K690">
        <v>0</v>
      </c>
      <c r="L690">
        <v>0</v>
      </c>
      <c r="M690">
        <v>0.7</v>
      </c>
      <c r="N690">
        <v>0</v>
      </c>
      <c r="O690">
        <v>0</v>
      </c>
      <c r="P690">
        <v>0</v>
      </c>
      <c r="Q690">
        <v>3.8</v>
      </c>
      <c r="R690">
        <v>11.1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 s="56">
        <f t="shared" si="20"/>
        <v>99.999999999999986</v>
      </c>
      <c r="AK690" s="8">
        <v>260</v>
      </c>
      <c r="AL690" s="8">
        <v>310</v>
      </c>
      <c r="AM690" s="8">
        <v>12</v>
      </c>
    </row>
    <row r="691" spans="1:39" s="11" customFormat="1" x14ac:dyDescent="0.2">
      <c r="A691" s="45" t="s">
        <v>799</v>
      </c>
      <c r="B691" s="9" t="s">
        <v>41</v>
      </c>
      <c r="C691" t="s">
        <v>863</v>
      </c>
      <c r="D691" s="7">
        <v>5</v>
      </c>
      <c r="E691">
        <v>82.62</v>
      </c>
      <c r="F691" s="46">
        <v>0</v>
      </c>
      <c r="G691">
        <v>0</v>
      </c>
      <c r="H691">
        <v>0</v>
      </c>
      <c r="I691">
        <v>1.69</v>
      </c>
      <c r="J691">
        <v>0</v>
      </c>
      <c r="K691">
        <v>0</v>
      </c>
      <c r="L691">
        <v>0</v>
      </c>
      <c r="M691">
        <v>0.49</v>
      </c>
      <c r="N691">
        <v>0</v>
      </c>
      <c r="O691">
        <v>0</v>
      </c>
      <c r="P691">
        <v>0</v>
      </c>
      <c r="Q691">
        <v>4.0999999999999996</v>
      </c>
      <c r="R691">
        <v>11.1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 s="56">
        <f t="shared" si="20"/>
        <v>99.999999999999986</v>
      </c>
      <c r="AK691" s="8">
        <v>231</v>
      </c>
      <c r="AL691" s="8">
        <v>361</v>
      </c>
      <c r="AM691" s="8">
        <v>4</v>
      </c>
    </row>
    <row r="692" spans="1:39" s="11" customFormat="1" x14ac:dyDescent="0.2">
      <c r="A692" s="6" t="s">
        <v>800</v>
      </c>
      <c r="B692" s="9" t="s">
        <v>50</v>
      </c>
      <c r="C692" t="s">
        <v>864</v>
      </c>
      <c r="D692" s="7">
        <v>1</v>
      </c>
      <c r="E692">
        <v>94.35</v>
      </c>
      <c r="F692">
        <v>0</v>
      </c>
      <c r="G692">
        <v>0</v>
      </c>
      <c r="H692">
        <v>0</v>
      </c>
      <c r="I692">
        <v>5</v>
      </c>
      <c r="J692">
        <v>0</v>
      </c>
      <c r="K692">
        <v>0</v>
      </c>
      <c r="L692">
        <v>0.25</v>
      </c>
      <c r="M692">
        <v>0.3</v>
      </c>
      <c r="N692">
        <v>0</v>
      </c>
      <c r="O692">
        <v>0</v>
      </c>
      <c r="P692">
        <v>0.1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 s="56">
        <f t="shared" si="20"/>
        <v>99.999999999999986</v>
      </c>
      <c r="AK692" s="8">
        <v>330</v>
      </c>
      <c r="AL692" s="8">
        <v>365</v>
      </c>
      <c r="AM692" s="8">
        <v>19.5</v>
      </c>
    </row>
    <row r="693" spans="1:39" s="11" customFormat="1" x14ac:dyDescent="0.2">
      <c r="A693" s="6" t="s">
        <v>801</v>
      </c>
      <c r="B693" s="9" t="s">
        <v>60</v>
      </c>
      <c r="C693" t="s">
        <v>864</v>
      </c>
      <c r="D693" s="7">
        <v>1</v>
      </c>
      <c r="E693">
        <v>94.35</v>
      </c>
      <c r="F693">
        <v>0</v>
      </c>
      <c r="G693">
        <v>0</v>
      </c>
      <c r="H693">
        <v>0</v>
      </c>
      <c r="I693">
        <v>5</v>
      </c>
      <c r="J693">
        <v>0</v>
      </c>
      <c r="K693">
        <v>0</v>
      </c>
      <c r="L693">
        <v>0.25</v>
      </c>
      <c r="M693">
        <v>0.3</v>
      </c>
      <c r="N693">
        <v>0</v>
      </c>
      <c r="O693">
        <v>0</v>
      </c>
      <c r="P693">
        <v>0.1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 s="56">
        <f t="shared" si="20"/>
        <v>99.999999999999986</v>
      </c>
      <c r="AK693" s="8">
        <v>260</v>
      </c>
      <c r="AL693" s="8">
        <v>320</v>
      </c>
      <c r="AM693" s="8">
        <v>24</v>
      </c>
    </row>
    <row r="694" spans="1:39" s="11" customFormat="1" x14ac:dyDescent="0.2">
      <c r="A694" s="6" t="s">
        <v>802</v>
      </c>
      <c r="B694" s="9" t="s">
        <v>62</v>
      </c>
      <c r="C694" t="s">
        <v>864</v>
      </c>
      <c r="D694" s="7">
        <v>1</v>
      </c>
      <c r="E694">
        <v>94.35</v>
      </c>
      <c r="F694">
        <v>0</v>
      </c>
      <c r="G694">
        <v>0</v>
      </c>
      <c r="H694">
        <v>0</v>
      </c>
      <c r="I694">
        <v>5</v>
      </c>
      <c r="J694">
        <v>0</v>
      </c>
      <c r="K694">
        <v>0</v>
      </c>
      <c r="L694">
        <v>0.25</v>
      </c>
      <c r="M694">
        <v>0.3</v>
      </c>
      <c r="N694">
        <v>0</v>
      </c>
      <c r="O694">
        <v>0</v>
      </c>
      <c r="P694">
        <v>0.1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 s="56">
        <f t="shared" si="20"/>
        <v>99.999999999999986</v>
      </c>
      <c r="AK694" s="8">
        <v>305</v>
      </c>
      <c r="AL694" s="8">
        <v>330</v>
      </c>
      <c r="AM694" s="8">
        <v>23</v>
      </c>
    </row>
    <row r="695" spans="1:39" s="11" customFormat="1" x14ac:dyDescent="0.2">
      <c r="A695" s="6" t="s">
        <v>803</v>
      </c>
      <c r="B695" s="9" t="s">
        <v>64</v>
      </c>
      <c r="C695" t="s">
        <v>864</v>
      </c>
      <c r="D695" s="7">
        <v>1</v>
      </c>
      <c r="E695">
        <v>94.35</v>
      </c>
      <c r="F695">
        <v>0</v>
      </c>
      <c r="G695">
        <v>0</v>
      </c>
      <c r="H695">
        <v>0</v>
      </c>
      <c r="I695">
        <v>5</v>
      </c>
      <c r="J695">
        <v>0</v>
      </c>
      <c r="K695">
        <v>0</v>
      </c>
      <c r="L695">
        <v>0.25</v>
      </c>
      <c r="M695">
        <v>0.3</v>
      </c>
      <c r="N695">
        <v>0</v>
      </c>
      <c r="O695">
        <v>0</v>
      </c>
      <c r="P695">
        <v>0.1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 s="56">
        <f t="shared" si="20"/>
        <v>99.999999999999986</v>
      </c>
      <c r="AK695" s="8">
        <v>305</v>
      </c>
      <c r="AL695" s="8">
        <v>345</v>
      </c>
      <c r="AM695" s="8">
        <v>19.5</v>
      </c>
    </row>
    <row r="696" spans="1:39" s="11" customFormat="1" x14ac:dyDescent="0.2">
      <c r="A696" s="6" t="s">
        <v>804</v>
      </c>
      <c r="B696" s="9" t="s">
        <v>66</v>
      </c>
      <c r="C696" t="s">
        <v>864</v>
      </c>
      <c r="D696" s="7">
        <v>1</v>
      </c>
      <c r="E696">
        <v>94.35</v>
      </c>
      <c r="F696">
        <v>0</v>
      </c>
      <c r="G696">
        <v>0</v>
      </c>
      <c r="H696">
        <v>0</v>
      </c>
      <c r="I696">
        <v>5</v>
      </c>
      <c r="J696">
        <v>0</v>
      </c>
      <c r="K696">
        <v>0</v>
      </c>
      <c r="L696">
        <v>0.25</v>
      </c>
      <c r="M696">
        <v>0.3</v>
      </c>
      <c r="N696">
        <v>0</v>
      </c>
      <c r="O696">
        <v>0</v>
      </c>
      <c r="P696">
        <v>0.1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 s="56">
        <f t="shared" si="20"/>
        <v>99.999999999999986</v>
      </c>
      <c r="AK696" s="8">
        <v>210</v>
      </c>
      <c r="AL696" s="8">
        <v>295</v>
      </c>
      <c r="AM696" s="8">
        <v>26</v>
      </c>
    </row>
    <row r="697" spans="1:39" s="11" customFormat="1" x14ac:dyDescent="0.2">
      <c r="A697" s="6" t="s">
        <v>805</v>
      </c>
      <c r="B697" s="9" t="s">
        <v>68</v>
      </c>
      <c r="C697" t="s">
        <v>864</v>
      </c>
      <c r="D697" s="7">
        <v>1</v>
      </c>
      <c r="E697">
        <v>94.35</v>
      </c>
      <c r="F697">
        <v>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0.25</v>
      </c>
      <c r="M697">
        <v>0.3</v>
      </c>
      <c r="N697">
        <v>0</v>
      </c>
      <c r="O697">
        <v>0</v>
      </c>
      <c r="P697">
        <v>0.1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 s="56">
        <f t="shared" si="20"/>
        <v>99.999999999999986</v>
      </c>
      <c r="AK697" s="8">
        <v>250</v>
      </c>
      <c r="AL697" s="8">
        <v>305</v>
      </c>
      <c r="AM697" s="8">
        <v>25.5</v>
      </c>
    </row>
    <row r="698" spans="1:39" s="11" customFormat="1" x14ac:dyDescent="0.2">
      <c r="A698" s="6" t="s">
        <v>806</v>
      </c>
      <c r="B698" s="9" t="s">
        <v>70</v>
      </c>
      <c r="C698" t="s">
        <v>864</v>
      </c>
      <c r="D698" s="7">
        <v>1</v>
      </c>
      <c r="E698">
        <v>94.35</v>
      </c>
      <c r="F698">
        <v>0</v>
      </c>
      <c r="G698">
        <v>0</v>
      </c>
      <c r="H698">
        <v>0</v>
      </c>
      <c r="I698">
        <v>5</v>
      </c>
      <c r="J698">
        <v>0</v>
      </c>
      <c r="K698">
        <v>0</v>
      </c>
      <c r="L698">
        <v>0.25</v>
      </c>
      <c r="M698">
        <v>0.3</v>
      </c>
      <c r="N698">
        <v>0</v>
      </c>
      <c r="O698">
        <v>0</v>
      </c>
      <c r="P698">
        <v>0.1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 s="56">
        <f t="shared" si="20"/>
        <v>99.999999999999986</v>
      </c>
      <c r="AK698" s="8">
        <v>260</v>
      </c>
      <c r="AL698" s="8">
        <v>310</v>
      </c>
      <c r="AM698" s="8">
        <v>24</v>
      </c>
    </row>
    <row r="699" spans="1:39" s="11" customFormat="1" x14ac:dyDescent="0.2">
      <c r="A699" s="6" t="s">
        <v>807</v>
      </c>
      <c r="B699" s="9" t="s">
        <v>385</v>
      </c>
      <c r="C699" t="s">
        <v>865</v>
      </c>
      <c r="D699" s="7">
        <v>4</v>
      </c>
      <c r="E699">
        <v>85.6</v>
      </c>
      <c r="F699">
        <v>0</v>
      </c>
      <c r="G699">
        <v>0</v>
      </c>
      <c r="H699">
        <v>0</v>
      </c>
      <c r="I699">
        <v>12.1</v>
      </c>
      <c r="J699">
        <v>0</v>
      </c>
      <c r="K699">
        <v>2.09</v>
      </c>
      <c r="L699">
        <v>0</v>
      </c>
      <c r="M699">
        <v>0</v>
      </c>
      <c r="N699">
        <v>0</v>
      </c>
      <c r="O699">
        <v>0</v>
      </c>
      <c r="P699">
        <v>0.21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 s="56">
        <f t="shared" si="20"/>
        <v>99.999999999999986</v>
      </c>
      <c r="AK699" s="8">
        <v>105</v>
      </c>
      <c r="AL699" s="8">
        <v>145</v>
      </c>
      <c r="AM699" s="8">
        <v>1.3</v>
      </c>
    </row>
    <row r="700" spans="1:39" s="11" customFormat="1" x14ac:dyDescent="0.2">
      <c r="A700" s="6" t="s">
        <v>808</v>
      </c>
      <c r="B700" s="9" t="s">
        <v>50</v>
      </c>
      <c r="C700" t="s">
        <v>864</v>
      </c>
      <c r="D700" s="7">
        <v>1</v>
      </c>
      <c r="E700">
        <v>84.85</v>
      </c>
      <c r="F700">
        <v>0</v>
      </c>
      <c r="G700">
        <v>0</v>
      </c>
      <c r="H700">
        <v>0</v>
      </c>
      <c r="I700">
        <v>6.24</v>
      </c>
      <c r="J700">
        <v>8.06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0.85000000000000009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 s="56">
        <f t="shared" si="20"/>
        <v>99.999999999999986</v>
      </c>
      <c r="AK700" s="8">
        <v>255</v>
      </c>
      <c r="AL700" s="8">
        <v>325</v>
      </c>
      <c r="AM700" s="8">
        <v>8</v>
      </c>
    </row>
    <row r="701" spans="1:39" s="11" customFormat="1" x14ac:dyDescent="0.2">
      <c r="A701" s="19" t="s">
        <v>809</v>
      </c>
      <c r="B701" s="11" t="s">
        <v>50</v>
      </c>
      <c r="C701" t="s">
        <v>864</v>
      </c>
      <c r="D701" s="7">
        <v>1</v>
      </c>
      <c r="E701">
        <v>93.27</v>
      </c>
      <c r="F701">
        <v>0</v>
      </c>
      <c r="G701">
        <v>0</v>
      </c>
      <c r="H701">
        <v>0</v>
      </c>
      <c r="I701">
        <v>5.77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0.96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 s="58">
        <f t="shared" si="20"/>
        <v>99.999999999999986</v>
      </c>
      <c r="AK701" s="12">
        <v>209</v>
      </c>
      <c r="AL701" s="12">
        <v>305</v>
      </c>
      <c r="AM701" s="12">
        <v>11.55</v>
      </c>
    </row>
    <row r="702" spans="1:39" s="11" customFormat="1" x14ac:dyDescent="0.2">
      <c r="A702" s="19" t="s">
        <v>809</v>
      </c>
      <c r="B702" s="11" t="s">
        <v>39</v>
      </c>
      <c r="C702" t="s">
        <v>863</v>
      </c>
      <c r="D702" s="7">
        <v>5</v>
      </c>
      <c r="E702">
        <v>93.27</v>
      </c>
      <c r="F702">
        <v>0</v>
      </c>
      <c r="G702">
        <v>0</v>
      </c>
      <c r="H702">
        <v>0</v>
      </c>
      <c r="I702">
        <v>5.77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0.96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 s="58">
        <f t="shared" si="20"/>
        <v>99.999999999999986</v>
      </c>
      <c r="AK702" s="12">
        <v>314</v>
      </c>
      <c r="AL702" s="12">
        <v>352</v>
      </c>
      <c r="AM702" s="12">
        <v>7.98</v>
      </c>
    </row>
    <row r="703" spans="1:39" s="11" customFormat="1" x14ac:dyDescent="0.2">
      <c r="A703" s="19" t="s">
        <v>532</v>
      </c>
      <c r="B703" s="11" t="s">
        <v>50</v>
      </c>
      <c r="C703" t="s">
        <v>864</v>
      </c>
      <c r="D703" s="7">
        <v>1</v>
      </c>
      <c r="E703">
        <v>84.86</v>
      </c>
      <c r="F703">
        <v>5.43</v>
      </c>
      <c r="G703">
        <v>0</v>
      </c>
      <c r="H703">
        <v>0</v>
      </c>
      <c r="I703">
        <v>4.75</v>
      </c>
      <c r="J703">
        <v>0</v>
      </c>
      <c r="K703">
        <v>4.96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 s="58">
        <f t="shared" si="20"/>
        <v>99.999999999999986</v>
      </c>
      <c r="AK703" s="12">
        <v>340</v>
      </c>
      <c r="AL703" s="12">
        <v>440</v>
      </c>
      <c r="AM703" s="12">
        <v>4</v>
      </c>
    </row>
    <row r="704" spans="1:39" s="11" customFormat="1" x14ac:dyDescent="0.2">
      <c r="A704" s="19" t="s">
        <v>532</v>
      </c>
      <c r="B704" s="11" t="s">
        <v>50</v>
      </c>
      <c r="C704" t="s">
        <v>864</v>
      </c>
      <c r="D704" s="7">
        <v>1</v>
      </c>
      <c r="E704">
        <v>85.27</v>
      </c>
      <c r="F704">
        <v>6.05</v>
      </c>
      <c r="G704">
        <v>0</v>
      </c>
      <c r="H704">
        <v>0</v>
      </c>
      <c r="I704">
        <v>2.96</v>
      </c>
      <c r="J704">
        <v>0</v>
      </c>
      <c r="K704">
        <v>5.72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 s="58">
        <f t="shared" si="20"/>
        <v>99.999999999999986</v>
      </c>
      <c r="AK704" s="12">
        <v>400</v>
      </c>
      <c r="AL704" s="12">
        <v>450</v>
      </c>
      <c r="AM704" s="12">
        <v>4.5</v>
      </c>
    </row>
    <row r="705" spans="1:39" s="11" customFormat="1" x14ac:dyDescent="0.2">
      <c r="A705" s="6" t="s">
        <v>810</v>
      </c>
      <c r="B705" s="9" t="s">
        <v>292</v>
      </c>
      <c r="C705" t="s">
        <v>863</v>
      </c>
      <c r="D705" s="7">
        <v>5</v>
      </c>
      <c r="E705">
        <v>88.35</v>
      </c>
      <c r="F705">
        <v>0</v>
      </c>
      <c r="G705">
        <v>0</v>
      </c>
      <c r="H705">
        <v>0</v>
      </c>
      <c r="I705">
        <v>2</v>
      </c>
      <c r="J705">
        <v>0</v>
      </c>
      <c r="K705">
        <v>9.4250000000000007</v>
      </c>
      <c r="L705">
        <v>0</v>
      </c>
      <c r="M705">
        <v>0</v>
      </c>
      <c r="N705">
        <v>0</v>
      </c>
      <c r="O705">
        <v>0</v>
      </c>
      <c r="P705">
        <v>0.22500000000000003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 s="56">
        <f t="shared" si="20"/>
        <v>99.999999999999986</v>
      </c>
      <c r="AK705" s="8">
        <v>92</v>
      </c>
      <c r="AL705" s="8">
        <v>170</v>
      </c>
      <c r="AM705" s="8">
        <v>2.8</v>
      </c>
    </row>
    <row r="706" spans="1:39" s="11" customFormat="1" x14ac:dyDescent="0.2">
      <c r="A706" s="6" t="s">
        <v>811</v>
      </c>
      <c r="B706" s="9" t="s">
        <v>369</v>
      </c>
      <c r="C706" t="s">
        <v>865</v>
      </c>
      <c r="D706" s="7">
        <v>4</v>
      </c>
      <c r="E706">
        <v>88.35</v>
      </c>
      <c r="F706">
        <v>0</v>
      </c>
      <c r="G706">
        <v>0</v>
      </c>
      <c r="H706">
        <v>0</v>
      </c>
      <c r="I706">
        <v>2</v>
      </c>
      <c r="J706">
        <v>0</v>
      </c>
      <c r="K706">
        <v>9.4250000000000007</v>
      </c>
      <c r="L706">
        <v>0</v>
      </c>
      <c r="M706">
        <v>0</v>
      </c>
      <c r="N706">
        <v>0</v>
      </c>
      <c r="O706">
        <v>0</v>
      </c>
      <c r="P706">
        <v>0.22500000000000003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 s="56">
        <f t="shared" si="20"/>
        <v>99.999999999999986</v>
      </c>
      <c r="AK706" s="8">
        <v>83</v>
      </c>
      <c r="AL706" s="8">
        <v>170</v>
      </c>
      <c r="AM706" s="8">
        <v>3.8</v>
      </c>
    </row>
    <row r="707" spans="1:39" s="11" customFormat="1" x14ac:dyDescent="0.2">
      <c r="A707" s="6" t="s">
        <v>812</v>
      </c>
      <c r="B707" s="9" t="s">
        <v>195</v>
      </c>
      <c r="C707" t="s">
        <v>863</v>
      </c>
      <c r="D707" s="7">
        <v>5</v>
      </c>
      <c r="E707">
        <v>88.35</v>
      </c>
      <c r="F707">
        <v>0</v>
      </c>
      <c r="G707">
        <v>0</v>
      </c>
      <c r="H707">
        <v>0</v>
      </c>
      <c r="I707">
        <v>2</v>
      </c>
      <c r="J707">
        <v>0</v>
      </c>
      <c r="K707">
        <v>9.4250000000000007</v>
      </c>
      <c r="L707">
        <v>0</v>
      </c>
      <c r="M707">
        <v>0</v>
      </c>
      <c r="N707">
        <v>0</v>
      </c>
      <c r="O707">
        <v>0</v>
      </c>
      <c r="P707">
        <v>0.22500000000000003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 s="56">
        <f t="shared" si="20"/>
        <v>99.999999999999986</v>
      </c>
      <c r="AK707" s="8">
        <v>140</v>
      </c>
      <c r="AL707" s="8">
        <v>270</v>
      </c>
      <c r="AM707" s="8">
        <v>2.1</v>
      </c>
    </row>
    <row r="708" spans="1:39" s="11" customFormat="1" x14ac:dyDescent="0.2">
      <c r="A708" s="6" t="s">
        <v>813</v>
      </c>
      <c r="B708" s="9" t="s">
        <v>218</v>
      </c>
      <c r="C708" t="s">
        <v>863</v>
      </c>
      <c r="D708" s="7">
        <v>5</v>
      </c>
      <c r="E708">
        <v>88.35</v>
      </c>
      <c r="F708">
        <v>0</v>
      </c>
      <c r="G708">
        <v>0</v>
      </c>
      <c r="H708">
        <v>0</v>
      </c>
      <c r="I708">
        <v>2</v>
      </c>
      <c r="J708">
        <v>0</v>
      </c>
      <c r="K708">
        <v>9.4250000000000007</v>
      </c>
      <c r="L708">
        <v>0</v>
      </c>
      <c r="M708">
        <v>0</v>
      </c>
      <c r="N708">
        <v>0</v>
      </c>
      <c r="O708">
        <v>0</v>
      </c>
      <c r="P708">
        <v>0.22500000000000003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 s="56">
        <f t="shared" si="20"/>
        <v>99.999999999999986</v>
      </c>
      <c r="AK708" s="8">
        <v>83</v>
      </c>
      <c r="AL708" s="8">
        <v>270</v>
      </c>
      <c r="AM708" s="8">
        <v>6.8</v>
      </c>
    </row>
    <row r="709" spans="1:39" s="11" customFormat="1" x14ac:dyDescent="0.2">
      <c r="A709" s="6" t="s">
        <v>814</v>
      </c>
      <c r="B709" s="9" t="s">
        <v>50</v>
      </c>
      <c r="C709" t="s">
        <v>864</v>
      </c>
      <c r="D709" s="7">
        <v>1</v>
      </c>
      <c r="E709">
        <v>96.8</v>
      </c>
      <c r="F709">
        <v>0</v>
      </c>
      <c r="G709">
        <v>0</v>
      </c>
      <c r="H709">
        <v>0</v>
      </c>
      <c r="I709">
        <v>1</v>
      </c>
      <c r="J709">
        <v>2.1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0.1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 s="56">
        <f t="shared" si="20"/>
        <v>99.999999999999986</v>
      </c>
      <c r="AK709" s="8">
        <v>260</v>
      </c>
      <c r="AL709" s="8">
        <v>320</v>
      </c>
      <c r="AM709" s="8">
        <v>12</v>
      </c>
    </row>
    <row r="710" spans="1:39" s="11" customFormat="1" x14ac:dyDescent="0.2">
      <c r="A710" s="6" t="s">
        <v>815</v>
      </c>
      <c r="B710" s="9" t="s">
        <v>816</v>
      </c>
      <c r="C710" t="s">
        <v>867</v>
      </c>
      <c r="D710" s="7">
        <v>3</v>
      </c>
      <c r="E710">
        <v>95.3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3.1</v>
      </c>
      <c r="L710">
        <v>0</v>
      </c>
      <c r="M710">
        <v>0</v>
      </c>
      <c r="N710">
        <v>0</v>
      </c>
      <c r="O710">
        <v>0</v>
      </c>
      <c r="P710">
        <v>0.6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 s="56">
        <f t="shared" si="20"/>
        <v>99.999999999999986</v>
      </c>
      <c r="AK710" s="8">
        <v>155</v>
      </c>
      <c r="AL710" s="8">
        <v>240</v>
      </c>
      <c r="AM710" s="8">
        <v>10</v>
      </c>
    </row>
    <row r="711" spans="1:39" s="11" customFormat="1" x14ac:dyDescent="0.2">
      <c r="A711" s="25" t="s">
        <v>817</v>
      </c>
      <c r="B711" s="13"/>
      <c r="C711" t="s">
        <v>865</v>
      </c>
      <c r="D711" s="14">
        <v>4</v>
      </c>
      <c r="E711">
        <f>((100-(F711+G711+H711+I711))/100)*100</f>
        <v>96.38</v>
      </c>
      <c r="F711">
        <v>1.7500000000000002</v>
      </c>
      <c r="G711">
        <v>0.6</v>
      </c>
      <c r="H711">
        <v>0.45000000000000007</v>
      </c>
      <c r="I711">
        <v>0.81999999999999984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 s="56">
        <f t="shared" si="20"/>
        <v>99.999999999999986</v>
      </c>
      <c r="AK711" s="26">
        <v>146.4</v>
      </c>
      <c r="AL711" s="26">
        <v>174.1</v>
      </c>
      <c r="AM711" s="26">
        <v>3.8</v>
      </c>
    </row>
    <row r="712" spans="1:39" s="11" customFormat="1" x14ac:dyDescent="0.2">
      <c r="A712" s="6" t="s">
        <v>151</v>
      </c>
      <c r="B712" s="9" t="s">
        <v>50</v>
      </c>
      <c r="C712" t="s">
        <v>864</v>
      </c>
      <c r="D712" s="7">
        <v>1</v>
      </c>
      <c r="E712">
        <v>90.066999999999993</v>
      </c>
      <c r="F712">
        <v>0</v>
      </c>
      <c r="G712">
        <v>0</v>
      </c>
      <c r="H712">
        <v>0</v>
      </c>
      <c r="I712">
        <v>0.8</v>
      </c>
      <c r="J712">
        <v>0</v>
      </c>
      <c r="K712">
        <v>9</v>
      </c>
      <c r="L712">
        <v>0</v>
      </c>
      <c r="M712">
        <v>0</v>
      </c>
      <c r="N712">
        <v>0</v>
      </c>
      <c r="O712">
        <v>0</v>
      </c>
      <c r="P712">
        <v>0.13</v>
      </c>
      <c r="Q712">
        <v>0</v>
      </c>
      <c r="R712">
        <v>0</v>
      </c>
      <c r="S712">
        <v>3.0000000000000001E-3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 s="56">
        <f t="shared" si="20"/>
        <v>99.999999999999986</v>
      </c>
      <c r="AK712" s="8">
        <v>307</v>
      </c>
      <c r="AL712" s="8">
        <v>327</v>
      </c>
      <c r="AM712" s="8">
        <v>4.5</v>
      </c>
    </row>
    <row r="713" spans="1:39" s="11" customFormat="1" x14ac:dyDescent="0.2">
      <c r="A713" s="6" t="s">
        <v>818</v>
      </c>
      <c r="B713" s="9" t="s">
        <v>819</v>
      </c>
      <c r="C713" t="s">
        <v>864</v>
      </c>
      <c r="D713" s="7">
        <v>1</v>
      </c>
      <c r="E713">
        <v>90.066999999999993</v>
      </c>
      <c r="F713">
        <v>0</v>
      </c>
      <c r="G713">
        <v>0</v>
      </c>
      <c r="H713">
        <v>0</v>
      </c>
      <c r="I713">
        <v>0.8</v>
      </c>
      <c r="J713">
        <v>0</v>
      </c>
      <c r="K713">
        <v>9</v>
      </c>
      <c r="L713">
        <v>0</v>
      </c>
      <c r="M713">
        <v>0</v>
      </c>
      <c r="N713">
        <v>0</v>
      </c>
      <c r="O713">
        <v>0</v>
      </c>
      <c r="P713">
        <v>0.13</v>
      </c>
      <c r="Q713">
        <v>0</v>
      </c>
      <c r="R713">
        <v>0</v>
      </c>
      <c r="S713">
        <v>3.0000000000000001E-3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 s="56">
        <f t="shared" si="20"/>
        <v>99.999999999999986</v>
      </c>
      <c r="AK713" s="8">
        <v>296</v>
      </c>
      <c r="AL713" s="8">
        <v>307</v>
      </c>
      <c r="AM713" s="8">
        <v>13.7</v>
      </c>
    </row>
    <row r="714" spans="1:39" s="11" customFormat="1" x14ac:dyDescent="0.2">
      <c r="A714" s="25" t="s">
        <v>820</v>
      </c>
      <c r="B714" s="13"/>
      <c r="C714" t="s">
        <v>865</v>
      </c>
      <c r="D714" s="14">
        <v>4</v>
      </c>
      <c r="E714">
        <f>((100-(F714+G714+H714+I714))/100)*100</f>
        <v>96.46</v>
      </c>
      <c r="F714">
        <v>1.35</v>
      </c>
      <c r="G714">
        <v>0.52</v>
      </c>
      <c r="H714">
        <v>0.98999999999999988</v>
      </c>
      <c r="I714">
        <v>0.68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 s="56">
        <f t="shared" si="20"/>
        <v>99.999999999999986</v>
      </c>
      <c r="AK714" s="8">
        <v>136.11064999999999</v>
      </c>
      <c r="AL714" s="8">
        <v>172.4316</v>
      </c>
      <c r="AM714" s="8">
        <v>3.2912187500000001</v>
      </c>
    </row>
    <row r="715" spans="1:39" s="11" customFormat="1" x14ac:dyDescent="0.2">
      <c r="A715" s="6" t="s">
        <v>821</v>
      </c>
      <c r="B715" s="9" t="s">
        <v>369</v>
      </c>
      <c r="C715" t="s">
        <v>865</v>
      </c>
      <c r="D715" s="7">
        <v>4</v>
      </c>
      <c r="E715">
        <v>91.1</v>
      </c>
      <c r="F715">
        <v>0</v>
      </c>
      <c r="G715">
        <v>0</v>
      </c>
      <c r="H715">
        <v>0</v>
      </c>
      <c r="I715">
        <v>0.67500000000000004</v>
      </c>
      <c r="J715">
        <v>0</v>
      </c>
      <c r="K715">
        <v>8</v>
      </c>
      <c r="L715">
        <v>0</v>
      </c>
      <c r="M715">
        <v>0</v>
      </c>
      <c r="N715">
        <v>0</v>
      </c>
      <c r="O715">
        <v>0</v>
      </c>
      <c r="P715">
        <v>0.22500000000000003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 s="56">
        <f t="shared" si="20"/>
        <v>99.999999999999986</v>
      </c>
      <c r="AK715" s="8">
        <v>120</v>
      </c>
      <c r="AL715" s="8">
        <v>200</v>
      </c>
      <c r="AM715" s="8">
        <v>2.8</v>
      </c>
    </row>
    <row r="716" spans="1:39" s="11" customFormat="1" x14ac:dyDescent="0.2">
      <c r="A716" s="6" t="s">
        <v>822</v>
      </c>
      <c r="B716" s="9" t="s">
        <v>218</v>
      </c>
      <c r="C716" t="s">
        <v>863</v>
      </c>
      <c r="D716" s="7">
        <v>5</v>
      </c>
      <c r="E716">
        <v>91.1</v>
      </c>
      <c r="F716">
        <v>0</v>
      </c>
      <c r="G716">
        <v>0</v>
      </c>
      <c r="H716">
        <v>0</v>
      </c>
      <c r="I716">
        <v>0.67500000000000004</v>
      </c>
      <c r="J716">
        <v>0</v>
      </c>
      <c r="K716">
        <v>8</v>
      </c>
      <c r="L716">
        <v>0</v>
      </c>
      <c r="M716">
        <v>0</v>
      </c>
      <c r="N716">
        <v>0</v>
      </c>
      <c r="O716">
        <v>0</v>
      </c>
      <c r="P716">
        <v>0.22500000000000003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 s="56">
        <f t="shared" si="20"/>
        <v>99.999999999999986</v>
      </c>
      <c r="AK716" s="8">
        <v>100</v>
      </c>
      <c r="AL716" s="8">
        <v>270</v>
      </c>
      <c r="AM716" s="8">
        <v>6.7</v>
      </c>
    </row>
    <row r="717" spans="1:39" s="11" customFormat="1" x14ac:dyDescent="0.2">
      <c r="A717" s="25" t="s">
        <v>823</v>
      </c>
      <c r="B717" s="13"/>
      <c r="C717" t="s">
        <v>865</v>
      </c>
      <c r="D717" s="14">
        <v>4</v>
      </c>
      <c r="E717">
        <f>((100-(F717+G717+H717+I717))/100)*100</f>
        <v>96.03</v>
      </c>
      <c r="F717">
        <v>1.32</v>
      </c>
      <c r="G717">
        <v>0.52</v>
      </c>
      <c r="H717">
        <v>1.46</v>
      </c>
      <c r="I717">
        <v>0.67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 s="56">
        <f t="shared" si="20"/>
        <v>99.999999999999986</v>
      </c>
      <c r="AK717" s="8">
        <v>150.9723875</v>
      </c>
      <c r="AL717" s="8">
        <v>169.85184999999998</v>
      </c>
      <c r="AM717" s="8">
        <v>1.4591997499999998</v>
      </c>
    </row>
    <row r="718" spans="1:39" s="11" customFormat="1" x14ac:dyDescent="0.2">
      <c r="A718" s="25" t="s">
        <v>824</v>
      </c>
      <c r="B718" s="13"/>
      <c r="C718" t="s">
        <v>865</v>
      </c>
      <c r="D718" s="14">
        <v>4</v>
      </c>
      <c r="E718">
        <f>((100-(F718+G718+H718+I718))/100)*100</f>
        <v>96.94</v>
      </c>
      <c r="F718">
        <v>1.38</v>
      </c>
      <c r="G718">
        <v>0.6</v>
      </c>
      <c r="H718">
        <v>0.46999999999999992</v>
      </c>
      <c r="I718">
        <v>0.61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 s="56">
        <f t="shared" si="20"/>
        <v>99.999999999999986</v>
      </c>
      <c r="AK718" s="26">
        <v>130.80000000000001</v>
      </c>
      <c r="AL718" s="26">
        <v>149.4</v>
      </c>
      <c r="AM718" s="26">
        <v>2</v>
      </c>
    </row>
    <row r="719" spans="1:39" s="11" customFormat="1" x14ac:dyDescent="0.2">
      <c r="A719" s="25" t="s">
        <v>825</v>
      </c>
      <c r="B719" s="13"/>
      <c r="C719" t="s">
        <v>865</v>
      </c>
      <c r="D719" s="14">
        <v>4</v>
      </c>
      <c r="E719">
        <f>((100-(F719+G719+H719+I719))/100)*100</f>
        <v>96.55</v>
      </c>
      <c r="F719">
        <v>1.7000000000000002</v>
      </c>
      <c r="G719">
        <v>0.66</v>
      </c>
      <c r="H719">
        <v>0.49</v>
      </c>
      <c r="I719">
        <v>0.6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 s="56">
        <f t="shared" si="20"/>
        <v>99.999999999999986</v>
      </c>
      <c r="AK719" s="26">
        <v>143.80000000000001</v>
      </c>
      <c r="AL719" s="26">
        <v>166.3</v>
      </c>
      <c r="AM719" s="26">
        <v>3</v>
      </c>
    </row>
    <row r="720" spans="1:39" s="11" customFormat="1" x14ac:dyDescent="0.2">
      <c r="A720" s="25" t="s">
        <v>826</v>
      </c>
      <c r="B720" s="13"/>
      <c r="C720" t="s">
        <v>865</v>
      </c>
      <c r="D720" s="14">
        <v>4</v>
      </c>
      <c r="E720">
        <f>((100-(F720+G720+H720+I720))/100)*100</f>
        <v>97.07</v>
      </c>
      <c r="F720">
        <v>1.45</v>
      </c>
      <c r="G720">
        <v>0.56000000000000005</v>
      </c>
      <c r="H720">
        <v>0.32</v>
      </c>
      <c r="I720">
        <v>0.6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 s="56">
        <f t="shared" si="20"/>
        <v>99.999999999999986</v>
      </c>
      <c r="AK720" s="26">
        <v>125.2</v>
      </c>
      <c r="AL720" s="26">
        <v>146.69999999999999</v>
      </c>
      <c r="AM720" s="26">
        <v>2.8</v>
      </c>
    </row>
    <row r="721" spans="1:39" s="11" customFormat="1" x14ac:dyDescent="0.2">
      <c r="A721" s="25" t="s">
        <v>827</v>
      </c>
      <c r="B721" s="13"/>
      <c r="C721" t="s">
        <v>865</v>
      </c>
      <c r="D721" s="14">
        <v>4</v>
      </c>
      <c r="E721">
        <f>((100-(F721+G721+H721+I721))/100)*100</f>
        <v>97.11</v>
      </c>
      <c r="F721">
        <v>1.41</v>
      </c>
      <c r="G721">
        <v>0.55000000000000004</v>
      </c>
      <c r="H721">
        <v>0.33</v>
      </c>
      <c r="I721">
        <v>0.6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 s="56">
        <f t="shared" si="20"/>
        <v>99.999999999999986</v>
      </c>
      <c r="AK721" s="26">
        <v>116.9</v>
      </c>
      <c r="AL721" s="26">
        <v>157.30000000000001</v>
      </c>
      <c r="AM721" s="26">
        <v>3.6</v>
      </c>
    </row>
    <row r="722" spans="1:39" s="11" customFormat="1" x14ac:dyDescent="0.2">
      <c r="A722" s="6" t="s">
        <v>828</v>
      </c>
      <c r="B722" s="9" t="s">
        <v>50</v>
      </c>
      <c r="C722" t="s">
        <v>864</v>
      </c>
      <c r="D722" s="7">
        <v>1</v>
      </c>
      <c r="E722">
        <v>96.28</v>
      </c>
      <c r="F722">
        <v>0</v>
      </c>
      <c r="G722">
        <v>0</v>
      </c>
      <c r="H722">
        <v>0</v>
      </c>
      <c r="I722">
        <v>0.6</v>
      </c>
      <c r="J722">
        <v>0</v>
      </c>
      <c r="K722">
        <v>2.8</v>
      </c>
      <c r="L722">
        <v>0</v>
      </c>
      <c r="M722">
        <v>0</v>
      </c>
      <c r="N722">
        <v>0</v>
      </c>
      <c r="O722">
        <v>0</v>
      </c>
      <c r="P722">
        <v>0.32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 s="56">
        <f t="shared" si="20"/>
        <v>99.999999999999986</v>
      </c>
      <c r="AK722" s="45">
        <v>279</v>
      </c>
      <c r="AL722" s="45">
        <v>301</v>
      </c>
      <c r="AM722" s="8">
        <v>23</v>
      </c>
    </row>
    <row r="723" spans="1:39" s="11" customFormat="1" x14ac:dyDescent="0.2">
      <c r="A723" s="25" t="s">
        <v>829</v>
      </c>
      <c r="B723" s="13"/>
      <c r="C723" t="s">
        <v>865</v>
      </c>
      <c r="D723" s="14">
        <v>4</v>
      </c>
      <c r="E723">
        <f>((100-(F723+G723+H723+I723))/100)*100</f>
        <v>95.69</v>
      </c>
      <c r="F723">
        <v>2.77</v>
      </c>
      <c r="G723">
        <v>0.26</v>
      </c>
      <c r="H723">
        <v>0.71</v>
      </c>
      <c r="I723">
        <v>0.56999999999999995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 s="56">
        <f t="shared" si="20"/>
        <v>99.999999999999986</v>
      </c>
      <c r="AK723" s="26">
        <v>151.19999999999999</v>
      </c>
      <c r="AL723" s="26">
        <v>162.1</v>
      </c>
      <c r="AM723" s="26">
        <v>1.7</v>
      </c>
    </row>
    <row r="724" spans="1:39" s="11" customFormat="1" x14ac:dyDescent="0.2">
      <c r="A724" s="25" t="s">
        <v>830</v>
      </c>
      <c r="B724" s="13"/>
      <c r="C724" t="s">
        <v>865</v>
      </c>
      <c r="D724" s="14">
        <v>4</v>
      </c>
      <c r="E724">
        <f>((100-(F724+G724+H724+I724))/100)*100</f>
        <v>97.61</v>
      </c>
      <c r="F724">
        <v>1.1299999999999999</v>
      </c>
      <c r="G724">
        <v>0.45999999999999996</v>
      </c>
      <c r="H724">
        <v>0.33</v>
      </c>
      <c r="I724">
        <v>0.46999999999999992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 s="56">
        <f t="shared" si="20"/>
        <v>99.999999999999986</v>
      </c>
      <c r="AK724" s="26">
        <v>122.5</v>
      </c>
      <c r="AL724" s="26">
        <v>157.4</v>
      </c>
      <c r="AM724" s="26">
        <v>4.5</v>
      </c>
    </row>
    <row r="725" spans="1:39" s="11" customFormat="1" x14ac:dyDescent="0.2">
      <c r="A725" s="22" t="s">
        <v>831</v>
      </c>
      <c r="B725" s="6" t="s">
        <v>50</v>
      </c>
      <c r="C725" t="s">
        <v>864</v>
      </c>
      <c r="D725" s="7">
        <v>1</v>
      </c>
      <c r="E725">
        <v>88.1</v>
      </c>
      <c r="F725">
        <v>0</v>
      </c>
      <c r="G725">
        <v>0</v>
      </c>
      <c r="H725">
        <v>0</v>
      </c>
      <c r="I725">
        <v>0.45999999999999996</v>
      </c>
      <c r="J725">
        <v>0</v>
      </c>
      <c r="K725">
        <v>1.02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10.41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0.01</v>
      </c>
      <c r="AE725">
        <v>0</v>
      </c>
      <c r="AF725">
        <v>0</v>
      </c>
      <c r="AG725">
        <v>0</v>
      </c>
      <c r="AH725">
        <v>0</v>
      </c>
      <c r="AI725">
        <v>0</v>
      </c>
      <c r="AJ725" s="56">
        <f t="shared" si="20"/>
        <v>99.999999999999986</v>
      </c>
      <c r="AK725" s="45">
        <v>129.4</v>
      </c>
      <c r="AL725" s="45">
        <v>155.80000000000001</v>
      </c>
      <c r="AM725" s="8">
        <v>45.3</v>
      </c>
    </row>
    <row r="726" spans="1:39" s="11" customFormat="1" x14ac:dyDescent="0.2">
      <c r="A726" s="6" t="s">
        <v>832</v>
      </c>
      <c r="B726" s="13" t="s">
        <v>833</v>
      </c>
      <c r="C726" t="s">
        <v>867</v>
      </c>
      <c r="D726" s="7">
        <v>3</v>
      </c>
      <c r="E726">
        <v>95.45</v>
      </c>
      <c r="F726">
        <v>2.85</v>
      </c>
      <c r="G726">
        <v>0</v>
      </c>
      <c r="H726">
        <v>0</v>
      </c>
      <c r="I726">
        <v>0.35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1.35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 s="56">
        <f t="shared" si="20"/>
        <v>99.999999999999986</v>
      </c>
      <c r="AK726" s="8">
        <v>145</v>
      </c>
      <c r="AL726" s="8">
        <v>248</v>
      </c>
      <c r="AM726" s="8">
        <v>2</v>
      </c>
    </row>
    <row r="727" spans="1:39" s="11" customFormat="1" x14ac:dyDescent="0.2">
      <c r="A727" s="6" t="s">
        <v>834</v>
      </c>
      <c r="B727" s="9" t="s">
        <v>835</v>
      </c>
      <c r="C727" t="s">
        <v>867</v>
      </c>
      <c r="D727" s="7">
        <v>3</v>
      </c>
      <c r="E727">
        <v>94.3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4.3499999999999996</v>
      </c>
      <c r="L727">
        <v>0</v>
      </c>
      <c r="M727">
        <v>0</v>
      </c>
      <c r="N727">
        <v>0</v>
      </c>
      <c r="O727">
        <v>0</v>
      </c>
      <c r="P727">
        <v>0.35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 s="56">
        <f t="shared" si="20"/>
        <v>99.999999999999986</v>
      </c>
      <c r="AK727" s="8">
        <v>135</v>
      </c>
      <c r="AL727" s="8">
        <v>225</v>
      </c>
      <c r="AM727" s="8">
        <v>4.5</v>
      </c>
    </row>
    <row r="728" spans="1:39" s="11" customFormat="1" x14ac:dyDescent="0.2">
      <c r="A728" s="29" t="s">
        <v>836</v>
      </c>
      <c r="B728" s="9"/>
      <c r="C728" t="s">
        <v>865</v>
      </c>
      <c r="D728" s="14">
        <v>4</v>
      </c>
      <c r="E728">
        <f>((100-(F728+G728+H728+I728))/100)*100</f>
        <v>97.35</v>
      </c>
      <c r="F728">
        <v>0.32</v>
      </c>
      <c r="G728">
        <v>2.3199999999999998</v>
      </c>
      <c r="H728">
        <v>0.01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 s="56">
        <f t="shared" si="20"/>
        <v>99.999999999999986</v>
      </c>
      <c r="AK728" s="8">
        <v>136.89557500000001</v>
      </c>
      <c r="AL728" s="8">
        <v>159.99782500000001</v>
      </c>
      <c r="AM728" s="8">
        <v>3.7786647499999999</v>
      </c>
    </row>
    <row r="729" spans="1:39" s="11" customFormat="1" x14ac:dyDescent="0.2">
      <c r="A729" s="6" t="s">
        <v>837</v>
      </c>
      <c r="B729" s="13" t="s">
        <v>172</v>
      </c>
      <c r="C729" t="s">
        <v>865</v>
      </c>
      <c r="D729" s="7">
        <v>4</v>
      </c>
      <c r="E729">
        <v>97.8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2.1</v>
      </c>
      <c r="L729">
        <v>0</v>
      </c>
      <c r="M729">
        <v>0</v>
      </c>
      <c r="N729">
        <v>0</v>
      </c>
      <c r="O729">
        <v>0</v>
      </c>
      <c r="P729">
        <v>0.1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 s="56">
        <f t="shared" si="20"/>
        <v>99.999999999999986</v>
      </c>
      <c r="AK729" s="8">
        <v>89.6</v>
      </c>
      <c r="AL729" s="8">
        <v>214</v>
      </c>
      <c r="AM729" s="8">
        <v>20</v>
      </c>
    </row>
    <row r="730" spans="1:39" s="11" customFormat="1" x14ac:dyDescent="0.2">
      <c r="A730" s="6" t="s">
        <v>838</v>
      </c>
      <c r="B730" s="9" t="s">
        <v>839</v>
      </c>
      <c r="C730" t="s">
        <v>864</v>
      </c>
      <c r="D730" s="7">
        <v>1</v>
      </c>
      <c r="E730">
        <v>85.6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9.1</v>
      </c>
      <c r="L730">
        <v>5.3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 s="56">
        <f t="shared" si="20"/>
        <v>99.999999999999986</v>
      </c>
      <c r="AK730" s="8">
        <v>496</v>
      </c>
      <c r="AL730" s="8">
        <v>565</v>
      </c>
      <c r="AM730" s="8">
        <v>1</v>
      </c>
    </row>
    <row r="731" spans="1:39" s="11" customFormat="1" x14ac:dyDescent="0.2">
      <c r="A731" s="6" t="s">
        <v>838</v>
      </c>
      <c r="B731" s="9" t="s">
        <v>839</v>
      </c>
      <c r="C731" t="s">
        <v>864</v>
      </c>
      <c r="D731" s="7">
        <v>1</v>
      </c>
      <c r="E731">
        <v>85.6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9.1</v>
      </c>
      <c r="L731">
        <v>5.3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 s="56">
        <f t="shared" si="20"/>
        <v>99.999999999999986</v>
      </c>
      <c r="AK731" s="8">
        <v>496</v>
      </c>
      <c r="AL731" s="8">
        <v>558</v>
      </c>
      <c r="AM731" s="8">
        <v>1</v>
      </c>
    </row>
    <row r="732" spans="1:39" s="11" customFormat="1" x14ac:dyDescent="0.2">
      <c r="A732" s="6" t="s">
        <v>838</v>
      </c>
      <c r="B732" s="9" t="s">
        <v>839</v>
      </c>
      <c r="C732" t="s">
        <v>864</v>
      </c>
      <c r="D732" s="7">
        <v>1</v>
      </c>
      <c r="E732">
        <v>85.6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9.1</v>
      </c>
      <c r="L732">
        <v>5.3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 s="56">
        <f t="shared" si="20"/>
        <v>99.999999999999986</v>
      </c>
      <c r="AK732" s="8">
        <v>492</v>
      </c>
      <c r="AL732" s="8">
        <v>560</v>
      </c>
      <c r="AM732" s="8">
        <v>1</v>
      </c>
    </row>
    <row r="733" spans="1:39" s="11" customFormat="1" x14ac:dyDescent="0.2">
      <c r="A733" s="6" t="s">
        <v>838</v>
      </c>
      <c r="B733" s="9" t="s">
        <v>47</v>
      </c>
      <c r="C733" t="s">
        <v>864</v>
      </c>
      <c r="D733" s="7">
        <v>1</v>
      </c>
      <c r="E733">
        <v>85.6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9.1</v>
      </c>
      <c r="L733">
        <v>5.3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 s="56">
        <f t="shared" ref="AJ733:AJ755" si="21">SUM(E733:AI733)</f>
        <v>99.999999999999986</v>
      </c>
      <c r="AK733" s="8">
        <v>474</v>
      </c>
      <c r="AL733" s="8">
        <v>545</v>
      </c>
      <c r="AM733" s="8">
        <v>4.7</v>
      </c>
    </row>
    <row r="734" spans="1:39" s="11" customFormat="1" x14ac:dyDescent="0.2">
      <c r="A734" s="6" t="s">
        <v>838</v>
      </c>
      <c r="B734" s="9" t="s">
        <v>47</v>
      </c>
      <c r="C734" t="s">
        <v>864</v>
      </c>
      <c r="D734" s="7">
        <v>1</v>
      </c>
      <c r="E734">
        <v>85.6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9.1</v>
      </c>
      <c r="L734">
        <v>5.3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 s="56">
        <f t="shared" si="21"/>
        <v>99.999999999999986</v>
      </c>
      <c r="AK734" s="8">
        <v>474</v>
      </c>
      <c r="AL734" s="8">
        <v>537</v>
      </c>
      <c r="AM734" s="8">
        <v>2.1</v>
      </c>
    </row>
    <row r="735" spans="1:39" s="11" customFormat="1" x14ac:dyDescent="0.2">
      <c r="A735" s="6" t="s">
        <v>838</v>
      </c>
      <c r="B735" s="9" t="s">
        <v>47</v>
      </c>
      <c r="C735" t="s">
        <v>864</v>
      </c>
      <c r="D735" s="7">
        <v>1</v>
      </c>
      <c r="E735">
        <v>85.6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9.1</v>
      </c>
      <c r="L735">
        <v>5.3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 s="56">
        <f t="shared" si="21"/>
        <v>99.999999999999986</v>
      </c>
      <c r="AK735" s="8">
        <v>460</v>
      </c>
      <c r="AL735" s="8">
        <v>537</v>
      </c>
      <c r="AM735" s="8">
        <v>1.5</v>
      </c>
    </row>
    <row r="736" spans="1:39" s="11" customFormat="1" x14ac:dyDescent="0.2">
      <c r="A736" s="6" t="s">
        <v>838</v>
      </c>
      <c r="B736" s="9" t="s">
        <v>387</v>
      </c>
      <c r="C736" t="s">
        <v>864</v>
      </c>
      <c r="D736" s="7">
        <v>1</v>
      </c>
      <c r="E736">
        <v>85.6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9.1</v>
      </c>
      <c r="L736">
        <v>5.3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 s="56">
        <f t="shared" si="21"/>
        <v>99.999999999999986</v>
      </c>
      <c r="AK736" s="8">
        <v>417</v>
      </c>
      <c r="AL736" s="8">
        <v>461</v>
      </c>
      <c r="AM736" s="8">
        <v>3.1</v>
      </c>
    </row>
    <row r="737" spans="1:39" s="11" customFormat="1" x14ac:dyDescent="0.2">
      <c r="A737" s="6" t="s">
        <v>838</v>
      </c>
      <c r="B737" s="9" t="s">
        <v>387</v>
      </c>
      <c r="C737" t="s">
        <v>864</v>
      </c>
      <c r="D737" s="7">
        <v>1</v>
      </c>
      <c r="E737">
        <v>85.6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9.1</v>
      </c>
      <c r="L737">
        <v>5.3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 s="56">
        <f t="shared" si="21"/>
        <v>99.999999999999986</v>
      </c>
      <c r="AK737" s="8">
        <v>413</v>
      </c>
      <c r="AL737" s="8">
        <v>459</v>
      </c>
      <c r="AM737" s="8">
        <v>4.7</v>
      </c>
    </row>
    <row r="738" spans="1:39" s="11" customFormat="1" x14ac:dyDescent="0.2">
      <c r="A738" s="6" t="s">
        <v>838</v>
      </c>
      <c r="B738" s="9" t="s">
        <v>387</v>
      </c>
      <c r="C738" t="s">
        <v>864</v>
      </c>
      <c r="D738" s="7">
        <v>1</v>
      </c>
      <c r="E738">
        <v>85.6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9.1</v>
      </c>
      <c r="L738">
        <v>5.3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 s="56">
        <f t="shared" si="21"/>
        <v>99.999999999999986</v>
      </c>
      <c r="AK738" s="8">
        <v>418</v>
      </c>
      <c r="AL738" s="8">
        <v>462</v>
      </c>
      <c r="AM738" s="8">
        <v>4.0999999999999996</v>
      </c>
    </row>
    <row r="739" spans="1:39" s="11" customFormat="1" x14ac:dyDescent="0.2">
      <c r="A739" s="19" t="s">
        <v>838</v>
      </c>
      <c r="B739" s="11" t="s">
        <v>840</v>
      </c>
      <c r="C739" t="s">
        <v>863</v>
      </c>
      <c r="D739" s="7">
        <v>5</v>
      </c>
      <c r="E739">
        <v>85.6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9.1</v>
      </c>
      <c r="L739">
        <v>5.3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 s="58">
        <f t="shared" si="21"/>
        <v>99.999999999999986</v>
      </c>
      <c r="AK739" s="12">
        <v>474</v>
      </c>
      <c r="AL739" s="12">
        <v>545</v>
      </c>
      <c r="AM739" s="12">
        <v>4.7</v>
      </c>
    </row>
    <row r="740" spans="1:39" s="11" customFormat="1" x14ac:dyDescent="0.2">
      <c r="A740" s="19" t="s">
        <v>838</v>
      </c>
      <c r="B740" s="11" t="s">
        <v>841</v>
      </c>
      <c r="C740" t="s">
        <v>863</v>
      </c>
      <c r="D740" s="7">
        <v>5</v>
      </c>
      <c r="E740">
        <v>85.6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9.1</v>
      </c>
      <c r="L740">
        <v>5.3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 s="58">
        <f t="shared" si="21"/>
        <v>99.999999999999986</v>
      </c>
      <c r="AK740" s="12">
        <v>417</v>
      </c>
      <c r="AL740" s="12">
        <v>461</v>
      </c>
      <c r="AM740" s="12">
        <v>3.1</v>
      </c>
    </row>
    <row r="741" spans="1:39" s="11" customFormat="1" x14ac:dyDescent="0.2">
      <c r="A741" s="25" t="s">
        <v>842</v>
      </c>
      <c r="B741" s="13"/>
      <c r="C741" t="s">
        <v>865</v>
      </c>
      <c r="D741" s="14">
        <v>4</v>
      </c>
      <c r="E741">
        <f>((100-(F741+G741+H741+I741))/100)*100</f>
        <v>97.1</v>
      </c>
      <c r="F741">
        <v>1.46</v>
      </c>
      <c r="G741">
        <v>0.55000000000000004</v>
      </c>
      <c r="H741">
        <v>0.32</v>
      </c>
      <c r="I741">
        <v>0.56999999999999995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 s="56">
        <f t="shared" si="21"/>
        <v>99.999999999999972</v>
      </c>
      <c r="AK741" s="26">
        <v>124.6</v>
      </c>
      <c r="AL741" s="26">
        <v>147.1</v>
      </c>
      <c r="AM741" s="26">
        <v>2.7</v>
      </c>
    </row>
    <row r="742" spans="1:39" s="11" customFormat="1" x14ac:dyDescent="0.2">
      <c r="A742" s="6" t="s">
        <v>843</v>
      </c>
      <c r="B742" s="9" t="s">
        <v>369</v>
      </c>
      <c r="C742" t="s">
        <v>865</v>
      </c>
      <c r="D742" s="7">
        <v>4</v>
      </c>
      <c r="E742">
        <v>93.767209010000002</v>
      </c>
      <c r="F742">
        <v>0</v>
      </c>
      <c r="G742">
        <v>0</v>
      </c>
      <c r="H742">
        <v>0</v>
      </c>
      <c r="I742">
        <v>5.5068836000000001</v>
      </c>
      <c r="J742">
        <v>0</v>
      </c>
      <c r="K742">
        <v>0</v>
      </c>
      <c r="L742">
        <v>0</v>
      </c>
      <c r="M742">
        <v>0.72590737999999999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 s="56">
        <f t="shared" si="21"/>
        <v>99.999999989999992</v>
      </c>
      <c r="AK742" s="8">
        <v>230</v>
      </c>
      <c r="AL742" s="8">
        <v>320</v>
      </c>
      <c r="AM742" s="8">
        <v>7.2</v>
      </c>
    </row>
    <row r="743" spans="1:39" s="11" customFormat="1" x14ac:dyDescent="0.2">
      <c r="A743" s="6" t="s">
        <v>844</v>
      </c>
      <c r="B743" s="9" t="s">
        <v>292</v>
      </c>
      <c r="C743" t="s">
        <v>863</v>
      </c>
      <c r="D743" s="7">
        <v>5</v>
      </c>
      <c r="E743">
        <v>93.767209010000002</v>
      </c>
      <c r="F743">
        <v>0</v>
      </c>
      <c r="G743">
        <v>0</v>
      </c>
      <c r="H743">
        <v>0</v>
      </c>
      <c r="I743">
        <v>5.5068836000000001</v>
      </c>
      <c r="J743">
        <v>0</v>
      </c>
      <c r="K743">
        <v>0</v>
      </c>
      <c r="L743">
        <v>0</v>
      </c>
      <c r="M743">
        <v>0.72590737999999999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 s="56">
        <f t="shared" si="21"/>
        <v>99.999999989999992</v>
      </c>
      <c r="AK743" s="8">
        <v>230</v>
      </c>
      <c r="AL743" s="8">
        <v>320</v>
      </c>
      <c r="AM743" s="8">
        <v>9.9</v>
      </c>
    </row>
    <row r="744" spans="1:39" s="11" customFormat="1" x14ac:dyDescent="0.2">
      <c r="A744" s="6" t="s">
        <v>845</v>
      </c>
      <c r="B744" s="9" t="s">
        <v>195</v>
      </c>
      <c r="C744" t="s">
        <v>863</v>
      </c>
      <c r="D744" s="7">
        <v>5</v>
      </c>
      <c r="E744">
        <v>93.767209010000002</v>
      </c>
      <c r="F744">
        <v>0</v>
      </c>
      <c r="G744">
        <v>0</v>
      </c>
      <c r="H744">
        <v>0</v>
      </c>
      <c r="I744">
        <v>5.5068836000000001</v>
      </c>
      <c r="J744">
        <v>0</v>
      </c>
      <c r="K744">
        <v>0</v>
      </c>
      <c r="L744">
        <v>0</v>
      </c>
      <c r="M744">
        <v>0.72590737999999999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 s="56">
        <f t="shared" si="21"/>
        <v>99.999999989999992</v>
      </c>
      <c r="AK744" s="8">
        <v>250</v>
      </c>
      <c r="AL744" s="8">
        <v>330</v>
      </c>
      <c r="AM744" s="8">
        <v>4.5</v>
      </c>
    </row>
    <row r="745" spans="1:39" s="11" customFormat="1" x14ac:dyDescent="0.2">
      <c r="A745" s="22" t="s">
        <v>846</v>
      </c>
      <c r="B745" s="6" t="s">
        <v>847</v>
      </c>
      <c r="C745" t="s">
        <v>865</v>
      </c>
      <c r="D745" s="7">
        <v>4</v>
      </c>
      <c r="E745">
        <f xml:space="preserve"> 100 - SUM(F745:AI745)</f>
        <v>90.850999999999999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6.2789999999999999</v>
      </c>
      <c r="L745">
        <v>0</v>
      </c>
      <c r="M745">
        <v>0</v>
      </c>
      <c r="N745">
        <v>0</v>
      </c>
      <c r="O745">
        <v>0</v>
      </c>
      <c r="P745">
        <v>0.42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2.4500000000000002</v>
      </c>
      <c r="AI745">
        <v>0</v>
      </c>
      <c r="AJ745" s="56">
        <f t="shared" si="21"/>
        <v>100</v>
      </c>
      <c r="AK745" s="45">
        <v>144.5</v>
      </c>
      <c r="AL745" s="45">
        <v>240</v>
      </c>
      <c r="AM745" s="16">
        <v>9</v>
      </c>
    </row>
    <row r="746" spans="1:39" s="11" customFormat="1" x14ac:dyDescent="0.2">
      <c r="A746" s="6" t="s">
        <v>705</v>
      </c>
      <c r="B746" s="9" t="s">
        <v>848</v>
      </c>
      <c r="C746" t="s">
        <v>864</v>
      </c>
      <c r="D746" s="7">
        <v>1</v>
      </c>
      <c r="E746">
        <f t="shared" ref="E746:E759" si="22" xml:space="preserve"> 100 - SUM(F746:AI746)</f>
        <v>85.4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10.6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 s="56">
        <f t="shared" si="21"/>
        <v>100</v>
      </c>
      <c r="AK746" s="8">
        <v>455</v>
      </c>
      <c r="AL746" s="8">
        <v>506</v>
      </c>
      <c r="AM746" s="8">
        <v>1.6</v>
      </c>
    </row>
    <row r="747" spans="1:39" s="11" customFormat="1" x14ac:dyDescent="0.2">
      <c r="A747" s="6" t="s">
        <v>849</v>
      </c>
      <c r="B747" s="9" t="s">
        <v>50</v>
      </c>
      <c r="C747" t="s">
        <v>864</v>
      </c>
      <c r="D747" s="7">
        <v>1</v>
      </c>
      <c r="E747">
        <f t="shared" si="22"/>
        <v>92.233000000000004</v>
      </c>
      <c r="F747">
        <v>0</v>
      </c>
      <c r="G747">
        <v>0</v>
      </c>
      <c r="H747">
        <v>0</v>
      </c>
      <c r="I747">
        <v>0.74</v>
      </c>
      <c r="J747">
        <v>0</v>
      </c>
      <c r="K747">
        <v>6.76</v>
      </c>
      <c r="L747">
        <v>0</v>
      </c>
      <c r="M747">
        <v>0</v>
      </c>
      <c r="N747">
        <v>0</v>
      </c>
      <c r="O747">
        <v>0</v>
      </c>
      <c r="P747">
        <v>0.22</v>
      </c>
      <c r="Q747">
        <v>0</v>
      </c>
      <c r="R747">
        <v>0</v>
      </c>
      <c r="S747">
        <v>4.0000000000000001E-3</v>
      </c>
      <c r="T747">
        <v>4.2999999999999997E-2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 s="56">
        <f t="shared" si="21"/>
        <v>100.00000000000001</v>
      </c>
      <c r="AK747" s="45">
        <v>297</v>
      </c>
      <c r="AL747" s="45">
        <v>319</v>
      </c>
      <c r="AM747" s="8">
        <v>18</v>
      </c>
    </row>
    <row r="748" spans="1:39" s="11" customFormat="1" x14ac:dyDescent="0.2">
      <c r="A748" s="6" t="s">
        <v>850</v>
      </c>
      <c r="B748" s="9" t="s">
        <v>851</v>
      </c>
      <c r="C748" t="s">
        <v>863</v>
      </c>
      <c r="D748" s="7">
        <v>5</v>
      </c>
      <c r="E748">
        <f t="shared" si="22"/>
        <v>90.084299999999999</v>
      </c>
      <c r="F748">
        <v>0</v>
      </c>
      <c r="G748">
        <v>0</v>
      </c>
      <c r="H748">
        <v>0</v>
      </c>
      <c r="I748">
        <v>0.81000000000000016</v>
      </c>
      <c r="J748">
        <v>0</v>
      </c>
      <c r="K748">
        <v>8.9</v>
      </c>
      <c r="L748">
        <v>0</v>
      </c>
      <c r="M748">
        <v>0</v>
      </c>
      <c r="N748">
        <v>0</v>
      </c>
      <c r="O748">
        <v>0</v>
      </c>
      <c r="P748">
        <v>0.2</v>
      </c>
      <c r="Q748">
        <v>0</v>
      </c>
      <c r="R748">
        <v>0</v>
      </c>
      <c r="S748">
        <v>6.9999999999999999E-4</v>
      </c>
      <c r="T748">
        <v>5.0000000000000001E-3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 s="56">
        <f t="shared" si="21"/>
        <v>100</v>
      </c>
      <c r="AK748" s="8">
        <v>86.7</v>
      </c>
      <c r="AL748" s="8">
        <v>203</v>
      </c>
      <c r="AM748" s="8">
        <v>7.1</v>
      </c>
    </row>
    <row r="749" spans="1:39" s="11" customFormat="1" x14ac:dyDescent="0.2">
      <c r="A749" s="6" t="s">
        <v>852</v>
      </c>
      <c r="B749" s="9" t="s">
        <v>50</v>
      </c>
      <c r="C749" t="s">
        <v>864</v>
      </c>
      <c r="D749" s="7">
        <v>1</v>
      </c>
      <c r="E749">
        <f t="shared" si="22"/>
        <v>96.209199999999996</v>
      </c>
      <c r="F749">
        <v>0</v>
      </c>
      <c r="G749">
        <v>0</v>
      </c>
      <c r="H749">
        <v>0</v>
      </c>
      <c r="I749">
        <v>0.06</v>
      </c>
      <c r="J749">
        <v>0</v>
      </c>
      <c r="K749">
        <v>3.4000000000000004</v>
      </c>
      <c r="L749">
        <v>0</v>
      </c>
      <c r="M749">
        <v>0</v>
      </c>
      <c r="N749">
        <v>0</v>
      </c>
      <c r="O749">
        <v>0</v>
      </c>
      <c r="P749">
        <v>0.33</v>
      </c>
      <c r="Q749">
        <v>0</v>
      </c>
      <c r="R749">
        <v>0</v>
      </c>
      <c r="S749">
        <v>7.9999999999999993E-4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 s="56">
        <f t="shared" si="21"/>
        <v>100</v>
      </c>
      <c r="AK749" s="8">
        <v>170</v>
      </c>
      <c r="AL749" s="8">
        <v>240</v>
      </c>
      <c r="AM749" s="8">
        <v>12</v>
      </c>
    </row>
    <row r="750" spans="1:39" s="11" customFormat="1" x14ac:dyDescent="0.2">
      <c r="A750" s="6" t="s">
        <v>712</v>
      </c>
      <c r="B750" s="9" t="s">
        <v>163</v>
      </c>
      <c r="C750" t="s">
        <v>865</v>
      </c>
      <c r="D750" s="7">
        <v>4</v>
      </c>
      <c r="E750">
        <f t="shared" si="22"/>
        <v>95.738</v>
      </c>
      <c r="F750">
        <v>0</v>
      </c>
      <c r="G750">
        <v>0</v>
      </c>
      <c r="H750">
        <v>0</v>
      </c>
      <c r="I750">
        <v>2E-3</v>
      </c>
      <c r="J750">
        <v>0</v>
      </c>
      <c r="K750">
        <v>3.9</v>
      </c>
      <c r="L750">
        <v>0</v>
      </c>
      <c r="M750">
        <v>0</v>
      </c>
      <c r="N750">
        <v>0</v>
      </c>
      <c r="O750">
        <v>0</v>
      </c>
      <c r="P750">
        <v>0.35</v>
      </c>
      <c r="Q750">
        <v>0</v>
      </c>
      <c r="R750">
        <v>0</v>
      </c>
      <c r="S750">
        <v>0</v>
      </c>
      <c r="T750">
        <v>0.01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 s="56">
        <f t="shared" si="21"/>
        <v>100</v>
      </c>
      <c r="AK750" s="8">
        <v>122.5</v>
      </c>
      <c r="AL750" s="8">
        <v>132.5</v>
      </c>
      <c r="AM750" s="8">
        <v>0.6</v>
      </c>
    </row>
    <row r="751" spans="1:39" s="11" customFormat="1" x14ac:dyDescent="0.2">
      <c r="A751" s="6" t="s">
        <v>712</v>
      </c>
      <c r="B751" s="9" t="s">
        <v>163</v>
      </c>
      <c r="C751" t="s">
        <v>865</v>
      </c>
      <c r="D751" s="7">
        <v>4</v>
      </c>
      <c r="E751">
        <f t="shared" si="22"/>
        <v>95.738</v>
      </c>
      <c r="F751">
        <v>0</v>
      </c>
      <c r="G751">
        <v>0</v>
      </c>
      <c r="H751">
        <v>0</v>
      </c>
      <c r="I751">
        <v>2E-3</v>
      </c>
      <c r="J751">
        <v>0</v>
      </c>
      <c r="K751">
        <v>3.9</v>
      </c>
      <c r="L751">
        <v>0</v>
      </c>
      <c r="M751">
        <v>0</v>
      </c>
      <c r="N751">
        <v>0</v>
      </c>
      <c r="O751">
        <v>0</v>
      </c>
      <c r="P751">
        <v>0.35</v>
      </c>
      <c r="Q751">
        <v>0</v>
      </c>
      <c r="R751">
        <v>0</v>
      </c>
      <c r="S751">
        <v>0</v>
      </c>
      <c r="T751">
        <v>0.01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 s="56">
        <f t="shared" si="21"/>
        <v>100</v>
      </c>
      <c r="AK751" s="8">
        <v>135</v>
      </c>
      <c r="AL751" s="8">
        <v>255</v>
      </c>
      <c r="AM751" s="8">
        <v>15</v>
      </c>
    </row>
    <row r="752" spans="1:39" s="11" customFormat="1" x14ac:dyDescent="0.2">
      <c r="A752" s="6" t="s">
        <v>853</v>
      </c>
      <c r="B752" s="9" t="s">
        <v>50</v>
      </c>
      <c r="C752" t="s">
        <v>864</v>
      </c>
      <c r="D752" s="7">
        <v>1</v>
      </c>
      <c r="E752">
        <f t="shared" si="22"/>
        <v>90.667000000000002</v>
      </c>
      <c r="F752">
        <v>0</v>
      </c>
      <c r="G752">
        <v>0</v>
      </c>
      <c r="H752">
        <v>0</v>
      </c>
      <c r="I752">
        <v>0.6</v>
      </c>
      <c r="J752">
        <v>0</v>
      </c>
      <c r="K752">
        <v>8.4</v>
      </c>
      <c r="L752">
        <v>0</v>
      </c>
      <c r="M752">
        <v>0</v>
      </c>
      <c r="N752">
        <v>0</v>
      </c>
      <c r="O752">
        <v>0</v>
      </c>
      <c r="P752">
        <v>0.3</v>
      </c>
      <c r="Q752">
        <v>0</v>
      </c>
      <c r="R752">
        <v>0</v>
      </c>
      <c r="S752">
        <v>3.0000000000000001E-3</v>
      </c>
      <c r="T752">
        <v>0.03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 s="56">
        <f t="shared" si="21"/>
        <v>100</v>
      </c>
      <c r="AK752" s="45">
        <v>329</v>
      </c>
      <c r="AL752" s="45">
        <v>333</v>
      </c>
      <c r="AM752" s="8">
        <v>13</v>
      </c>
    </row>
    <row r="753" spans="1:39" s="11" customFormat="1" x14ac:dyDescent="0.2">
      <c r="A753" s="6" t="s">
        <v>160</v>
      </c>
      <c r="B753" s="9" t="s">
        <v>854</v>
      </c>
      <c r="C753" t="s">
        <v>865</v>
      </c>
      <c r="D753" s="7">
        <v>4</v>
      </c>
      <c r="E753">
        <f t="shared" si="22"/>
        <v>90.097999999999999</v>
      </c>
      <c r="F753">
        <v>0</v>
      </c>
      <c r="G753">
        <v>0</v>
      </c>
      <c r="H753">
        <v>0</v>
      </c>
      <c r="I753">
        <v>0.68</v>
      </c>
      <c r="J753">
        <v>0</v>
      </c>
      <c r="K753">
        <v>9</v>
      </c>
      <c r="L753">
        <v>0</v>
      </c>
      <c r="M753">
        <v>0</v>
      </c>
      <c r="N753">
        <v>0</v>
      </c>
      <c r="O753">
        <v>0</v>
      </c>
      <c r="P753">
        <v>0.17</v>
      </c>
      <c r="Q753">
        <v>0</v>
      </c>
      <c r="R753">
        <v>0</v>
      </c>
      <c r="S753">
        <v>1E-3</v>
      </c>
      <c r="T753">
        <v>5.099999999999999E-2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 s="56">
        <f t="shared" si="21"/>
        <v>100.00000000000001</v>
      </c>
      <c r="AK753" s="8">
        <v>185</v>
      </c>
      <c r="AL753" s="8">
        <v>285</v>
      </c>
      <c r="AM753" s="8">
        <v>9.8000000000000007</v>
      </c>
    </row>
    <row r="754" spans="1:39" s="11" customFormat="1" x14ac:dyDescent="0.2">
      <c r="A754" s="6" t="s">
        <v>160</v>
      </c>
      <c r="B754" s="9" t="s">
        <v>855</v>
      </c>
      <c r="C754" t="s">
        <v>863</v>
      </c>
      <c r="D754" s="7">
        <v>5</v>
      </c>
      <c r="E754">
        <f t="shared" si="22"/>
        <v>90.097999999999999</v>
      </c>
      <c r="F754">
        <v>0</v>
      </c>
      <c r="G754">
        <v>0</v>
      </c>
      <c r="H754">
        <v>0</v>
      </c>
      <c r="I754">
        <v>0.68</v>
      </c>
      <c r="J754">
        <v>0</v>
      </c>
      <c r="K754">
        <v>9</v>
      </c>
      <c r="L754">
        <v>0</v>
      </c>
      <c r="M754">
        <v>0</v>
      </c>
      <c r="N754">
        <v>0</v>
      </c>
      <c r="O754">
        <v>0</v>
      </c>
      <c r="P754">
        <v>0.17</v>
      </c>
      <c r="Q754">
        <v>0</v>
      </c>
      <c r="R754">
        <v>0</v>
      </c>
      <c r="S754">
        <v>1E-3</v>
      </c>
      <c r="T754">
        <v>5.099999999999999E-2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 s="56">
        <f t="shared" si="21"/>
        <v>100.00000000000001</v>
      </c>
      <c r="AK754" s="8">
        <v>149</v>
      </c>
      <c r="AL754" s="8">
        <v>304</v>
      </c>
      <c r="AM754" s="8">
        <v>15.5</v>
      </c>
    </row>
    <row r="755" spans="1:39" s="11" customFormat="1" x14ac:dyDescent="0.2">
      <c r="A755" s="6" t="s">
        <v>160</v>
      </c>
      <c r="B755" s="9" t="s">
        <v>856</v>
      </c>
      <c r="C755" t="s">
        <v>863</v>
      </c>
      <c r="D755" s="7">
        <v>5</v>
      </c>
      <c r="E755">
        <f t="shared" si="22"/>
        <v>90.097999999999999</v>
      </c>
      <c r="F755">
        <v>0</v>
      </c>
      <c r="G755">
        <v>0</v>
      </c>
      <c r="H755">
        <v>0</v>
      </c>
      <c r="I755">
        <v>0.68</v>
      </c>
      <c r="J755">
        <v>0</v>
      </c>
      <c r="K755">
        <v>9</v>
      </c>
      <c r="L755">
        <v>0</v>
      </c>
      <c r="M755">
        <v>0</v>
      </c>
      <c r="N755">
        <v>0</v>
      </c>
      <c r="O755">
        <v>0</v>
      </c>
      <c r="P755">
        <v>0.17</v>
      </c>
      <c r="Q755">
        <v>0</v>
      </c>
      <c r="R755">
        <v>0</v>
      </c>
      <c r="S755">
        <v>1E-3</v>
      </c>
      <c r="T755">
        <v>5.099999999999999E-2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 s="56">
        <f t="shared" si="21"/>
        <v>100.00000000000001</v>
      </c>
      <c r="AK755" s="8">
        <v>214</v>
      </c>
      <c r="AL755" s="8">
        <v>334</v>
      </c>
      <c r="AM755" s="8">
        <v>10.8</v>
      </c>
    </row>
    <row r="756" spans="1:39" s="11" customFormat="1" x14ac:dyDescent="0.2">
      <c r="A756" s="6" t="s">
        <v>160</v>
      </c>
      <c r="B756" s="9" t="s">
        <v>857</v>
      </c>
      <c r="C756" t="s">
        <v>863</v>
      </c>
      <c r="D756" s="7">
        <v>5</v>
      </c>
      <c r="E756">
        <f t="shared" si="22"/>
        <v>90.097999999999999</v>
      </c>
      <c r="F756">
        <v>0</v>
      </c>
      <c r="G756">
        <v>0</v>
      </c>
      <c r="H756">
        <v>0</v>
      </c>
      <c r="I756">
        <v>0.68</v>
      </c>
      <c r="J756">
        <v>0</v>
      </c>
      <c r="K756">
        <v>9</v>
      </c>
      <c r="L756">
        <v>0</v>
      </c>
      <c r="M756">
        <v>0</v>
      </c>
      <c r="N756">
        <v>0</v>
      </c>
      <c r="O756">
        <v>0</v>
      </c>
      <c r="P756">
        <v>0.17</v>
      </c>
      <c r="Q756">
        <v>0</v>
      </c>
      <c r="R756">
        <v>0</v>
      </c>
      <c r="S756">
        <v>1E-3</v>
      </c>
      <c r="T756">
        <v>5.099999999999999E-2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 s="56">
        <f xml:space="preserve"> SUM(E756:AI756)</f>
        <v>100.00000000000001</v>
      </c>
      <c r="AK756" s="8">
        <v>212</v>
      </c>
      <c r="AL756" s="8">
        <v>327</v>
      </c>
      <c r="AM756" s="8">
        <v>7.8</v>
      </c>
    </row>
    <row r="757" spans="1:39" x14ac:dyDescent="0.2">
      <c r="A757" s="43" t="s">
        <v>869</v>
      </c>
      <c r="B757" s="44" t="s">
        <v>675</v>
      </c>
      <c r="C757" t="s">
        <v>864</v>
      </c>
      <c r="D757" s="7">
        <v>1</v>
      </c>
      <c r="E757">
        <f t="shared" si="22"/>
        <v>99.998400000000004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2.9999999999999997E-4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1.1000000000000001E-3</v>
      </c>
      <c r="AC757">
        <v>2.0000000000000001E-4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 s="56">
        <f>SUM(E757:AI757)</f>
        <v>100</v>
      </c>
      <c r="AK757" s="8">
        <v>96.66</v>
      </c>
      <c r="AL757" s="8">
        <v>190</v>
      </c>
      <c r="AM757" s="8">
        <v>6.93</v>
      </c>
    </row>
    <row r="758" spans="1:39" x14ac:dyDescent="0.2">
      <c r="A758" s="43" t="s">
        <v>870</v>
      </c>
      <c r="B758" s="44" t="s">
        <v>675</v>
      </c>
      <c r="C758" t="s">
        <v>864</v>
      </c>
      <c r="D758" s="7">
        <v>1</v>
      </c>
      <c r="E758">
        <f t="shared" si="22"/>
        <v>98.022000000000006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1.97</v>
      </c>
      <c r="O758">
        <v>0</v>
      </c>
      <c r="P758">
        <v>0</v>
      </c>
      <c r="Q758">
        <v>0</v>
      </c>
      <c r="R758">
        <v>0</v>
      </c>
      <c r="S758">
        <v>1.2999999999999999E-3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2.7000000000000001E-3</v>
      </c>
      <c r="AC758">
        <v>4.0000000000000001E-3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 s="56">
        <f>SUM(E758:AI758)</f>
        <v>100.00000000000001</v>
      </c>
      <c r="AK758" s="8">
        <v>139.66</v>
      </c>
      <c r="AL758" s="8">
        <v>220.66</v>
      </c>
      <c r="AM758" s="8">
        <v>14.36</v>
      </c>
    </row>
    <row r="759" spans="1:39" x14ac:dyDescent="0.2">
      <c r="A759" s="43" t="s">
        <v>871</v>
      </c>
      <c r="B759" s="44" t="s">
        <v>675</v>
      </c>
      <c r="C759" t="s">
        <v>864</v>
      </c>
      <c r="D759" s="7">
        <v>1</v>
      </c>
      <c r="E759">
        <f t="shared" si="22"/>
        <v>96.067499999999995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3.93</v>
      </c>
      <c r="O759">
        <v>0</v>
      </c>
      <c r="P759">
        <v>0</v>
      </c>
      <c r="Q759">
        <v>0</v>
      </c>
      <c r="R759">
        <v>0</v>
      </c>
      <c r="S759">
        <v>8.9999999999999998E-4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1.4E-3</v>
      </c>
      <c r="AC759">
        <v>2.0000000000000001E-4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 s="56">
        <f t="shared" ref="AJ759:AJ822" si="23">SUM(E759:AI759)</f>
        <v>100.00000000000001</v>
      </c>
      <c r="AK759" s="8">
        <v>151</v>
      </c>
      <c r="AL759" s="8">
        <v>226.33</v>
      </c>
      <c r="AM759" s="8">
        <v>23.06</v>
      </c>
    </row>
    <row r="760" spans="1:39" x14ac:dyDescent="0.2">
      <c r="A760" s="43" t="s">
        <v>872</v>
      </c>
      <c r="B760" s="44" t="s">
        <v>675</v>
      </c>
      <c r="C760" t="s">
        <v>864</v>
      </c>
      <c r="D760" s="7">
        <v>1</v>
      </c>
      <c r="E760">
        <f t="shared" ref="E760" si="24" xml:space="preserve"> 100 -N760-S760-AB760-AC760</f>
        <v>94.007800000000003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5.99</v>
      </c>
      <c r="O760">
        <v>0</v>
      </c>
      <c r="P760">
        <v>0</v>
      </c>
      <c r="Q760">
        <v>0</v>
      </c>
      <c r="R760">
        <v>0</v>
      </c>
      <c r="S760">
        <v>4.0000000000000002E-4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1.6000000000000001E-3</v>
      </c>
      <c r="AC760">
        <v>2.0000000000000001E-4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 s="56">
        <f t="shared" si="23"/>
        <v>100</v>
      </c>
      <c r="AK760" s="8">
        <v>168.66</v>
      </c>
      <c r="AL760" s="8">
        <v>249.33</v>
      </c>
      <c r="AM760" s="8">
        <v>25.5</v>
      </c>
    </row>
    <row r="761" spans="1:39" x14ac:dyDescent="0.2">
      <c r="A761" s="44" t="s">
        <v>873</v>
      </c>
      <c r="B761" s="44" t="s">
        <v>874</v>
      </c>
      <c r="C761" t="s">
        <v>863</v>
      </c>
      <c r="D761" s="7">
        <v>5</v>
      </c>
      <c r="E761">
        <f>100-M761-Q761-R761</f>
        <v>88.6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0.4</v>
      </c>
      <c r="N761">
        <v>0</v>
      </c>
      <c r="O761">
        <v>0</v>
      </c>
      <c r="P761">
        <v>0</v>
      </c>
      <c r="Q761">
        <v>3</v>
      </c>
      <c r="R761">
        <v>8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 s="56">
        <f t="shared" si="23"/>
        <v>100</v>
      </c>
      <c r="AK761" s="8">
        <v>222</v>
      </c>
      <c r="AL761" s="8">
        <v>362</v>
      </c>
      <c r="AM761" s="8">
        <v>7.6</v>
      </c>
    </row>
    <row r="762" spans="1:39" x14ac:dyDescent="0.2">
      <c r="A762" s="44" t="s">
        <v>875</v>
      </c>
      <c r="B762" s="44" t="s">
        <v>874</v>
      </c>
      <c r="C762" t="s">
        <v>863</v>
      </c>
      <c r="D762" s="7">
        <v>5</v>
      </c>
      <c r="E762">
        <f t="shared" ref="E762:E764" si="25">100-M762-Q762-R762</f>
        <v>86.5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0.5</v>
      </c>
      <c r="N762">
        <v>0</v>
      </c>
      <c r="O762">
        <v>0</v>
      </c>
      <c r="P762">
        <v>0</v>
      </c>
      <c r="Q762">
        <v>4</v>
      </c>
      <c r="R762">
        <v>9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 s="56">
        <f t="shared" si="23"/>
        <v>100</v>
      </c>
      <c r="AK762" s="8">
        <v>277</v>
      </c>
      <c r="AL762" s="8">
        <v>370</v>
      </c>
      <c r="AM762" s="8">
        <v>4.5</v>
      </c>
    </row>
    <row r="763" spans="1:39" s="44" customFormat="1" x14ac:dyDescent="0.2">
      <c r="A763" s="46" t="s">
        <v>876</v>
      </c>
      <c r="B763" s="46" t="s">
        <v>874</v>
      </c>
      <c r="C763" s="46" t="s">
        <v>863</v>
      </c>
      <c r="D763" s="45">
        <v>5</v>
      </c>
      <c r="E763" s="46">
        <f t="shared" si="25"/>
        <v>87.6</v>
      </c>
      <c r="F763" s="46">
        <v>0</v>
      </c>
      <c r="G763" s="46">
        <v>0</v>
      </c>
      <c r="H763" s="46">
        <v>0</v>
      </c>
      <c r="I763" s="46">
        <v>0</v>
      </c>
      <c r="J763" s="46">
        <v>0</v>
      </c>
      <c r="K763" s="46">
        <v>0</v>
      </c>
      <c r="L763" s="46">
        <v>0</v>
      </c>
      <c r="M763" s="42">
        <v>0.4</v>
      </c>
      <c r="N763" s="44">
        <v>0</v>
      </c>
      <c r="O763" s="44">
        <v>0</v>
      </c>
      <c r="P763" s="44">
        <v>0</v>
      </c>
      <c r="Q763" s="44">
        <v>2</v>
      </c>
      <c r="R763" s="44">
        <v>10</v>
      </c>
      <c r="S763" s="44">
        <v>0</v>
      </c>
      <c r="T763" s="44">
        <v>0</v>
      </c>
      <c r="U763" s="44">
        <v>0</v>
      </c>
      <c r="V763" s="44">
        <v>0</v>
      </c>
      <c r="W763" s="44">
        <v>0</v>
      </c>
      <c r="X763" s="44">
        <v>0</v>
      </c>
      <c r="Y763" s="44">
        <v>0</v>
      </c>
      <c r="Z763" s="44">
        <v>0</v>
      </c>
      <c r="AA763" s="44">
        <v>0</v>
      </c>
      <c r="AB763" s="44">
        <v>0</v>
      </c>
      <c r="AC763" s="44">
        <v>0</v>
      </c>
      <c r="AD763" s="44">
        <v>0</v>
      </c>
      <c r="AE763" s="44">
        <v>0</v>
      </c>
      <c r="AF763" s="44">
        <v>0</v>
      </c>
      <c r="AG763" s="44">
        <v>0</v>
      </c>
      <c r="AH763" s="44">
        <v>0</v>
      </c>
      <c r="AI763" s="44">
        <v>0</v>
      </c>
      <c r="AJ763" s="61">
        <f t="shared" si="23"/>
        <v>100</v>
      </c>
      <c r="AK763" s="48">
        <v>239</v>
      </c>
      <c r="AL763" s="48">
        <v>362</v>
      </c>
      <c r="AM763" s="48">
        <v>4.7</v>
      </c>
    </row>
    <row r="764" spans="1:39" x14ac:dyDescent="0.2">
      <c r="A764" s="44" t="s">
        <v>877</v>
      </c>
      <c r="B764" s="44" t="s">
        <v>874</v>
      </c>
      <c r="C764" s="44" t="s">
        <v>863</v>
      </c>
      <c r="D764" s="7">
        <v>5</v>
      </c>
      <c r="E764">
        <f t="shared" si="25"/>
        <v>86.6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0.4</v>
      </c>
      <c r="N764">
        <v>0</v>
      </c>
      <c r="O764">
        <v>0</v>
      </c>
      <c r="P764">
        <v>0</v>
      </c>
      <c r="Q764">
        <v>3</v>
      </c>
      <c r="R764">
        <v>10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 s="56">
        <f t="shared" si="23"/>
        <v>100</v>
      </c>
      <c r="AK764" s="8">
        <v>241</v>
      </c>
      <c r="AL764" s="8">
        <v>370</v>
      </c>
      <c r="AM764" s="8">
        <v>4.0999999999999996</v>
      </c>
    </row>
    <row r="765" spans="1:39" x14ac:dyDescent="0.2">
      <c r="A765" t="s">
        <v>878</v>
      </c>
      <c r="B765" s="44" t="s">
        <v>874</v>
      </c>
      <c r="C765" s="44" t="s">
        <v>863</v>
      </c>
      <c r="D765" s="7">
        <v>5</v>
      </c>
      <c r="E765">
        <v>86</v>
      </c>
      <c r="F765">
        <v>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11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 s="56">
        <f t="shared" si="23"/>
        <v>100</v>
      </c>
      <c r="AK765" s="8">
        <v>224</v>
      </c>
      <c r="AL765" s="8">
        <v>353</v>
      </c>
      <c r="AM765" s="8">
        <v>3.7</v>
      </c>
    </row>
    <row r="766" spans="1:39" x14ac:dyDescent="0.2">
      <c r="A766" t="s">
        <v>879</v>
      </c>
      <c r="B766" s="44" t="s">
        <v>874</v>
      </c>
      <c r="C766" s="44" t="s">
        <v>863</v>
      </c>
      <c r="D766" s="7">
        <v>5</v>
      </c>
      <c r="E766">
        <v>90.2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0.4</v>
      </c>
      <c r="N766">
        <v>0</v>
      </c>
      <c r="O766">
        <v>0</v>
      </c>
      <c r="P766">
        <v>0</v>
      </c>
      <c r="Q766">
        <v>0</v>
      </c>
      <c r="R766">
        <v>8.3000000000000007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1.1000000000000001</v>
      </c>
      <c r="AG766">
        <v>0</v>
      </c>
      <c r="AH766">
        <v>0</v>
      </c>
      <c r="AI766">
        <v>0</v>
      </c>
      <c r="AJ766" s="56">
        <f t="shared" si="23"/>
        <v>100</v>
      </c>
      <c r="AK766" s="8">
        <v>261</v>
      </c>
      <c r="AL766" s="8">
        <v>355</v>
      </c>
      <c r="AM766" s="8">
        <v>3.8</v>
      </c>
    </row>
    <row r="767" spans="1:39" x14ac:dyDescent="0.2">
      <c r="A767" t="s">
        <v>880</v>
      </c>
      <c r="B767" s="44" t="s">
        <v>874</v>
      </c>
      <c r="C767" s="44" t="s">
        <v>863</v>
      </c>
      <c r="D767" s="7">
        <v>5</v>
      </c>
      <c r="E767">
        <v>89.8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0.2</v>
      </c>
      <c r="N767">
        <v>0</v>
      </c>
      <c r="O767">
        <v>0</v>
      </c>
      <c r="P767">
        <v>0</v>
      </c>
      <c r="Q767">
        <v>0</v>
      </c>
      <c r="R767">
        <v>8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2</v>
      </c>
      <c r="AG767">
        <v>0</v>
      </c>
      <c r="AH767">
        <v>0</v>
      </c>
      <c r="AI767">
        <v>0</v>
      </c>
      <c r="AJ767" s="56">
        <f t="shared" si="23"/>
        <v>100</v>
      </c>
      <c r="AK767" s="8">
        <v>215</v>
      </c>
      <c r="AL767" s="8">
        <v>360</v>
      </c>
      <c r="AM767" s="8">
        <v>7</v>
      </c>
    </row>
    <row r="768" spans="1:39" x14ac:dyDescent="0.2">
      <c r="A768" t="s">
        <v>881</v>
      </c>
      <c r="B768" s="44" t="s">
        <v>874</v>
      </c>
      <c r="C768" s="44" t="s">
        <v>863</v>
      </c>
      <c r="D768" s="7">
        <v>5</v>
      </c>
      <c r="E768">
        <v>87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0.4</v>
      </c>
      <c r="N768">
        <v>1.8</v>
      </c>
      <c r="O768">
        <v>0</v>
      </c>
      <c r="P768">
        <v>0</v>
      </c>
      <c r="Q768">
        <v>2.2999999999999998</v>
      </c>
      <c r="R768">
        <v>8.5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 s="56">
        <f t="shared" si="23"/>
        <v>100</v>
      </c>
      <c r="AK768" s="8">
        <v>268</v>
      </c>
      <c r="AL768" s="8">
        <v>403</v>
      </c>
      <c r="AM768" s="8">
        <v>4.9000000000000004</v>
      </c>
    </row>
    <row r="769" spans="1:39" x14ac:dyDescent="0.2">
      <c r="A769" t="s">
        <v>882</v>
      </c>
      <c r="B769" s="44" t="s">
        <v>874</v>
      </c>
      <c r="C769" s="44" t="s">
        <v>863</v>
      </c>
      <c r="D769" s="7">
        <v>5</v>
      </c>
      <c r="E769">
        <v>79.7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0.3</v>
      </c>
      <c r="N769">
        <v>2</v>
      </c>
      <c r="O769">
        <v>0</v>
      </c>
      <c r="P769">
        <v>0</v>
      </c>
      <c r="Q769">
        <v>0</v>
      </c>
      <c r="R769">
        <v>18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 s="56">
        <f t="shared" si="23"/>
        <v>100</v>
      </c>
      <c r="AK769" s="8">
        <v>293</v>
      </c>
      <c r="AL769" s="8">
        <v>414</v>
      </c>
      <c r="AM769" s="8">
        <v>2.2000000000000002</v>
      </c>
    </row>
    <row r="770" spans="1:39" x14ac:dyDescent="0.2">
      <c r="A770" t="s">
        <v>883</v>
      </c>
      <c r="B770" s="44" t="s">
        <v>874</v>
      </c>
      <c r="C770" s="44" t="s">
        <v>863</v>
      </c>
      <c r="D770" s="7">
        <v>5</v>
      </c>
      <c r="E770">
        <v>82.2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0.4</v>
      </c>
      <c r="N770">
        <v>1.8</v>
      </c>
      <c r="O770">
        <v>0</v>
      </c>
      <c r="P770">
        <v>0</v>
      </c>
      <c r="Q770">
        <v>0</v>
      </c>
      <c r="R770">
        <v>15.6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 s="56">
        <f t="shared" si="23"/>
        <v>100</v>
      </c>
      <c r="AK770" s="8">
        <v>328</v>
      </c>
      <c r="AL770" s="8">
        <v>423</v>
      </c>
      <c r="AM770" s="8">
        <v>2.6</v>
      </c>
    </row>
    <row r="771" spans="1:39" x14ac:dyDescent="0.2">
      <c r="A771" t="s">
        <v>884</v>
      </c>
      <c r="B771" s="44" t="s">
        <v>874</v>
      </c>
      <c r="C771" s="44" t="s">
        <v>863</v>
      </c>
      <c r="D771" s="7">
        <v>5</v>
      </c>
      <c r="E771">
        <v>89.2</v>
      </c>
      <c r="F771">
        <v>0</v>
      </c>
      <c r="G771">
        <v>0</v>
      </c>
      <c r="H771">
        <v>0</v>
      </c>
      <c r="I771">
        <v>1.8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6.5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2.5</v>
      </c>
      <c r="AG771">
        <v>0</v>
      </c>
      <c r="AH771">
        <v>0</v>
      </c>
      <c r="AI771">
        <v>0</v>
      </c>
      <c r="AJ771" s="56">
        <f t="shared" si="23"/>
        <v>100</v>
      </c>
      <c r="AK771" s="8">
        <v>295</v>
      </c>
      <c r="AL771" s="8">
        <v>392</v>
      </c>
      <c r="AM771" s="8">
        <v>6.1</v>
      </c>
    </row>
    <row r="772" spans="1:39" x14ac:dyDescent="0.2">
      <c r="A772" t="s">
        <v>885</v>
      </c>
      <c r="B772" s="44" t="s">
        <v>874</v>
      </c>
      <c r="C772" s="44" t="s">
        <v>863</v>
      </c>
      <c r="D772" s="7">
        <v>5</v>
      </c>
      <c r="E772">
        <v>85.6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0.4</v>
      </c>
      <c r="N772">
        <v>0</v>
      </c>
      <c r="O772">
        <v>0</v>
      </c>
      <c r="P772">
        <v>0</v>
      </c>
      <c r="Q772">
        <v>3</v>
      </c>
      <c r="R772">
        <v>10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 s="56">
        <f t="shared" si="23"/>
        <v>100</v>
      </c>
      <c r="AK772" s="8">
        <v>253</v>
      </c>
      <c r="AL772" s="8">
        <v>364</v>
      </c>
      <c r="AM772" s="8">
        <v>2</v>
      </c>
    </row>
    <row r="773" spans="1:39" x14ac:dyDescent="0.2">
      <c r="A773" t="s">
        <v>886</v>
      </c>
      <c r="B773" s="44" t="s">
        <v>874</v>
      </c>
      <c r="C773" s="44" t="s">
        <v>863</v>
      </c>
      <c r="D773" s="7">
        <v>5</v>
      </c>
      <c r="E773">
        <v>83.5</v>
      </c>
      <c r="F773">
        <v>0</v>
      </c>
      <c r="G773">
        <v>0</v>
      </c>
      <c r="H773">
        <v>0</v>
      </c>
      <c r="I773">
        <v>2</v>
      </c>
      <c r="J773">
        <v>0</v>
      </c>
      <c r="K773">
        <v>0</v>
      </c>
      <c r="L773">
        <v>0</v>
      </c>
      <c r="M773">
        <v>0.5</v>
      </c>
      <c r="N773">
        <v>0</v>
      </c>
      <c r="O773">
        <v>0</v>
      </c>
      <c r="P773">
        <v>0</v>
      </c>
      <c r="Q773">
        <v>0</v>
      </c>
      <c r="R773">
        <v>14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 s="56">
        <f t="shared" si="23"/>
        <v>100</v>
      </c>
      <c r="AK773" s="8">
        <v>292</v>
      </c>
      <c r="AL773" s="8">
        <v>404</v>
      </c>
      <c r="AM773" s="8">
        <v>5.3</v>
      </c>
    </row>
    <row r="774" spans="1:39" x14ac:dyDescent="0.2">
      <c r="A774" t="s">
        <v>887</v>
      </c>
      <c r="B774" s="44" t="s">
        <v>874</v>
      </c>
      <c r="C774" s="44" t="s">
        <v>863</v>
      </c>
      <c r="D774" s="7">
        <v>5</v>
      </c>
      <c r="E774">
        <v>80.7</v>
      </c>
      <c r="F774">
        <v>0</v>
      </c>
      <c r="G774">
        <v>0</v>
      </c>
      <c r="H774">
        <v>0</v>
      </c>
      <c r="I774">
        <v>1.8</v>
      </c>
      <c r="J774">
        <v>0</v>
      </c>
      <c r="K774">
        <v>0</v>
      </c>
      <c r="L774">
        <v>0</v>
      </c>
      <c r="M774">
        <v>0.5</v>
      </c>
      <c r="N774">
        <v>0</v>
      </c>
      <c r="O774">
        <v>0</v>
      </c>
      <c r="P774">
        <v>0</v>
      </c>
      <c r="Q774">
        <v>3</v>
      </c>
      <c r="R774">
        <v>14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 s="56">
        <f t="shared" si="23"/>
        <v>100</v>
      </c>
      <c r="AK774" s="8">
        <v>230</v>
      </c>
      <c r="AL774" s="8">
        <v>366</v>
      </c>
      <c r="AM774" s="8">
        <v>2.8</v>
      </c>
    </row>
    <row r="775" spans="1:39" x14ac:dyDescent="0.2">
      <c r="A775" t="s">
        <v>888</v>
      </c>
      <c r="B775" s="44" t="s">
        <v>874</v>
      </c>
      <c r="C775" s="44" t="s">
        <v>863</v>
      </c>
      <c r="D775" s="7">
        <v>5</v>
      </c>
      <c r="E775">
        <v>83.6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0.4</v>
      </c>
      <c r="N775">
        <v>0</v>
      </c>
      <c r="O775">
        <v>0</v>
      </c>
      <c r="P775">
        <v>0</v>
      </c>
      <c r="Q775">
        <v>0</v>
      </c>
      <c r="R775">
        <v>15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 s="56">
        <f t="shared" si="23"/>
        <v>100</v>
      </c>
      <c r="AK775" s="8">
        <v>288</v>
      </c>
      <c r="AL775" s="8">
        <v>405</v>
      </c>
      <c r="AM775" s="8">
        <v>2.9</v>
      </c>
    </row>
    <row r="776" spans="1:39" x14ac:dyDescent="0.2">
      <c r="A776" t="s">
        <v>889</v>
      </c>
      <c r="B776" s="44" t="s">
        <v>874</v>
      </c>
      <c r="C776" s="44" t="s">
        <v>863</v>
      </c>
      <c r="D776" s="7">
        <v>5</v>
      </c>
      <c r="E776">
        <v>80.900000000000006</v>
      </c>
      <c r="F776">
        <v>0</v>
      </c>
      <c r="G776">
        <v>0</v>
      </c>
      <c r="H776">
        <v>0</v>
      </c>
      <c r="I776">
        <v>1.1000000000000001</v>
      </c>
      <c r="J776">
        <v>0</v>
      </c>
      <c r="K776">
        <v>0</v>
      </c>
      <c r="L776">
        <v>0</v>
      </c>
      <c r="M776">
        <v>0.6</v>
      </c>
      <c r="N776">
        <v>0</v>
      </c>
      <c r="O776">
        <v>0</v>
      </c>
      <c r="P776">
        <v>0</v>
      </c>
      <c r="Q776">
        <v>0</v>
      </c>
      <c r="R776">
        <v>17.399999999999999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 s="56">
        <f t="shared" si="23"/>
        <v>100</v>
      </c>
      <c r="AK776" s="8">
        <v>313</v>
      </c>
      <c r="AL776" s="8">
        <v>410</v>
      </c>
      <c r="AM776" s="8">
        <v>1.9</v>
      </c>
    </row>
    <row r="777" spans="1:39" x14ac:dyDescent="0.2">
      <c r="A777" t="s">
        <v>890</v>
      </c>
      <c r="B777" s="44" t="s">
        <v>874</v>
      </c>
      <c r="C777" s="44" t="s">
        <v>863</v>
      </c>
      <c r="D777" s="7">
        <v>5</v>
      </c>
      <c r="E777">
        <v>80.3</v>
      </c>
      <c r="F777">
        <v>0</v>
      </c>
      <c r="G777">
        <v>0</v>
      </c>
      <c r="H777">
        <v>0</v>
      </c>
      <c r="I777">
        <v>1.7</v>
      </c>
      <c r="J777">
        <v>0</v>
      </c>
      <c r="K777">
        <v>0</v>
      </c>
      <c r="L777">
        <v>0</v>
      </c>
      <c r="M777">
        <v>0.6</v>
      </c>
      <c r="N777">
        <v>0</v>
      </c>
      <c r="O777">
        <v>0</v>
      </c>
      <c r="P777">
        <v>0</v>
      </c>
      <c r="Q777">
        <v>0</v>
      </c>
      <c r="R777">
        <v>17.399999999999999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 s="56">
        <f t="shared" si="23"/>
        <v>100</v>
      </c>
      <c r="AK777" s="8">
        <v>278</v>
      </c>
      <c r="AL777" s="8">
        <v>380</v>
      </c>
      <c r="AM777" s="8">
        <v>2.5</v>
      </c>
    </row>
    <row r="778" spans="1:39" x14ac:dyDescent="0.2">
      <c r="A778" t="s">
        <v>894</v>
      </c>
      <c r="B778" s="44" t="s">
        <v>896</v>
      </c>
      <c r="C778" s="44" t="s">
        <v>675</v>
      </c>
      <c r="D778" s="7">
        <v>1</v>
      </c>
      <c r="E778">
        <v>85.5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0.5</v>
      </c>
      <c r="N778">
        <v>0</v>
      </c>
      <c r="O778">
        <v>0</v>
      </c>
      <c r="P778">
        <v>0</v>
      </c>
      <c r="Q778">
        <v>0</v>
      </c>
      <c r="R778">
        <v>14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 s="56">
        <f t="shared" si="23"/>
        <v>100</v>
      </c>
      <c r="AK778" s="8">
        <v>305</v>
      </c>
      <c r="AL778" s="8">
        <v>446</v>
      </c>
      <c r="AM778" s="8">
        <v>7</v>
      </c>
    </row>
    <row r="779" spans="1:39" x14ac:dyDescent="0.2">
      <c r="A779" t="s">
        <v>894</v>
      </c>
      <c r="B779" t="s">
        <v>895</v>
      </c>
      <c r="C779" s="44" t="s">
        <v>675</v>
      </c>
      <c r="D779" s="7">
        <v>1</v>
      </c>
      <c r="E779">
        <v>85.5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0.5</v>
      </c>
      <c r="N779">
        <v>0</v>
      </c>
      <c r="O779">
        <v>0</v>
      </c>
      <c r="P779">
        <v>0</v>
      </c>
      <c r="Q779">
        <v>0</v>
      </c>
      <c r="R779">
        <v>14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 s="56">
        <f t="shared" si="23"/>
        <v>100</v>
      </c>
      <c r="AK779" s="8">
        <v>445</v>
      </c>
      <c r="AL779" s="8">
        <v>482</v>
      </c>
      <c r="AM779" s="8">
        <v>2</v>
      </c>
    </row>
    <row r="780" spans="1:39" x14ac:dyDescent="0.2">
      <c r="A780" t="s">
        <v>897</v>
      </c>
      <c r="B780" t="s">
        <v>898</v>
      </c>
      <c r="C780" s="44" t="s">
        <v>675</v>
      </c>
      <c r="D780" s="7">
        <v>1</v>
      </c>
      <c r="E780">
        <v>88.6</v>
      </c>
      <c r="F780">
        <v>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0.4</v>
      </c>
      <c r="N780">
        <v>0</v>
      </c>
      <c r="O780">
        <v>0</v>
      </c>
      <c r="P780">
        <v>0</v>
      </c>
      <c r="Q780">
        <v>3</v>
      </c>
      <c r="R780">
        <v>6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 s="56">
        <f t="shared" si="23"/>
        <v>100</v>
      </c>
      <c r="AK780" s="8">
        <v>359</v>
      </c>
      <c r="AL780" s="8">
        <v>435</v>
      </c>
      <c r="AM780" s="8">
        <v>5</v>
      </c>
    </row>
    <row r="781" spans="1:39" x14ac:dyDescent="0.2">
      <c r="A781" t="s">
        <v>875</v>
      </c>
      <c r="B781" t="s">
        <v>901</v>
      </c>
      <c r="C781" s="44" t="s">
        <v>675</v>
      </c>
      <c r="D781" s="7">
        <v>1</v>
      </c>
      <c r="E781">
        <v>86.5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0.5</v>
      </c>
      <c r="N781">
        <v>0</v>
      </c>
      <c r="O781">
        <v>0</v>
      </c>
      <c r="P781">
        <v>0</v>
      </c>
      <c r="Q781">
        <v>4</v>
      </c>
      <c r="R781">
        <v>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 s="56">
        <f t="shared" si="23"/>
        <v>100</v>
      </c>
      <c r="AK781" s="8">
        <v>400</v>
      </c>
      <c r="AL781" s="8">
        <v>508</v>
      </c>
      <c r="AM781" s="8">
        <v>8</v>
      </c>
    </row>
    <row r="782" spans="1:39" x14ac:dyDescent="0.2">
      <c r="A782" t="s">
        <v>899</v>
      </c>
      <c r="B782" t="s">
        <v>900</v>
      </c>
      <c r="C782" s="44" t="s">
        <v>675</v>
      </c>
      <c r="D782" s="7">
        <v>1</v>
      </c>
      <c r="E782">
        <v>84.6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0.4</v>
      </c>
      <c r="N782">
        <v>0</v>
      </c>
      <c r="O782">
        <v>0</v>
      </c>
      <c r="P782">
        <v>0</v>
      </c>
      <c r="Q782">
        <v>3</v>
      </c>
      <c r="R782">
        <v>12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 s="56">
        <f t="shared" si="23"/>
        <v>100</v>
      </c>
      <c r="AK782" s="8">
        <v>342.8</v>
      </c>
      <c r="AL782" s="8">
        <v>457.6</v>
      </c>
      <c r="AM782" s="8">
        <v>3.8</v>
      </c>
    </row>
    <row r="783" spans="1:39" x14ac:dyDescent="0.2">
      <c r="A783" t="s">
        <v>902</v>
      </c>
      <c r="B783" t="s">
        <v>905</v>
      </c>
      <c r="C783" s="44" t="s">
        <v>675</v>
      </c>
      <c r="D783" s="7">
        <v>1</v>
      </c>
      <c r="E783">
        <v>84.4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0.6</v>
      </c>
      <c r="N783">
        <v>0</v>
      </c>
      <c r="O783">
        <v>0</v>
      </c>
      <c r="P783">
        <v>0</v>
      </c>
      <c r="Q783">
        <v>3</v>
      </c>
      <c r="R783">
        <v>12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 s="56">
        <f t="shared" si="23"/>
        <v>100</v>
      </c>
      <c r="AK783" s="8">
        <v>453</v>
      </c>
      <c r="AL783" s="8">
        <v>510</v>
      </c>
      <c r="AM783" s="8">
        <v>4</v>
      </c>
    </row>
    <row r="784" spans="1:39" x14ac:dyDescent="0.2">
      <c r="A784" t="s">
        <v>903</v>
      </c>
      <c r="B784" t="s">
        <v>906</v>
      </c>
      <c r="C784" s="44" t="s">
        <v>675</v>
      </c>
      <c r="D784" s="7">
        <v>1</v>
      </c>
      <c r="E784">
        <v>83.1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0.3</v>
      </c>
      <c r="N784">
        <v>0</v>
      </c>
      <c r="O784">
        <v>0</v>
      </c>
      <c r="P784">
        <v>0</v>
      </c>
      <c r="Q784">
        <v>4.9000000000000004</v>
      </c>
      <c r="R784">
        <v>11.7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 s="56">
        <f t="shared" si="23"/>
        <v>100</v>
      </c>
      <c r="AK784" s="8">
        <v>500</v>
      </c>
      <c r="AL784" s="8">
        <v>539</v>
      </c>
      <c r="AM784" s="8">
        <v>2.7</v>
      </c>
    </row>
    <row r="785" spans="1:39" x14ac:dyDescent="0.2">
      <c r="A785" t="s">
        <v>904</v>
      </c>
      <c r="B785" s="46" t="s">
        <v>907</v>
      </c>
      <c r="C785" s="44" t="s">
        <v>675</v>
      </c>
      <c r="D785" s="7">
        <v>1</v>
      </c>
      <c r="E785">
        <v>90.5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0.5</v>
      </c>
      <c r="N785">
        <v>0</v>
      </c>
      <c r="O785">
        <v>0</v>
      </c>
      <c r="P785">
        <v>0</v>
      </c>
      <c r="Q785">
        <v>0</v>
      </c>
      <c r="R785">
        <v>8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1</v>
      </c>
      <c r="AH785">
        <v>0</v>
      </c>
      <c r="AI785">
        <v>0</v>
      </c>
      <c r="AJ785" s="56">
        <f t="shared" si="23"/>
        <v>100</v>
      </c>
      <c r="AK785" s="8">
        <v>518</v>
      </c>
      <c r="AL785" s="8">
        <v>560</v>
      </c>
      <c r="AM785" s="8">
        <v>4.8</v>
      </c>
    </row>
    <row r="786" spans="1:39" x14ac:dyDescent="0.2">
      <c r="A786" t="s">
        <v>881</v>
      </c>
      <c r="B786" t="s">
        <v>908</v>
      </c>
      <c r="C786" s="44" t="s">
        <v>675</v>
      </c>
      <c r="D786" s="7">
        <v>1</v>
      </c>
      <c r="E786">
        <v>87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0.4</v>
      </c>
      <c r="N786">
        <v>1.8</v>
      </c>
      <c r="O786">
        <v>0</v>
      </c>
      <c r="P786">
        <v>0</v>
      </c>
      <c r="Q786">
        <v>2.2999999999999998</v>
      </c>
      <c r="R786">
        <v>8.5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 s="56">
        <f t="shared" si="23"/>
        <v>100</v>
      </c>
      <c r="AK786" s="8">
        <v>575</v>
      </c>
      <c r="AL786" s="8">
        <v>600</v>
      </c>
      <c r="AM786" s="8">
        <v>5.2</v>
      </c>
    </row>
    <row r="787" spans="1:39" x14ac:dyDescent="0.2">
      <c r="A787" t="s">
        <v>910</v>
      </c>
      <c r="B787" t="s">
        <v>914</v>
      </c>
      <c r="C787" s="44" t="s">
        <v>675</v>
      </c>
      <c r="D787" s="7">
        <v>1</v>
      </c>
      <c r="E787">
        <v>88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 s="56">
        <f t="shared" si="23"/>
        <v>100</v>
      </c>
      <c r="AK787" s="8">
        <v>235</v>
      </c>
      <c r="AL787" s="8">
        <v>416</v>
      </c>
      <c r="AM787" s="8">
        <v>7</v>
      </c>
    </row>
    <row r="788" spans="1:39" x14ac:dyDescent="0.2">
      <c r="A788" t="s">
        <v>911</v>
      </c>
      <c r="B788" t="s">
        <v>912</v>
      </c>
      <c r="C788" s="44" t="s">
        <v>675</v>
      </c>
      <c r="D788" s="7">
        <v>1</v>
      </c>
      <c r="E788">
        <v>83.6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0.4</v>
      </c>
      <c r="N788">
        <v>0</v>
      </c>
      <c r="O788">
        <v>0</v>
      </c>
      <c r="P788">
        <v>0</v>
      </c>
      <c r="Q788">
        <v>0</v>
      </c>
      <c r="R788">
        <v>15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 s="56">
        <f t="shared" si="23"/>
        <v>100</v>
      </c>
      <c r="AK788" s="8">
        <v>338</v>
      </c>
      <c r="AL788" s="8">
        <v>420</v>
      </c>
      <c r="AM788" s="8">
        <v>2.6</v>
      </c>
    </row>
    <row r="789" spans="1:39" x14ac:dyDescent="0.2">
      <c r="A789" t="s">
        <v>911</v>
      </c>
      <c r="B789" t="s">
        <v>913</v>
      </c>
      <c r="C789" s="44" t="s">
        <v>675</v>
      </c>
      <c r="D789" s="7">
        <v>1</v>
      </c>
      <c r="E789">
        <v>83.6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0.4</v>
      </c>
      <c r="N789">
        <v>0</v>
      </c>
      <c r="O789">
        <v>0</v>
      </c>
      <c r="P789">
        <v>0</v>
      </c>
      <c r="Q789">
        <v>0</v>
      </c>
      <c r="R789">
        <v>15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 s="56">
        <f t="shared" si="23"/>
        <v>100</v>
      </c>
      <c r="AK789" s="8">
        <v>380</v>
      </c>
      <c r="AL789" s="8">
        <v>461</v>
      </c>
      <c r="AM789" s="8">
        <v>2.7</v>
      </c>
    </row>
    <row r="790" spans="1:39" x14ac:dyDescent="0.2">
      <c r="A790" t="s">
        <v>911</v>
      </c>
      <c r="B790" t="s">
        <v>915</v>
      </c>
      <c r="C790" s="44" t="s">
        <v>675</v>
      </c>
      <c r="D790" s="7">
        <v>1</v>
      </c>
      <c r="E790">
        <v>83.6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0.4</v>
      </c>
      <c r="N790">
        <v>0</v>
      </c>
      <c r="O790">
        <v>0</v>
      </c>
      <c r="P790">
        <v>0</v>
      </c>
      <c r="Q790">
        <v>0</v>
      </c>
      <c r="R790">
        <v>15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 s="56">
        <f t="shared" si="23"/>
        <v>100</v>
      </c>
      <c r="AK790" s="8">
        <v>359</v>
      </c>
      <c r="AL790" s="8">
        <v>423</v>
      </c>
      <c r="AM790" s="8">
        <v>10</v>
      </c>
    </row>
    <row r="791" spans="1:39" s="68" customFormat="1" x14ac:dyDescent="0.2">
      <c r="A791" s="68" t="s">
        <v>911</v>
      </c>
      <c r="B791" s="68" t="s">
        <v>916</v>
      </c>
      <c r="C791" s="68" t="s">
        <v>675</v>
      </c>
      <c r="D791" s="67">
        <v>1</v>
      </c>
      <c r="E791" s="68">
        <v>83.6</v>
      </c>
      <c r="F791" s="68">
        <v>0</v>
      </c>
      <c r="G791" s="68">
        <v>0</v>
      </c>
      <c r="H791" s="68">
        <v>0</v>
      </c>
      <c r="I791" s="68">
        <v>1</v>
      </c>
      <c r="J791" s="68">
        <v>0</v>
      </c>
      <c r="K791" s="68">
        <v>0</v>
      </c>
      <c r="L791" s="68">
        <v>0</v>
      </c>
      <c r="M791" s="68">
        <v>0.4</v>
      </c>
      <c r="N791" s="68">
        <v>0</v>
      </c>
      <c r="O791" s="68">
        <v>0</v>
      </c>
      <c r="P791" s="68">
        <v>0</v>
      </c>
      <c r="Q791" s="68">
        <v>0</v>
      </c>
      <c r="R791" s="68">
        <v>15</v>
      </c>
      <c r="S791" s="68">
        <v>0</v>
      </c>
      <c r="T791" s="68">
        <v>0</v>
      </c>
      <c r="U791" s="68">
        <v>0</v>
      </c>
      <c r="V791" s="68">
        <v>0</v>
      </c>
      <c r="W791" s="68">
        <v>0</v>
      </c>
      <c r="X791" s="68">
        <v>0</v>
      </c>
      <c r="Y791" s="68">
        <v>0</v>
      </c>
      <c r="Z791" s="68">
        <v>0</v>
      </c>
      <c r="AA791" s="68">
        <v>0</v>
      </c>
      <c r="AB791" s="68">
        <v>0</v>
      </c>
      <c r="AC791" s="68">
        <v>0</v>
      </c>
      <c r="AD791" s="68">
        <v>0</v>
      </c>
      <c r="AE791" s="68">
        <v>0</v>
      </c>
      <c r="AF791" s="68">
        <v>0</v>
      </c>
      <c r="AG791" s="68">
        <v>0</v>
      </c>
      <c r="AH791" s="68">
        <v>0</v>
      </c>
      <c r="AI791" s="68">
        <v>0</v>
      </c>
      <c r="AJ791" s="69">
        <f t="shared" si="23"/>
        <v>100</v>
      </c>
      <c r="AK791" s="67">
        <v>465</v>
      </c>
      <c r="AL791" s="67">
        <v>524</v>
      </c>
      <c r="AM791" s="67">
        <v>4</v>
      </c>
    </row>
    <row r="792" spans="1:39" x14ac:dyDescent="0.2">
      <c r="A792" t="s">
        <v>917</v>
      </c>
      <c r="B792" t="s">
        <v>920</v>
      </c>
      <c r="C792" s="44" t="s">
        <v>868</v>
      </c>
      <c r="D792" s="7">
        <v>2</v>
      </c>
      <c r="E792">
        <v>80.7</v>
      </c>
      <c r="F792">
        <v>0</v>
      </c>
      <c r="G792">
        <v>0</v>
      </c>
      <c r="H792">
        <v>0</v>
      </c>
      <c r="I792">
        <v>2.2999999999999998</v>
      </c>
      <c r="J792">
        <v>0</v>
      </c>
      <c r="K792">
        <v>0</v>
      </c>
      <c r="L792">
        <v>0</v>
      </c>
      <c r="M792">
        <v>0.6</v>
      </c>
      <c r="N792">
        <v>0</v>
      </c>
      <c r="O792">
        <v>0</v>
      </c>
      <c r="P792">
        <v>0</v>
      </c>
      <c r="Q792">
        <v>0</v>
      </c>
      <c r="R792">
        <v>16.399999999999999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 s="56">
        <f t="shared" si="23"/>
        <v>100</v>
      </c>
      <c r="AK792" s="8">
        <v>330</v>
      </c>
      <c r="AL792" s="8">
        <v>418</v>
      </c>
      <c r="AM792" s="8">
        <v>7.5</v>
      </c>
    </row>
    <row r="793" spans="1:39" x14ac:dyDescent="0.2">
      <c r="A793" t="s">
        <v>918</v>
      </c>
      <c r="B793" t="s">
        <v>921</v>
      </c>
      <c r="C793" s="44" t="s">
        <v>675</v>
      </c>
      <c r="D793" s="7">
        <v>1</v>
      </c>
      <c r="E793">
        <v>87.5</v>
      </c>
      <c r="F793">
        <v>1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0.5</v>
      </c>
      <c r="N793">
        <v>0</v>
      </c>
      <c r="O793">
        <v>0</v>
      </c>
      <c r="P793">
        <v>0</v>
      </c>
      <c r="Q793">
        <v>3</v>
      </c>
      <c r="R793">
        <v>7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 s="56">
        <f t="shared" si="23"/>
        <v>100</v>
      </c>
      <c r="AK793" s="8">
        <v>331</v>
      </c>
      <c r="AL793" s="8">
        <v>400</v>
      </c>
      <c r="AM793" s="8">
        <v>15</v>
      </c>
    </row>
    <row r="794" spans="1:39" x14ac:dyDescent="0.2">
      <c r="A794" t="s">
        <v>919</v>
      </c>
      <c r="B794" t="s">
        <v>922</v>
      </c>
      <c r="C794" s="44" t="s">
        <v>891</v>
      </c>
      <c r="D794" s="7">
        <v>6</v>
      </c>
      <c r="E794">
        <v>86.6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0.4</v>
      </c>
      <c r="N794">
        <v>0</v>
      </c>
      <c r="O794">
        <v>0</v>
      </c>
      <c r="P794">
        <v>0</v>
      </c>
      <c r="Q794">
        <v>3.8</v>
      </c>
      <c r="R794">
        <v>8.1999999999999993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 s="56">
        <f t="shared" si="23"/>
        <v>100</v>
      </c>
      <c r="AK794" s="8">
        <v>318</v>
      </c>
      <c r="AL794" s="8">
        <v>403</v>
      </c>
      <c r="AM794" s="8">
        <v>13.7</v>
      </c>
    </row>
    <row r="795" spans="1:39" x14ac:dyDescent="0.2">
      <c r="A795" t="s">
        <v>919</v>
      </c>
      <c r="B795" t="s">
        <v>923</v>
      </c>
      <c r="C795" s="44" t="s">
        <v>891</v>
      </c>
      <c r="D795" s="7">
        <v>6</v>
      </c>
      <c r="E795">
        <v>86.6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0.4</v>
      </c>
      <c r="N795">
        <v>0</v>
      </c>
      <c r="O795">
        <v>0</v>
      </c>
      <c r="P795">
        <v>0</v>
      </c>
      <c r="Q795">
        <v>3.8</v>
      </c>
      <c r="R795">
        <v>8.1999999999999993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 s="56">
        <f t="shared" si="23"/>
        <v>100</v>
      </c>
      <c r="AK795" s="8">
        <v>426</v>
      </c>
      <c r="AL795" s="8">
        <v>517</v>
      </c>
      <c r="AM795" s="8">
        <v>4.5</v>
      </c>
    </row>
    <row r="796" spans="1:39" x14ac:dyDescent="0.2">
      <c r="A796" t="s">
        <v>919</v>
      </c>
      <c r="B796" t="s">
        <v>924</v>
      </c>
      <c r="C796" s="44" t="s">
        <v>675</v>
      </c>
      <c r="D796" s="7">
        <v>1</v>
      </c>
      <c r="E796">
        <v>86.6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0.4</v>
      </c>
      <c r="N796">
        <v>0</v>
      </c>
      <c r="O796">
        <v>0</v>
      </c>
      <c r="P796">
        <v>0</v>
      </c>
      <c r="Q796">
        <v>3.8</v>
      </c>
      <c r="R796">
        <v>8.1999999999999993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 s="56">
        <f t="shared" si="23"/>
        <v>100</v>
      </c>
      <c r="AK796" s="8">
        <v>316</v>
      </c>
      <c r="AL796" s="8">
        <v>415</v>
      </c>
      <c r="AM796" s="8">
        <v>9.1</v>
      </c>
    </row>
    <row r="797" spans="1:39" x14ac:dyDescent="0.2">
      <c r="A797" t="s">
        <v>919</v>
      </c>
      <c r="B797" t="s">
        <v>925</v>
      </c>
      <c r="C797" s="44" t="s">
        <v>864</v>
      </c>
      <c r="D797" s="7">
        <v>1</v>
      </c>
      <c r="E797">
        <v>86.6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0.4</v>
      </c>
      <c r="N797">
        <v>0</v>
      </c>
      <c r="O797">
        <v>0</v>
      </c>
      <c r="P797">
        <v>0</v>
      </c>
      <c r="Q797">
        <v>3.8</v>
      </c>
      <c r="R797">
        <v>8.1999999999999993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 s="56">
        <f t="shared" si="23"/>
        <v>100</v>
      </c>
      <c r="AK797" s="8">
        <v>416</v>
      </c>
      <c r="AL797" s="8">
        <v>505</v>
      </c>
      <c r="AM797" s="8">
        <v>12.8</v>
      </c>
    </row>
    <row r="798" spans="1:39" x14ac:dyDescent="0.2">
      <c r="A798" t="s">
        <v>919</v>
      </c>
      <c r="B798" t="s">
        <v>926</v>
      </c>
      <c r="C798" s="44" t="s">
        <v>864</v>
      </c>
      <c r="D798" s="7">
        <v>1</v>
      </c>
      <c r="E798">
        <v>86.6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0.4</v>
      </c>
      <c r="N798">
        <v>0</v>
      </c>
      <c r="O798">
        <v>0</v>
      </c>
      <c r="P798">
        <v>0</v>
      </c>
      <c r="Q798">
        <v>3.8</v>
      </c>
      <c r="R798">
        <v>8.1999999999999993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 s="56">
        <f t="shared" si="23"/>
        <v>100</v>
      </c>
      <c r="AK798" s="8">
        <v>379</v>
      </c>
      <c r="AL798" s="8">
        <v>442</v>
      </c>
      <c r="AM798" s="8">
        <v>14.7</v>
      </c>
    </row>
    <row r="799" spans="1:39" x14ac:dyDescent="0.2">
      <c r="A799" t="s">
        <v>919</v>
      </c>
      <c r="B799" t="s">
        <v>927</v>
      </c>
      <c r="C799" s="44" t="s">
        <v>864</v>
      </c>
      <c r="D799" s="7">
        <v>1</v>
      </c>
      <c r="E799">
        <v>86.6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0.4</v>
      </c>
      <c r="N799">
        <v>0</v>
      </c>
      <c r="O799">
        <v>0</v>
      </c>
      <c r="P799">
        <v>0</v>
      </c>
      <c r="Q799">
        <v>3.8</v>
      </c>
      <c r="R799">
        <v>8.1999999999999993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 s="56">
        <f t="shared" si="23"/>
        <v>100</v>
      </c>
      <c r="AK799" s="8">
        <v>462</v>
      </c>
      <c r="AL799" s="8">
        <v>520</v>
      </c>
      <c r="AM799" s="8">
        <v>10.6</v>
      </c>
    </row>
    <row r="800" spans="1:39" x14ac:dyDescent="0.2">
      <c r="A800" t="s">
        <v>919</v>
      </c>
      <c r="B800" t="s">
        <v>928</v>
      </c>
      <c r="C800" s="44" t="s">
        <v>864</v>
      </c>
      <c r="D800" s="7">
        <v>1</v>
      </c>
      <c r="E800">
        <v>86.6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0.4</v>
      </c>
      <c r="N800">
        <v>0</v>
      </c>
      <c r="O800">
        <v>0</v>
      </c>
      <c r="P800">
        <v>0</v>
      </c>
      <c r="Q800">
        <v>3.8</v>
      </c>
      <c r="R800">
        <v>8.1999999999999993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 s="56">
        <f t="shared" si="23"/>
        <v>100</v>
      </c>
      <c r="AK800" s="8">
        <v>395</v>
      </c>
      <c r="AL800" s="8">
        <v>470</v>
      </c>
      <c r="AM800" s="8">
        <v>8</v>
      </c>
    </row>
    <row r="801" spans="1:39" x14ac:dyDescent="0.2">
      <c r="A801" t="s">
        <v>930</v>
      </c>
      <c r="B801" t="s">
        <v>929</v>
      </c>
      <c r="C801" s="44" t="s">
        <v>864</v>
      </c>
      <c r="D801" s="7">
        <v>1</v>
      </c>
      <c r="E801">
        <v>84</v>
      </c>
      <c r="F801">
        <v>0</v>
      </c>
      <c r="G801">
        <v>0</v>
      </c>
      <c r="H801">
        <v>0</v>
      </c>
      <c r="I801">
        <v>1.7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0.6</v>
      </c>
      <c r="Q801">
        <v>5.3</v>
      </c>
      <c r="R801">
        <v>8.4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 s="56">
        <f t="shared" si="23"/>
        <v>100</v>
      </c>
      <c r="AK801" s="8">
        <v>322</v>
      </c>
      <c r="AL801" s="8">
        <v>500</v>
      </c>
      <c r="AM801" s="8">
        <v>10</v>
      </c>
    </row>
    <row r="802" spans="1:39" x14ac:dyDescent="0.2">
      <c r="A802" t="s">
        <v>933</v>
      </c>
      <c r="B802" t="s">
        <v>935</v>
      </c>
      <c r="C802" s="44" t="s">
        <v>891</v>
      </c>
      <c r="D802" s="7">
        <v>6</v>
      </c>
      <c r="E802">
        <v>87.2</v>
      </c>
      <c r="F802">
        <v>0</v>
      </c>
      <c r="G802">
        <v>0</v>
      </c>
      <c r="H802">
        <v>0</v>
      </c>
      <c r="I802">
        <v>0.5</v>
      </c>
      <c r="J802">
        <v>0</v>
      </c>
      <c r="K802">
        <v>0</v>
      </c>
      <c r="L802">
        <v>0</v>
      </c>
      <c r="M802">
        <v>0.3</v>
      </c>
      <c r="N802">
        <v>0</v>
      </c>
      <c r="O802">
        <v>0</v>
      </c>
      <c r="P802">
        <v>0</v>
      </c>
      <c r="Q802">
        <v>2</v>
      </c>
      <c r="R802">
        <v>10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 s="56">
        <f>SUM(E802:AI802)</f>
        <v>100</v>
      </c>
      <c r="AK802" s="8">
        <v>273</v>
      </c>
      <c r="AL802" s="8">
        <v>406</v>
      </c>
      <c r="AM802" s="8">
        <v>5.9</v>
      </c>
    </row>
    <row r="803" spans="1:39" x14ac:dyDescent="0.2">
      <c r="A803" t="s">
        <v>931</v>
      </c>
      <c r="C803" s="44" t="s">
        <v>864</v>
      </c>
      <c r="D803" s="7">
        <v>1</v>
      </c>
      <c r="E803">
        <v>85.5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0.5</v>
      </c>
      <c r="N803">
        <v>0</v>
      </c>
      <c r="O803">
        <v>0</v>
      </c>
      <c r="P803">
        <v>0</v>
      </c>
      <c r="Q803">
        <v>3</v>
      </c>
      <c r="R803">
        <v>10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 s="56">
        <f>SUM(E803:AI803)</f>
        <v>100</v>
      </c>
      <c r="AK803" s="8">
        <v>339</v>
      </c>
      <c r="AL803" s="8">
        <v>428</v>
      </c>
      <c r="AM803" s="8">
        <v>4</v>
      </c>
    </row>
    <row r="804" spans="1:39" x14ac:dyDescent="0.2">
      <c r="A804" t="s">
        <v>932</v>
      </c>
      <c r="C804" s="44" t="s">
        <v>864</v>
      </c>
      <c r="D804" s="7">
        <v>1</v>
      </c>
      <c r="E804">
        <v>81.8</v>
      </c>
      <c r="F804">
        <v>0</v>
      </c>
      <c r="G804">
        <v>0</v>
      </c>
      <c r="H804">
        <v>0</v>
      </c>
      <c r="I804">
        <v>1.6</v>
      </c>
      <c r="J804">
        <v>0</v>
      </c>
      <c r="K804">
        <v>0</v>
      </c>
      <c r="L804">
        <v>0</v>
      </c>
      <c r="M804">
        <v>0.6</v>
      </c>
      <c r="N804">
        <v>0</v>
      </c>
      <c r="O804">
        <v>0</v>
      </c>
      <c r="P804">
        <v>0</v>
      </c>
      <c r="Q804">
        <v>6</v>
      </c>
      <c r="R804">
        <v>10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 s="56">
        <f t="shared" si="23"/>
        <v>99.999999999999986</v>
      </c>
      <c r="AK804" s="8">
        <v>419</v>
      </c>
      <c r="AL804" s="8">
        <v>461</v>
      </c>
      <c r="AM804" s="8">
        <v>3.6</v>
      </c>
    </row>
    <row r="805" spans="1:39" x14ac:dyDescent="0.2">
      <c r="A805" t="s">
        <v>934</v>
      </c>
      <c r="C805" s="44" t="s">
        <v>864</v>
      </c>
      <c r="D805" s="7">
        <v>1</v>
      </c>
      <c r="E805">
        <v>81.8</v>
      </c>
      <c r="F805">
        <v>0</v>
      </c>
      <c r="G805">
        <v>0</v>
      </c>
      <c r="H805">
        <v>0</v>
      </c>
      <c r="I805">
        <v>1.6</v>
      </c>
      <c r="J805">
        <v>0</v>
      </c>
      <c r="K805">
        <v>0</v>
      </c>
      <c r="L805">
        <v>0</v>
      </c>
      <c r="M805">
        <v>0.6</v>
      </c>
      <c r="N805">
        <v>0</v>
      </c>
      <c r="O805">
        <v>0</v>
      </c>
      <c r="P805">
        <v>0</v>
      </c>
      <c r="Q805">
        <v>6</v>
      </c>
      <c r="R805">
        <v>10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 s="56">
        <f t="shared" si="23"/>
        <v>99.999999999999986</v>
      </c>
      <c r="AK805" s="8">
        <v>473</v>
      </c>
      <c r="AL805" s="8">
        <v>542</v>
      </c>
      <c r="AM805" s="8">
        <v>8</v>
      </c>
    </row>
    <row r="806" spans="1:39" x14ac:dyDescent="0.2">
      <c r="A806" t="s">
        <v>936</v>
      </c>
      <c r="C806" s="44" t="s">
        <v>864</v>
      </c>
      <c r="D806" s="7">
        <v>1</v>
      </c>
      <c r="E806">
        <v>81.400000000000006</v>
      </c>
      <c r="F806">
        <v>0</v>
      </c>
      <c r="G806">
        <v>0</v>
      </c>
      <c r="H806">
        <v>0</v>
      </c>
      <c r="I806">
        <v>2</v>
      </c>
      <c r="J806">
        <v>0</v>
      </c>
      <c r="K806">
        <v>0</v>
      </c>
      <c r="L806">
        <v>0</v>
      </c>
      <c r="M806">
        <v>0.6</v>
      </c>
      <c r="N806">
        <v>0</v>
      </c>
      <c r="O806">
        <v>0</v>
      </c>
      <c r="P806">
        <v>0</v>
      </c>
      <c r="Q806">
        <v>6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 s="56">
        <f t="shared" si="23"/>
        <v>100</v>
      </c>
      <c r="AK806" s="8">
        <v>360</v>
      </c>
      <c r="AL806" s="8">
        <v>432</v>
      </c>
      <c r="AM806" s="8">
        <v>5</v>
      </c>
    </row>
    <row r="807" spans="1:39" x14ac:dyDescent="0.2">
      <c r="A807" t="s">
        <v>937</v>
      </c>
      <c r="B807" t="s">
        <v>938</v>
      </c>
      <c r="C807" s="44" t="s">
        <v>891</v>
      </c>
      <c r="D807" s="7">
        <v>6</v>
      </c>
      <c r="E807">
        <v>82.8</v>
      </c>
      <c r="F807">
        <v>0</v>
      </c>
      <c r="G807">
        <v>0</v>
      </c>
      <c r="H807">
        <v>0</v>
      </c>
      <c r="I807">
        <v>1.7</v>
      </c>
      <c r="J807">
        <v>0</v>
      </c>
      <c r="K807">
        <v>0</v>
      </c>
      <c r="L807">
        <v>0</v>
      </c>
      <c r="M807">
        <v>0.5</v>
      </c>
      <c r="N807">
        <v>0</v>
      </c>
      <c r="O807">
        <v>0</v>
      </c>
      <c r="P807">
        <v>0</v>
      </c>
      <c r="Q807">
        <v>4</v>
      </c>
      <c r="R807">
        <v>11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 s="56">
        <f t="shared" si="23"/>
        <v>100</v>
      </c>
      <c r="AK807" s="8">
        <v>365</v>
      </c>
      <c r="AL807" s="8">
        <v>460</v>
      </c>
      <c r="AM807" s="8">
        <v>10</v>
      </c>
    </row>
    <row r="808" spans="1:39" x14ac:dyDescent="0.2">
      <c r="A808" t="s">
        <v>939</v>
      </c>
      <c r="B808" t="s">
        <v>940</v>
      </c>
      <c r="C808" s="44" t="s">
        <v>675</v>
      </c>
      <c r="D808" s="7">
        <v>1</v>
      </c>
      <c r="E808">
        <v>81.5</v>
      </c>
      <c r="F808">
        <v>1</v>
      </c>
      <c r="G808">
        <v>0</v>
      </c>
      <c r="H808">
        <v>0</v>
      </c>
      <c r="I808">
        <v>1.5</v>
      </c>
      <c r="J808">
        <v>0</v>
      </c>
      <c r="K808">
        <v>0</v>
      </c>
      <c r="L808">
        <v>0</v>
      </c>
      <c r="M808">
        <v>0.5</v>
      </c>
      <c r="N808">
        <v>0</v>
      </c>
      <c r="O808">
        <v>0</v>
      </c>
      <c r="P808">
        <v>0</v>
      </c>
      <c r="Q808">
        <v>4.5</v>
      </c>
      <c r="R808">
        <v>11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 s="56">
        <f t="shared" si="23"/>
        <v>100</v>
      </c>
      <c r="AK808" s="8">
        <v>502</v>
      </c>
      <c r="AL808" s="8">
        <v>547</v>
      </c>
      <c r="AM808" s="8">
        <v>2.6</v>
      </c>
    </row>
    <row r="809" spans="1:39" x14ac:dyDescent="0.2">
      <c r="A809" t="s">
        <v>941</v>
      </c>
      <c r="C809" s="44" t="s">
        <v>675</v>
      </c>
      <c r="D809" s="7">
        <v>1</v>
      </c>
      <c r="E809">
        <v>82.1</v>
      </c>
      <c r="F809">
        <v>0</v>
      </c>
      <c r="G809">
        <v>0</v>
      </c>
      <c r="H809">
        <v>0</v>
      </c>
      <c r="I809">
        <v>1.5</v>
      </c>
      <c r="J809">
        <v>0</v>
      </c>
      <c r="K809">
        <v>0</v>
      </c>
      <c r="L809">
        <v>0</v>
      </c>
      <c r="M809">
        <v>0.4</v>
      </c>
      <c r="N809">
        <v>0</v>
      </c>
      <c r="O809">
        <v>0</v>
      </c>
      <c r="P809">
        <v>0</v>
      </c>
      <c r="Q809">
        <v>4.5</v>
      </c>
      <c r="R809">
        <v>11.5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 s="56">
        <f t="shared" si="23"/>
        <v>100</v>
      </c>
      <c r="AK809" s="8">
        <v>387</v>
      </c>
      <c r="AL809" s="8">
        <v>453</v>
      </c>
      <c r="AM809" s="8">
        <v>8.3000000000000007</v>
      </c>
    </row>
    <row r="810" spans="1:39" x14ac:dyDescent="0.2">
      <c r="A810" t="s">
        <v>942</v>
      </c>
      <c r="C810" s="44" t="s">
        <v>675</v>
      </c>
      <c r="D810" s="7">
        <v>1</v>
      </c>
      <c r="E810">
        <v>84.4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0.6</v>
      </c>
      <c r="N810">
        <v>0</v>
      </c>
      <c r="O810">
        <v>0</v>
      </c>
      <c r="P810">
        <v>0</v>
      </c>
      <c r="Q810">
        <v>0</v>
      </c>
      <c r="R810">
        <v>12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2</v>
      </c>
      <c r="AH810">
        <v>0</v>
      </c>
      <c r="AI810">
        <v>0</v>
      </c>
      <c r="AJ810" s="56">
        <f t="shared" si="23"/>
        <v>100</v>
      </c>
      <c r="AK810" s="8">
        <v>374</v>
      </c>
      <c r="AL810" s="8">
        <v>415</v>
      </c>
      <c r="AM810" s="8">
        <v>3.6</v>
      </c>
    </row>
    <row r="811" spans="1:39" x14ac:dyDescent="0.2">
      <c r="A811" t="s">
        <v>943</v>
      </c>
      <c r="C811" s="44" t="s">
        <v>675</v>
      </c>
      <c r="D811" s="7">
        <v>1</v>
      </c>
      <c r="E811">
        <v>93.5</v>
      </c>
      <c r="F811">
        <v>0</v>
      </c>
      <c r="G811">
        <v>0</v>
      </c>
      <c r="H811">
        <v>0</v>
      </c>
      <c r="I811">
        <v>2</v>
      </c>
      <c r="J811">
        <v>0</v>
      </c>
      <c r="K811">
        <v>0.5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4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 s="56">
        <f t="shared" si="23"/>
        <v>100</v>
      </c>
      <c r="AK811" s="8">
        <v>376</v>
      </c>
      <c r="AL811" s="8">
        <v>416</v>
      </c>
      <c r="AM811" s="8">
        <v>11</v>
      </c>
    </row>
    <row r="812" spans="1:39" x14ac:dyDescent="0.2">
      <c r="A812" t="s">
        <v>944</v>
      </c>
      <c r="C812" s="44" t="s">
        <v>675</v>
      </c>
      <c r="D812" s="7">
        <v>1</v>
      </c>
      <c r="E812">
        <v>89.4</v>
      </c>
      <c r="F812">
        <v>0</v>
      </c>
      <c r="G812">
        <v>0</v>
      </c>
      <c r="H812">
        <v>0</v>
      </c>
      <c r="I812">
        <v>5</v>
      </c>
      <c r="J812">
        <v>0</v>
      </c>
      <c r="K812">
        <v>0</v>
      </c>
      <c r="L812">
        <v>0</v>
      </c>
      <c r="M812">
        <v>0.6</v>
      </c>
      <c r="N812">
        <v>0</v>
      </c>
      <c r="O812">
        <v>0</v>
      </c>
      <c r="P812">
        <v>0</v>
      </c>
      <c r="Q812">
        <v>5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 s="56">
        <f t="shared" si="23"/>
        <v>100</v>
      </c>
      <c r="AK812" s="8">
        <v>380</v>
      </c>
      <c r="AL812" s="8">
        <v>412</v>
      </c>
      <c r="AM812" s="8">
        <v>12</v>
      </c>
    </row>
    <row r="813" spans="1:39" x14ac:dyDescent="0.2">
      <c r="A813" t="s">
        <v>945</v>
      </c>
      <c r="C813" s="44" t="s">
        <v>675</v>
      </c>
      <c r="D813" s="7">
        <v>1</v>
      </c>
      <c r="E813">
        <v>90.1</v>
      </c>
      <c r="F813">
        <v>0</v>
      </c>
      <c r="G813">
        <v>0</v>
      </c>
      <c r="H813">
        <v>0</v>
      </c>
      <c r="I813">
        <v>4.2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5.7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 s="56">
        <f t="shared" si="23"/>
        <v>100</v>
      </c>
      <c r="AK813" s="8">
        <v>390</v>
      </c>
      <c r="AL813" s="8">
        <v>420</v>
      </c>
      <c r="AM813" s="8">
        <v>5</v>
      </c>
    </row>
    <row r="814" spans="1:39" x14ac:dyDescent="0.2">
      <c r="A814" t="s">
        <v>946</v>
      </c>
      <c r="B814" t="s">
        <v>951</v>
      </c>
      <c r="C814" s="44" t="s">
        <v>675</v>
      </c>
      <c r="D814" s="7">
        <v>1</v>
      </c>
      <c r="E814">
        <v>90.7</v>
      </c>
      <c r="F814">
        <v>0</v>
      </c>
      <c r="G814">
        <v>0</v>
      </c>
      <c r="H814">
        <v>0</v>
      </c>
      <c r="I814">
        <v>2.5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6.8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 s="56">
        <f t="shared" si="23"/>
        <v>100</v>
      </c>
      <c r="AK814" s="8">
        <v>610</v>
      </c>
      <c r="AL814" s="45">
        <v>650</v>
      </c>
      <c r="AM814" s="8">
        <v>5</v>
      </c>
    </row>
    <row r="815" spans="1:39" x14ac:dyDescent="0.2">
      <c r="A815" t="s">
        <v>946</v>
      </c>
      <c r="B815" t="s">
        <v>952</v>
      </c>
      <c r="C815" s="44" t="s">
        <v>675</v>
      </c>
      <c r="D815" s="7">
        <v>1</v>
      </c>
      <c r="E815">
        <v>90.7</v>
      </c>
      <c r="F815">
        <v>0</v>
      </c>
      <c r="G815">
        <v>0</v>
      </c>
      <c r="H815">
        <v>0</v>
      </c>
      <c r="I815">
        <v>2.5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6.8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 s="56">
        <f t="shared" si="23"/>
        <v>100</v>
      </c>
      <c r="AK815" s="8">
        <v>400</v>
      </c>
      <c r="AL815" s="8">
        <v>450</v>
      </c>
      <c r="AM815" s="8">
        <v>2.5</v>
      </c>
    </row>
    <row r="816" spans="1:39" x14ac:dyDescent="0.2">
      <c r="A816" t="s">
        <v>946</v>
      </c>
      <c r="B816" t="s">
        <v>953</v>
      </c>
      <c r="C816" s="44" t="s">
        <v>675</v>
      </c>
      <c r="D816" s="7">
        <v>1</v>
      </c>
      <c r="E816">
        <v>90.7</v>
      </c>
      <c r="F816">
        <v>0</v>
      </c>
      <c r="G816">
        <v>0</v>
      </c>
      <c r="H816">
        <v>0</v>
      </c>
      <c r="I816">
        <v>2.5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6.8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 s="56">
        <f t="shared" si="23"/>
        <v>100</v>
      </c>
      <c r="AK816" s="8">
        <v>350</v>
      </c>
      <c r="AL816" s="8">
        <v>410</v>
      </c>
      <c r="AM816" s="8">
        <v>6</v>
      </c>
    </row>
    <row r="817" spans="1:39" x14ac:dyDescent="0.2">
      <c r="A817" t="s">
        <v>947</v>
      </c>
      <c r="C817" s="44" t="s">
        <v>675</v>
      </c>
      <c r="D817" s="7">
        <v>1</v>
      </c>
      <c r="E817">
        <v>86</v>
      </c>
      <c r="F817">
        <v>0</v>
      </c>
      <c r="G817">
        <v>0</v>
      </c>
      <c r="H817">
        <v>0</v>
      </c>
      <c r="I817">
        <v>3.5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9.5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 s="56">
        <f t="shared" si="23"/>
        <v>100</v>
      </c>
      <c r="AK817" s="8">
        <v>333</v>
      </c>
      <c r="AL817" s="8">
        <v>421</v>
      </c>
      <c r="AM817" s="8">
        <v>5.8</v>
      </c>
    </row>
    <row r="818" spans="1:39" x14ac:dyDescent="0.2">
      <c r="A818" t="s">
        <v>948</v>
      </c>
      <c r="C818" s="44" t="s">
        <v>675</v>
      </c>
      <c r="D818" s="7">
        <v>1</v>
      </c>
      <c r="E818">
        <v>84.4</v>
      </c>
      <c r="F818">
        <v>0</v>
      </c>
      <c r="G818">
        <v>0</v>
      </c>
      <c r="H818">
        <v>0</v>
      </c>
      <c r="I818">
        <v>3</v>
      </c>
      <c r="J818">
        <v>0</v>
      </c>
      <c r="K818">
        <v>0</v>
      </c>
      <c r="L818">
        <v>0</v>
      </c>
      <c r="M818">
        <v>0.6</v>
      </c>
      <c r="N818">
        <v>0</v>
      </c>
      <c r="O818">
        <v>0</v>
      </c>
      <c r="P818">
        <v>0</v>
      </c>
      <c r="Q818">
        <v>12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 s="56">
        <f t="shared" si="23"/>
        <v>100</v>
      </c>
      <c r="AK818" s="8">
        <v>350</v>
      </c>
      <c r="AL818" s="8">
        <v>440</v>
      </c>
      <c r="AM818" s="8">
        <v>2</v>
      </c>
    </row>
    <row r="819" spans="1:39" x14ac:dyDescent="0.2">
      <c r="A819" t="s">
        <v>954</v>
      </c>
      <c r="C819" s="44" t="s">
        <v>675</v>
      </c>
      <c r="D819" s="7">
        <v>1</v>
      </c>
      <c r="E819">
        <v>82.4</v>
      </c>
      <c r="F819">
        <v>0</v>
      </c>
      <c r="G819">
        <v>0</v>
      </c>
      <c r="H819">
        <v>0</v>
      </c>
      <c r="I819">
        <v>5</v>
      </c>
      <c r="J819">
        <v>0</v>
      </c>
      <c r="K819">
        <v>0</v>
      </c>
      <c r="L819">
        <v>0</v>
      </c>
      <c r="M819">
        <v>0.6</v>
      </c>
      <c r="N819">
        <v>0</v>
      </c>
      <c r="O819">
        <v>0</v>
      </c>
      <c r="P819">
        <v>0</v>
      </c>
      <c r="Q819">
        <v>12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 s="56">
        <f t="shared" si="23"/>
        <v>100</v>
      </c>
      <c r="AK819" s="8">
        <v>351</v>
      </c>
      <c r="AL819" s="8">
        <v>429</v>
      </c>
      <c r="AM819" s="8">
        <v>2</v>
      </c>
    </row>
    <row r="820" spans="1:39" x14ac:dyDescent="0.2">
      <c r="A820" t="s">
        <v>949</v>
      </c>
      <c r="C820" s="44" t="s">
        <v>891</v>
      </c>
      <c r="D820" s="7">
        <v>6</v>
      </c>
      <c r="E820">
        <v>74.5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19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6.5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 s="56">
        <f t="shared" si="23"/>
        <v>100</v>
      </c>
      <c r="AK820" s="8">
        <v>460</v>
      </c>
      <c r="AL820" s="8">
        <v>526</v>
      </c>
      <c r="AM820" s="8">
        <v>8</v>
      </c>
    </row>
    <row r="821" spans="1:39" x14ac:dyDescent="0.2">
      <c r="A821" t="s">
        <v>950</v>
      </c>
      <c r="C821" s="44" t="s">
        <v>675</v>
      </c>
      <c r="D821" s="7">
        <v>1</v>
      </c>
      <c r="E821">
        <v>87.1</v>
      </c>
      <c r="F821">
        <v>0</v>
      </c>
      <c r="G821">
        <v>0</v>
      </c>
      <c r="H821">
        <v>0</v>
      </c>
      <c r="I821">
        <v>1.5</v>
      </c>
      <c r="J821">
        <v>0</v>
      </c>
      <c r="K821">
        <v>0</v>
      </c>
      <c r="L821">
        <v>0</v>
      </c>
      <c r="M821">
        <v>0.4</v>
      </c>
      <c r="N821">
        <v>0</v>
      </c>
      <c r="O821">
        <v>0</v>
      </c>
      <c r="P821">
        <v>0</v>
      </c>
      <c r="Q821">
        <v>7</v>
      </c>
      <c r="R821">
        <v>4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 s="56">
        <f t="shared" si="23"/>
        <v>100</v>
      </c>
      <c r="AK821" s="8">
        <v>320</v>
      </c>
      <c r="AL821" s="8">
        <v>418</v>
      </c>
      <c r="AM821" s="8">
        <v>6.2</v>
      </c>
    </row>
    <row r="822" spans="1:39" x14ac:dyDescent="0.2">
      <c r="A822" t="s">
        <v>955</v>
      </c>
      <c r="B822" t="s">
        <v>956</v>
      </c>
      <c r="C822" s="44" t="s">
        <v>864</v>
      </c>
      <c r="D822" s="7">
        <v>1</v>
      </c>
      <c r="E822">
        <v>92.9</v>
      </c>
      <c r="F822">
        <v>0</v>
      </c>
      <c r="G822">
        <v>1</v>
      </c>
      <c r="H822">
        <v>0</v>
      </c>
      <c r="I822">
        <v>5</v>
      </c>
      <c r="J822">
        <v>0</v>
      </c>
      <c r="K822">
        <v>0</v>
      </c>
      <c r="L822">
        <v>0</v>
      </c>
      <c r="M822">
        <v>0.6</v>
      </c>
      <c r="N822">
        <v>0</v>
      </c>
      <c r="O822">
        <v>0</v>
      </c>
      <c r="P822">
        <v>0</v>
      </c>
      <c r="Q822">
        <v>0.5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 s="56">
        <f t="shared" si="23"/>
        <v>100</v>
      </c>
      <c r="AK822" s="8">
        <v>389</v>
      </c>
      <c r="AL822" s="8">
        <v>401</v>
      </c>
      <c r="AM822" s="8">
        <v>5</v>
      </c>
    </row>
    <row r="823" spans="1:39" x14ac:dyDescent="0.2">
      <c r="A823" t="s">
        <v>955</v>
      </c>
      <c r="B823" t="s">
        <v>957</v>
      </c>
      <c r="C823" s="44" t="s">
        <v>864</v>
      </c>
      <c r="D823" s="7">
        <v>1</v>
      </c>
      <c r="E823">
        <v>92.9</v>
      </c>
      <c r="F823">
        <v>0</v>
      </c>
      <c r="G823">
        <v>1</v>
      </c>
      <c r="H823">
        <v>0</v>
      </c>
      <c r="I823">
        <v>5</v>
      </c>
      <c r="J823">
        <v>0</v>
      </c>
      <c r="K823">
        <v>0</v>
      </c>
      <c r="L823">
        <v>0</v>
      </c>
      <c r="M823">
        <v>0.6</v>
      </c>
      <c r="N823">
        <v>0</v>
      </c>
      <c r="O823">
        <v>0</v>
      </c>
      <c r="P823">
        <v>0</v>
      </c>
      <c r="Q823">
        <v>0.5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 s="56">
        <f t="shared" ref="AJ823:AJ830" si="26">SUM(E823:AI823)</f>
        <v>100</v>
      </c>
      <c r="AK823" s="8">
        <v>407</v>
      </c>
      <c r="AL823" s="8">
        <v>421</v>
      </c>
      <c r="AM823" s="8">
        <v>9</v>
      </c>
    </row>
    <row r="824" spans="1:39" x14ac:dyDescent="0.2">
      <c r="A824" t="s">
        <v>959</v>
      </c>
      <c r="B824" t="s">
        <v>958</v>
      </c>
      <c r="C824" s="44" t="s">
        <v>864</v>
      </c>
      <c r="D824" s="7">
        <v>1</v>
      </c>
      <c r="E824">
        <v>90.9</v>
      </c>
      <c r="F824">
        <v>0</v>
      </c>
      <c r="G824">
        <v>0</v>
      </c>
      <c r="H824">
        <v>0</v>
      </c>
      <c r="I824">
        <v>5.0999999999999996</v>
      </c>
      <c r="J824">
        <v>0</v>
      </c>
      <c r="K824">
        <v>0</v>
      </c>
      <c r="L824">
        <v>0.4</v>
      </c>
      <c r="M824">
        <v>0.4</v>
      </c>
      <c r="N824">
        <v>0</v>
      </c>
      <c r="O824">
        <v>0</v>
      </c>
      <c r="P824">
        <v>0</v>
      </c>
      <c r="Q824">
        <v>3.2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 s="56">
        <f t="shared" si="26"/>
        <v>100.00000000000001</v>
      </c>
      <c r="AK824" s="8">
        <v>373</v>
      </c>
      <c r="AL824" s="8">
        <v>403</v>
      </c>
      <c r="AM824" s="8">
        <v>5.0999999999999996</v>
      </c>
    </row>
    <row r="825" spans="1:39" x14ac:dyDescent="0.2">
      <c r="A825" t="s">
        <v>960</v>
      </c>
      <c r="B825" t="s">
        <v>958</v>
      </c>
      <c r="C825" s="44" t="s">
        <v>864</v>
      </c>
      <c r="D825" s="7">
        <v>1</v>
      </c>
      <c r="E825">
        <v>82.4</v>
      </c>
      <c r="F825">
        <v>0</v>
      </c>
      <c r="G825">
        <v>0</v>
      </c>
      <c r="H825">
        <v>0</v>
      </c>
      <c r="I825">
        <v>10.3</v>
      </c>
      <c r="J825">
        <v>0</v>
      </c>
      <c r="K825">
        <v>0</v>
      </c>
      <c r="L825">
        <v>0.5</v>
      </c>
      <c r="M825">
        <v>0.4</v>
      </c>
      <c r="N825">
        <v>0</v>
      </c>
      <c r="O825">
        <v>0</v>
      </c>
      <c r="P825">
        <v>0</v>
      </c>
      <c r="Q825">
        <v>6.4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 s="56">
        <f t="shared" si="26"/>
        <v>100.00000000000001</v>
      </c>
      <c r="AK825" s="8">
        <v>447</v>
      </c>
      <c r="AL825" s="8">
        <v>466</v>
      </c>
      <c r="AM825" s="8">
        <v>4.7</v>
      </c>
    </row>
    <row r="826" spans="1:39" x14ac:dyDescent="0.2">
      <c r="A826" t="s">
        <v>961</v>
      </c>
      <c r="C826" s="44" t="s">
        <v>864</v>
      </c>
      <c r="D826" s="7">
        <v>1</v>
      </c>
      <c r="E826">
        <v>90</v>
      </c>
      <c r="F826">
        <v>0</v>
      </c>
      <c r="G826">
        <v>0</v>
      </c>
      <c r="H826">
        <v>0</v>
      </c>
      <c r="I826">
        <v>8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2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 s="56">
        <f t="shared" si="26"/>
        <v>100</v>
      </c>
      <c r="AK826" s="8">
        <v>404</v>
      </c>
      <c r="AL826" s="8">
        <v>418</v>
      </c>
      <c r="AM826" s="8">
        <v>12</v>
      </c>
    </row>
    <row r="827" spans="1:39" x14ac:dyDescent="0.2">
      <c r="A827" t="s">
        <v>962</v>
      </c>
      <c r="C827" s="44" t="s">
        <v>864</v>
      </c>
      <c r="D827" s="7">
        <v>1</v>
      </c>
      <c r="E827">
        <v>83</v>
      </c>
      <c r="F827">
        <v>0</v>
      </c>
      <c r="G827">
        <v>0</v>
      </c>
      <c r="H827">
        <v>0</v>
      </c>
      <c r="I827">
        <v>14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3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 s="56">
        <f t="shared" si="26"/>
        <v>100</v>
      </c>
      <c r="AK827" s="8">
        <v>386</v>
      </c>
      <c r="AL827" s="8">
        <v>416</v>
      </c>
      <c r="AM827" s="8">
        <v>16</v>
      </c>
    </row>
    <row r="828" spans="1:39" x14ac:dyDescent="0.2">
      <c r="A828" t="s">
        <v>964</v>
      </c>
      <c r="B828" t="s">
        <v>963</v>
      </c>
      <c r="C828" s="44" t="s">
        <v>864</v>
      </c>
      <c r="D828" s="7">
        <v>1</v>
      </c>
      <c r="E828">
        <v>90.2</v>
      </c>
      <c r="F828">
        <v>0</v>
      </c>
      <c r="G828">
        <v>0</v>
      </c>
      <c r="H828">
        <v>0</v>
      </c>
      <c r="I828">
        <v>8.3000000000000007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1.5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 s="56">
        <f t="shared" si="26"/>
        <v>100</v>
      </c>
      <c r="AK828" s="8">
        <v>410</v>
      </c>
      <c r="AL828" s="8">
        <v>425</v>
      </c>
      <c r="AM828" s="8">
        <v>12</v>
      </c>
    </row>
    <row r="829" spans="1:39" x14ac:dyDescent="0.2">
      <c r="A829" t="s">
        <v>965</v>
      </c>
      <c r="B829" t="s">
        <v>195</v>
      </c>
      <c r="C829" t="s">
        <v>863</v>
      </c>
      <c r="D829" s="7">
        <v>5</v>
      </c>
      <c r="E829">
        <v>86.5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0.5</v>
      </c>
      <c r="N829">
        <v>0</v>
      </c>
      <c r="O829">
        <v>0</v>
      </c>
      <c r="P829">
        <v>0</v>
      </c>
      <c r="Q829">
        <v>3</v>
      </c>
      <c r="R829">
        <v>10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 s="56">
        <f t="shared" si="26"/>
        <v>100</v>
      </c>
      <c r="AK829" s="8">
        <v>247</v>
      </c>
      <c r="AL829" s="8">
        <v>360</v>
      </c>
      <c r="AM829" s="8">
        <v>2.7</v>
      </c>
    </row>
    <row r="830" spans="1:39" x14ac:dyDescent="0.2">
      <c r="A830" t="s">
        <v>966</v>
      </c>
      <c r="B830" t="s">
        <v>967</v>
      </c>
      <c r="C830" t="s">
        <v>863</v>
      </c>
      <c r="D830" s="7">
        <v>5</v>
      </c>
      <c r="E830">
        <v>88.5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0.5</v>
      </c>
      <c r="N830">
        <v>0</v>
      </c>
      <c r="O830">
        <v>0</v>
      </c>
      <c r="P830">
        <v>0</v>
      </c>
      <c r="Q830">
        <v>0</v>
      </c>
      <c r="R830">
        <v>10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 s="56">
        <f t="shared" si="26"/>
        <v>100</v>
      </c>
      <c r="AK830" s="8">
        <v>205</v>
      </c>
      <c r="AL830" s="8">
        <v>303</v>
      </c>
      <c r="AM830" s="8">
        <v>6.6</v>
      </c>
    </row>
    <row r="831" spans="1:39" x14ac:dyDescent="0.2">
      <c r="A831" t="s">
        <v>968</v>
      </c>
      <c r="B831" t="s">
        <v>967</v>
      </c>
      <c r="C831" t="s">
        <v>863</v>
      </c>
      <c r="D831" s="7">
        <v>5</v>
      </c>
      <c r="E831">
        <v>86.5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0.5</v>
      </c>
      <c r="N831">
        <v>0</v>
      </c>
      <c r="O831">
        <v>0</v>
      </c>
      <c r="P831">
        <v>0</v>
      </c>
      <c r="Q831">
        <v>2</v>
      </c>
      <c r="R831">
        <v>10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 s="56">
        <f>SUM(E831:AI831)</f>
        <v>100</v>
      </c>
      <c r="AK831" s="8">
        <v>252</v>
      </c>
      <c r="AL831" s="8">
        <v>351</v>
      </c>
      <c r="AM831" s="8">
        <v>10.199999999999999</v>
      </c>
    </row>
    <row r="832" spans="1:39" x14ac:dyDescent="0.2">
      <c r="A832" t="s">
        <v>969</v>
      </c>
      <c r="B832" s="47" t="s">
        <v>970</v>
      </c>
      <c r="C832" s="47" t="s">
        <v>865</v>
      </c>
      <c r="D832" s="7">
        <v>4</v>
      </c>
      <c r="E832">
        <v>96.9</v>
      </c>
      <c r="F832">
        <v>0.5</v>
      </c>
      <c r="G832">
        <v>0</v>
      </c>
      <c r="H832">
        <v>0</v>
      </c>
      <c r="I832">
        <v>2</v>
      </c>
      <c r="J832">
        <v>0</v>
      </c>
      <c r="K832">
        <v>0</v>
      </c>
      <c r="L832">
        <v>0</v>
      </c>
      <c r="M832">
        <v>0.4</v>
      </c>
      <c r="N832">
        <v>0</v>
      </c>
      <c r="O832">
        <v>0</v>
      </c>
      <c r="P832">
        <v>0</v>
      </c>
      <c r="Q832">
        <v>0.2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 s="56">
        <f>SUM(E832:AI832)</f>
        <v>100.00000000000001</v>
      </c>
      <c r="AK832" s="8">
        <v>89</v>
      </c>
      <c r="AL832" s="8">
        <v>203</v>
      </c>
      <c r="AM832" s="8">
        <v>35</v>
      </c>
    </row>
    <row r="833" spans="1:39" x14ac:dyDescent="0.2">
      <c r="A833" t="s">
        <v>971</v>
      </c>
      <c r="B833" t="s">
        <v>972</v>
      </c>
      <c r="C833" t="s">
        <v>865</v>
      </c>
      <c r="D833" s="7">
        <v>4</v>
      </c>
      <c r="E833">
        <v>85</v>
      </c>
      <c r="F833">
        <v>0</v>
      </c>
      <c r="G833">
        <v>0</v>
      </c>
      <c r="H833">
        <v>0</v>
      </c>
      <c r="I833">
        <v>10</v>
      </c>
      <c r="J833">
        <v>0</v>
      </c>
      <c r="K833">
        <v>5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 s="56">
        <f t="shared" ref="AJ833:AJ847" si="27">SUM(E833:AI833)</f>
        <v>100</v>
      </c>
      <c r="AK833" s="8">
        <v>188</v>
      </c>
      <c r="AL833" s="8">
        <v>235</v>
      </c>
      <c r="AM833" s="8">
        <v>5.6</v>
      </c>
    </row>
    <row r="834" spans="1:39" x14ac:dyDescent="0.2">
      <c r="A834" s="46" t="s">
        <v>974</v>
      </c>
      <c r="B834" s="47" t="s">
        <v>973</v>
      </c>
      <c r="C834" s="47" t="s">
        <v>865</v>
      </c>
      <c r="D834" s="7">
        <v>4</v>
      </c>
      <c r="E834">
        <v>97</v>
      </c>
      <c r="F834">
        <v>1</v>
      </c>
      <c r="G834">
        <v>1</v>
      </c>
      <c r="H834">
        <v>0</v>
      </c>
      <c r="I834">
        <v>0.5</v>
      </c>
      <c r="J834">
        <v>0</v>
      </c>
      <c r="K834">
        <v>0</v>
      </c>
      <c r="L834">
        <v>0</v>
      </c>
      <c r="M834">
        <v>0.5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 s="56">
        <f t="shared" si="27"/>
        <v>100</v>
      </c>
      <c r="AK834" s="8">
        <v>136</v>
      </c>
      <c r="AL834" s="8">
        <v>237</v>
      </c>
      <c r="AM834" s="8">
        <v>9</v>
      </c>
    </row>
    <row r="835" spans="1:39" x14ac:dyDescent="0.2">
      <c r="A835" t="s">
        <v>975</v>
      </c>
      <c r="B835" t="s">
        <v>675</v>
      </c>
      <c r="C835" t="s">
        <v>675</v>
      </c>
      <c r="D835" s="7">
        <v>1</v>
      </c>
      <c r="E835">
        <v>89.1</v>
      </c>
      <c r="F835">
        <v>0</v>
      </c>
      <c r="G835">
        <v>0</v>
      </c>
      <c r="H835">
        <v>0</v>
      </c>
      <c r="I835">
        <v>1.5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0.4</v>
      </c>
      <c r="Q835">
        <v>3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6</v>
      </c>
      <c r="AH835">
        <v>0</v>
      </c>
      <c r="AI835">
        <v>0</v>
      </c>
      <c r="AJ835" s="56">
        <f t="shared" si="27"/>
        <v>100</v>
      </c>
      <c r="AK835" s="8">
        <v>316</v>
      </c>
      <c r="AL835" s="8">
        <v>354</v>
      </c>
      <c r="AM835" s="8">
        <v>8.1</v>
      </c>
    </row>
    <row r="836" spans="1:39" x14ac:dyDescent="0.2">
      <c r="A836" t="s">
        <v>975</v>
      </c>
      <c r="B836" s="46" t="s">
        <v>982</v>
      </c>
      <c r="C836" t="s">
        <v>675</v>
      </c>
      <c r="D836" s="7">
        <v>1</v>
      </c>
      <c r="E836">
        <v>89.1</v>
      </c>
      <c r="F836">
        <v>0</v>
      </c>
      <c r="G836">
        <v>0</v>
      </c>
      <c r="H836">
        <v>0</v>
      </c>
      <c r="I836">
        <v>1.5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0.4</v>
      </c>
      <c r="Q836">
        <v>3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6</v>
      </c>
      <c r="AH836">
        <v>0</v>
      </c>
      <c r="AI836">
        <v>0</v>
      </c>
      <c r="AJ836" s="56">
        <f t="shared" si="27"/>
        <v>100</v>
      </c>
      <c r="AK836" s="8">
        <v>303</v>
      </c>
      <c r="AL836" s="8">
        <v>373</v>
      </c>
      <c r="AM836" s="8">
        <v>11</v>
      </c>
    </row>
    <row r="837" spans="1:39" x14ac:dyDescent="0.2">
      <c r="A837" t="s">
        <v>976</v>
      </c>
      <c r="B837" t="s">
        <v>675</v>
      </c>
      <c r="C837" t="s">
        <v>675</v>
      </c>
      <c r="D837" s="7">
        <v>1</v>
      </c>
      <c r="E837">
        <v>86.9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4</v>
      </c>
      <c r="R837">
        <v>8.1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 s="56">
        <f t="shared" si="27"/>
        <v>100</v>
      </c>
      <c r="AK837" s="8">
        <v>395</v>
      </c>
      <c r="AL837" s="8">
        <v>461</v>
      </c>
      <c r="AM837" s="8">
        <v>6</v>
      </c>
    </row>
    <row r="838" spans="1:39" x14ac:dyDescent="0.2">
      <c r="A838" t="s">
        <v>977</v>
      </c>
      <c r="B838" t="s">
        <v>675</v>
      </c>
      <c r="C838" t="s">
        <v>675</v>
      </c>
      <c r="D838" s="7">
        <v>1</v>
      </c>
      <c r="E838">
        <v>77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11</v>
      </c>
      <c r="AD838">
        <v>0</v>
      </c>
      <c r="AE838">
        <v>0</v>
      </c>
      <c r="AF838">
        <v>12</v>
      </c>
      <c r="AG838">
        <v>0</v>
      </c>
      <c r="AH838">
        <v>0</v>
      </c>
      <c r="AI838">
        <v>0</v>
      </c>
      <c r="AJ838" s="56">
        <f t="shared" si="27"/>
        <v>100</v>
      </c>
      <c r="AK838" s="8">
        <v>275</v>
      </c>
      <c r="AL838" s="8">
        <v>336</v>
      </c>
      <c r="AM838" s="8">
        <v>13.7</v>
      </c>
    </row>
    <row r="839" spans="1:39" x14ac:dyDescent="0.2">
      <c r="A839" t="s">
        <v>977</v>
      </c>
      <c r="B839" s="46" t="s">
        <v>982</v>
      </c>
      <c r="C839" t="s">
        <v>675</v>
      </c>
      <c r="D839" s="7">
        <v>1</v>
      </c>
      <c r="E839">
        <v>77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11</v>
      </c>
      <c r="AD839">
        <v>0</v>
      </c>
      <c r="AE839">
        <v>0</v>
      </c>
      <c r="AF839">
        <v>12</v>
      </c>
      <c r="AG839">
        <v>0</v>
      </c>
      <c r="AH839">
        <v>0</v>
      </c>
      <c r="AI839">
        <v>0</v>
      </c>
      <c r="AJ839" s="56">
        <f t="shared" si="27"/>
        <v>100</v>
      </c>
      <c r="AK839" s="8">
        <v>280</v>
      </c>
      <c r="AL839" s="8">
        <v>360</v>
      </c>
      <c r="AM839" s="8">
        <v>22.5</v>
      </c>
    </row>
    <row r="840" spans="1:39" x14ac:dyDescent="0.2">
      <c r="A840" t="s">
        <v>978</v>
      </c>
      <c r="B840" t="s">
        <v>675</v>
      </c>
      <c r="C840" t="s">
        <v>675</v>
      </c>
      <c r="D840" s="7">
        <v>1</v>
      </c>
      <c r="E840">
        <v>87.3</v>
      </c>
      <c r="F840">
        <v>0</v>
      </c>
      <c r="G840">
        <v>0</v>
      </c>
      <c r="H840">
        <v>0</v>
      </c>
      <c r="I840">
        <v>1.2</v>
      </c>
      <c r="J840">
        <v>0</v>
      </c>
      <c r="K840">
        <v>0</v>
      </c>
      <c r="L840">
        <v>0</v>
      </c>
      <c r="M840">
        <v>0.5</v>
      </c>
      <c r="N840">
        <v>0</v>
      </c>
      <c r="O840">
        <v>0</v>
      </c>
      <c r="P840">
        <v>0</v>
      </c>
      <c r="Q840">
        <v>0</v>
      </c>
      <c r="R840">
        <v>8</v>
      </c>
      <c r="S840">
        <v>0</v>
      </c>
      <c r="T840">
        <v>0</v>
      </c>
      <c r="U840">
        <v>0</v>
      </c>
      <c r="V840">
        <v>3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 s="56">
        <f t="shared" si="27"/>
        <v>100</v>
      </c>
      <c r="AK840" s="8">
        <v>413</v>
      </c>
      <c r="AL840" s="8">
        <v>425</v>
      </c>
      <c r="AM840" s="8">
        <v>5.5</v>
      </c>
    </row>
    <row r="841" spans="1:39" x14ac:dyDescent="0.2">
      <c r="A841" t="s">
        <v>979</v>
      </c>
      <c r="B841" t="s">
        <v>675</v>
      </c>
      <c r="C841" t="s">
        <v>675</v>
      </c>
      <c r="D841" s="7">
        <v>1</v>
      </c>
      <c r="E841">
        <v>85.4</v>
      </c>
      <c r="F841">
        <v>0</v>
      </c>
      <c r="G841">
        <v>0</v>
      </c>
      <c r="H841">
        <v>0</v>
      </c>
      <c r="I841">
        <v>1.2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0.9</v>
      </c>
      <c r="Q841">
        <v>3.3</v>
      </c>
      <c r="R841">
        <v>9.1999999999999993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 s="56">
        <f t="shared" si="27"/>
        <v>100.00000000000001</v>
      </c>
      <c r="AK841" s="8">
        <v>345</v>
      </c>
      <c r="AL841" s="8">
        <v>418</v>
      </c>
      <c r="AM841" s="8">
        <v>6.8</v>
      </c>
    </row>
    <row r="842" spans="1:39" x14ac:dyDescent="0.2">
      <c r="A842" t="s">
        <v>979</v>
      </c>
      <c r="B842" s="46" t="s">
        <v>982</v>
      </c>
      <c r="C842" t="s">
        <v>675</v>
      </c>
      <c r="D842" s="7">
        <v>1</v>
      </c>
      <c r="E842">
        <v>85.4</v>
      </c>
      <c r="F842">
        <v>0</v>
      </c>
      <c r="G842">
        <v>0</v>
      </c>
      <c r="H842">
        <v>0</v>
      </c>
      <c r="I842">
        <v>1.2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0.9</v>
      </c>
      <c r="Q842">
        <v>3.3</v>
      </c>
      <c r="R842">
        <v>9.1999999999999993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 s="56">
        <f t="shared" si="27"/>
        <v>100.00000000000001</v>
      </c>
      <c r="AK842" s="8">
        <v>420</v>
      </c>
      <c r="AL842" s="8">
        <v>525</v>
      </c>
      <c r="AM842" s="8">
        <v>6.3</v>
      </c>
    </row>
    <row r="843" spans="1:39" x14ac:dyDescent="0.2">
      <c r="A843" t="s">
        <v>980</v>
      </c>
      <c r="B843" t="s">
        <v>675</v>
      </c>
      <c r="C843" t="s">
        <v>675</v>
      </c>
      <c r="D843" s="7">
        <v>1</v>
      </c>
      <c r="E843">
        <v>85</v>
      </c>
      <c r="F843">
        <v>0</v>
      </c>
      <c r="G843">
        <v>0</v>
      </c>
      <c r="H843">
        <v>0</v>
      </c>
      <c r="I843">
        <v>1.4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1.1000000000000001</v>
      </c>
      <c r="Q843">
        <v>4.2</v>
      </c>
      <c r="R843">
        <v>8.3000000000000007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 s="56">
        <f t="shared" si="27"/>
        <v>100</v>
      </c>
      <c r="AK843" s="8">
        <v>282</v>
      </c>
      <c r="AL843" s="8">
        <v>388</v>
      </c>
      <c r="AM843" s="8">
        <v>16.399999999999999</v>
      </c>
    </row>
    <row r="844" spans="1:39" x14ac:dyDescent="0.2">
      <c r="A844" t="s">
        <v>980</v>
      </c>
      <c r="B844" s="46" t="s">
        <v>982</v>
      </c>
      <c r="C844" t="s">
        <v>675</v>
      </c>
      <c r="D844" s="7">
        <v>1</v>
      </c>
      <c r="E844">
        <v>85</v>
      </c>
      <c r="F844">
        <v>0</v>
      </c>
      <c r="G844">
        <v>0</v>
      </c>
      <c r="H844">
        <v>0</v>
      </c>
      <c r="I844">
        <v>1.4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1.1000000000000001</v>
      </c>
      <c r="Q844">
        <v>4.2</v>
      </c>
      <c r="R844">
        <v>8.3000000000000007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 s="56">
        <f t="shared" si="27"/>
        <v>100</v>
      </c>
      <c r="AK844" s="8">
        <v>390</v>
      </c>
      <c r="AL844" s="8">
        <v>538</v>
      </c>
      <c r="AM844" s="8">
        <v>13.1</v>
      </c>
    </row>
    <row r="845" spans="1:39" x14ac:dyDescent="0.2">
      <c r="A845" t="s">
        <v>981</v>
      </c>
      <c r="B845" t="s">
        <v>675</v>
      </c>
      <c r="C845" t="s">
        <v>675</v>
      </c>
      <c r="D845" s="7">
        <v>1</v>
      </c>
      <c r="E845">
        <v>86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0.8</v>
      </c>
      <c r="Q845">
        <v>3.4</v>
      </c>
      <c r="R845">
        <v>8.8000000000000007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 s="56">
        <f t="shared" si="27"/>
        <v>100</v>
      </c>
      <c r="AK845" s="8">
        <v>362</v>
      </c>
      <c r="AL845" s="8">
        <v>415</v>
      </c>
      <c r="AM845" s="8">
        <v>8.3000000000000007</v>
      </c>
    </row>
    <row r="846" spans="1:39" x14ac:dyDescent="0.2">
      <c r="A846" t="s">
        <v>983</v>
      </c>
      <c r="B846" t="s">
        <v>675</v>
      </c>
      <c r="C846" t="s">
        <v>675</v>
      </c>
      <c r="D846" s="7">
        <v>1</v>
      </c>
      <c r="E846">
        <v>84.7</v>
      </c>
      <c r="F846">
        <v>0</v>
      </c>
      <c r="G846">
        <v>0</v>
      </c>
      <c r="H846">
        <v>0</v>
      </c>
      <c r="I846">
        <v>0.9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0.5</v>
      </c>
      <c r="Q846">
        <v>1.3</v>
      </c>
      <c r="R846">
        <v>12.6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 s="56">
        <f t="shared" si="27"/>
        <v>100</v>
      </c>
      <c r="AK846" s="8">
        <v>543</v>
      </c>
      <c r="AL846" s="8">
        <v>564</v>
      </c>
      <c r="AM846" s="8">
        <v>1.2</v>
      </c>
    </row>
    <row r="847" spans="1:39" x14ac:dyDescent="0.2">
      <c r="A847" t="s">
        <v>984</v>
      </c>
      <c r="B847" s="44" t="s">
        <v>985</v>
      </c>
      <c r="C847" t="s">
        <v>891</v>
      </c>
      <c r="D847" s="7">
        <v>6</v>
      </c>
      <c r="E847">
        <v>86.1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0.6</v>
      </c>
      <c r="N847">
        <v>0</v>
      </c>
      <c r="O847">
        <v>0</v>
      </c>
      <c r="P847">
        <v>0</v>
      </c>
      <c r="Q847">
        <v>3.8</v>
      </c>
      <c r="R847">
        <v>9.5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 s="56">
        <f t="shared" si="27"/>
        <v>99.999999999999986</v>
      </c>
      <c r="AK847" s="8">
        <v>227</v>
      </c>
      <c r="AL847" s="8">
        <v>334</v>
      </c>
      <c r="AM847" s="8">
        <v>7.3</v>
      </c>
    </row>
    <row r="848" spans="1:39" x14ac:dyDescent="0.2">
      <c r="A848" t="s">
        <v>904</v>
      </c>
      <c r="B848" s="46" t="s">
        <v>675</v>
      </c>
      <c r="C848" s="44" t="s">
        <v>675</v>
      </c>
      <c r="D848" s="7">
        <v>1</v>
      </c>
      <c r="E848">
        <v>90.5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0.5</v>
      </c>
      <c r="N848">
        <v>0</v>
      </c>
      <c r="O848">
        <v>0</v>
      </c>
      <c r="P848">
        <v>0</v>
      </c>
      <c r="Q848">
        <v>0</v>
      </c>
      <c r="R848">
        <v>8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1</v>
      </c>
      <c r="AH848">
        <v>0</v>
      </c>
      <c r="AI848">
        <v>0</v>
      </c>
      <c r="AJ848" s="56">
        <f t="shared" ref="AJ848:AJ886" si="28">SUM(E848:AI848)</f>
        <v>100</v>
      </c>
      <c r="AK848" s="8">
        <v>425</v>
      </c>
      <c r="AL848" s="8">
        <v>452</v>
      </c>
      <c r="AM848" s="8">
        <v>3.2</v>
      </c>
    </row>
    <row r="849" spans="1:39" x14ac:dyDescent="0.2">
      <c r="A849" t="s">
        <v>986</v>
      </c>
      <c r="B849" t="s">
        <v>675</v>
      </c>
      <c r="C849" s="44" t="s">
        <v>675</v>
      </c>
      <c r="D849" s="7">
        <v>1</v>
      </c>
      <c r="E849">
        <v>86.6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0.4</v>
      </c>
      <c r="N849">
        <v>0</v>
      </c>
      <c r="O849">
        <v>0</v>
      </c>
      <c r="P849">
        <v>0</v>
      </c>
      <c r="Q849">
        <v>3.8</v>
      </c>
      <c r="R849">
        <v>8.1999999999999993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 s="56">
        <f t="shared" si="28"/>
        <v>100</v>
      </c>
      <c r="AK849" s="8">
        <v>393</v>
      </c>
      <c r="AL849" s="8">
        <v>447</v>
      </c>
      <c r="AM849" s="8">
        <v>16</v>
      </c>
    </row>
    <row r="850" spans="1:39" x14ac:dyDescent="0.2">
      <c r="A850" t="s">
        <v>986</v>
      </c>
      <c r="B850" s="46" t="s">
        <v>982</v>
      </c>
      <c r="C850" s="44" t="s">
        <v>675</v>
      </c>
      <c r="D850" s="7">
        <v>1</v>
      </c>
      <c r="E850">
        <v>86.6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0.4</v>
      </c>
      <c r="N850">
        <v>0</v>
      </c>
      <c r="O850">
        <v>0</v>
      </c>
      <c r="P850">
        <v>0</v>
      </c>
      <c r="Q850">
        <v>3.8</v>
      </c>
      <c r="R850">
        <v>8.1999999999999993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 s="56">
        <f t="shared" si="28"/>
        <v>100</v>
      </c>
      <c r="AK850" s="8">
        <v>466</v>
      </c>
      <c r="AL850" s="8">
        <v>514</v>
      </c>
      <c r="AM850" s="8">
        <v>14</v>
      </c>
    </row>
    <row r="851" spans="1:39" x14ac:dyDescent="0.2">
      <c r="A851" t="s">
        <v>987</v>
      </c>
      <c r="B851" t="s">
        <v>675</v>
      </c>
      <c r="C851" s="44" t="s">
        <v>675</v>
      </c>
      <c r="D851" s="7">
        <v>1</v>
      </c>
      <c r="E851">
        <v>89.1</v>
      </c>
      <c r="F851">
        <v>0</v>
      </c>
      <c r="G851">
        <v>0</v>
      </c>
      <c r="H851">
        <v>0</v>
      </c>
      <c r="I851">
        <v>1.5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0.4</v>
      </c>
      <c r="Q851">
        <v>3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6</v>
      </c>
      <c r="AH851">
        <v>0</v>
      </c>
      <c r="AI851">
        <v>0</v>
      </c>
      <c r="AJ851" s="56">
        <f t="shared" si="28"/>
        <v>100</v>
      </c>
      <c r="AK851" s="8">
        <v>298</v>
      </c>
      <c r="AL851" s="8">
        <v>336</v>
      </c>
      <c r="AM851" s="8">
        <v>11.7</v>
      </c>
    </row>
    <row r="852" spans="1:39" x14ac:dyDescent="0.2">
      <c r="A852" t="s">
        <v>988</v>
      </c>
      <c r="B852" t="s">
        <v>675</v>
      </c>
      <c r="C852" s="44" t="s">
        <v>675</v>
      </c>
      <c r="D852" s="7">
        <v>1</v>
      </c>
      <c r="E852">
        <v>97.4</v>
      </c>
      <c r="F852">
        <v>0</v>
      </c>
      <c r="G852">
        <v>0</v>
      </c>
      <c r="H852">
        <v>0</v>
      </c>
      <c r="I852">
        <v>1.2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0.2</v>
      </c>
      <c r="Q852">
        <v>0.6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0.6</v>
      </c>
      <c r="AH852">
        <v>0</v>
      </c>
      <c r="AI852">
        <v>0</v>
      </c>
      <c r="AJ852" s="56">
        <f t="shared" si="28"/>
        <v>100</v>
      </c>
      <c r="AK852" s="8">
        <v>320</v>
      </c>
      <c r="AL852" s="8">
        <v>351</v>
      </c>
      <c r="AM852" s="8">
        <v>10</v>
      </c>
    </row>
    <row r="853" spans="1:39" x14ac:dyDescent="0.2">
      <c r="A853" t="s">
        <v>989</v>
      </c>
      <c r="B853" t="s">
        <v>675</v>
      </c>
      <c r="C853" s="44" t="s">
        <v>675</v>
      </c>
      <c r="D853" s="7">
        <v>1</v>
      </c>
      <c r="E853">
        <v>95.6</v>
      </c>
      <c r="F853">
        <v>0</v>
      </c>
      <c r="G853">
        <v>0</v>
      </c>
      <c r="H853">
        <v>0</v>
      </c>
      <c r="I853">
        <v>3.6</v>
      </c>
      <c r="J853">
        <v>0</v>
      </c>
      <c r="K853">
        <v>0</v>
      </c>
      <c r="L853">
        <v>0.2</v>
      </c>
      <c r="M853">
        <v>0</v>
      </c>
      <c r="N853">
        <v>0</v>
      </c>
      <c r="O853">
        <v>0</v>
      </c>
      <c r="P853">
        <v>0</v>
      </c>
      <c r="Q853">
        <v>0.6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 s="56">
        <f t="shared" si="28"/>
        <v>99.999999999999986</v>
      </c>
      <c r="AK853" s="8">
        <v>317</v>
      </c>
      <c r="AL853" s="8">
        <v>357</v>
      </c>
      <c r="AM853" s="8">
        <v>6.4</v>
      </c>
    </row>
    <row r="854" spans="1:39" x14ac:dyDescent="0.2">
      <c r="A854" t="s">
        <v>990</v>
      </c>
      <c r="B854" t="s">
        <v>991</v>
      </c>
      <c r="C854" t="s">
        <v>891</v>
      </c>
      <c r="D854" s="7">
        <v>6</v>
      </c>
      <c r="E854">
        <v>89.7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8</v>
      </c>
      <c r="L854">
        <v>1</v>
      </c>
      <c r="M854">
        <v>0</v>
      </c>
      <c r="N854">
        <v>0</v>
      </c>
      <c r="O854">
        <v>0</v>
      </c>
      <c r="P854">
        <v>0.3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 s="56">
        <f t="shared" si="28"/>
        <v>100</v>
      </c>
      <c r="AK854" s="8">
        <v>275</v>
      </c>
      <c r="AL854" s="8">
        <v>371</v>
      </c>
      <c r="AM854" s="8">
        <v>17.100000000000001</v>
      </c>
    </row>
    <row r="855" spans="1:39" x14ac:dyDescent="0.2">
      <c r="A855" t="s">
        <v>992</v>
      </c>
      <c r="B855" s="47" t="s">
        <v>993</v>
      </c>
      <c r="C855" t="s">
        <v>865</v>
      </c>
      <c r="D855" s="7">
        <v>4</v>
      </c>
      <c r="E855">
        <v>90.5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5</v>
      </c>
      <c r="L855">
        <v>3.5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 s="56">
        <f t="shared" si="28"/>
        <v>100</v>
      </c>
      <c r="AK855" s="8">
        <v>322</v>
      </c>
      <c r="AL855" s="8">
        <v>361</v>
      </c>
      <c r="AM855" s="8">
        <v>16</v>
      </c>
    </row>
    <row r="856" spans="1:39" x14ac:dyDescent="0.2">
      <c r="A856" t="s">
        <v>994</v>
      </c>
      <c r="B856" t="s">
        <v>675</v>
      </c>
      <c r="C856" s="44" t="s">
        <v>675</v>
      </c>
      <c r="D856" s="7">
        <v>1</v>
      </c>
      <c r="E856">
        <v>89.66</v>
      </c>
      <c r="F856">
        <v>0</v>
      </c>
      <c r="G856">
        <v>0</v>
      </c>
      <c r="H856">
        <v>0</v>
      </c>
      <c r="I856">
        <v>1.85</v>
      </c>
      <c r="J856">
        <v>8.32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0.17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 s="56">
        <f t="shared" si="28"/>
        <v>99.999999999999986</v>
      </c>
      <c r="AK856" s="8">
        <v>256</v>
      </c>
      <c r="AL856" s="8">
        <v>324</v>
      </c>
      <c r="AM856" s="8">
        <v>13.5</v>
      </c>
    </row>
    <row r="857" spans="1:39" x14ac:dyDescent="0.2">
      <c r="A857" t="s">
        <v>995</v>
      </c>
      <c r="B857" t="s">
        <v>675</v>
      </c>
      <c r="C857" s="44" t="s">
        <v>675</v>
      </c>
      <c r="D857" s="7">
        <v>1</v>
      </c>
      <c r="E857">
        <v>96</v>
      </c>
      <c r="F857">
        <v>0</v>
      </c>
      <c r="G857">
        <v>0</v>
      </c>
      <c r="H857">
        <v>0</v>
      </c>
      <c r="I857">
        <v>0</v>
      </c>
      <c r="J857">
        <v>2</v>
      </c>
      <c r="K857">
        <v>0</v>
      </c>
      <c r="L857">
        <v>2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 s="56">
        <f t="shared" si="28"/>
        <v>100</v>
      </c>
      <c r="AK857" s="8">
        <v>443</v>
      </c>
      <c r="AL857" s="8">
        <v>460</v>
      </c>
      <c r="AM857" s="8">
        <v>1.2</v>
      </c>
    </row>
    <row r="858" spans="1:39" x14ac:dyDescent="0.2">
      <c r="A858" t="s">
        <v>995</v>
      </c>
      <c r="B858" t="s">
        <v>675</v>
      </c>
      <c r="C858" s="44" t="s">
        <v>675</v>
      </c>
      <c r="D858" s="7">
        <v>1</v>
      </c>
      <c r="E858">
        <v>96</v>
      </c>
      <c r="F858">
        <v>0</v>
      </c>
      <c r="G858">
        <v>0</v>
      </c>
      <c r="H858">
        <v>0</v>
      </c>
      <c r="I858">
        <v>0</v>
      </c>
      <c r="J858">
        <v>2</v>
      </c>
      <c r="K858">
        <v>0</v>
      </c>
      <c r="L858">
        <v>2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 s="56">
        <f t="shared" si="28"/>
        <v>100</v>
      </c>
      <c r="AK858" s="8">
        <v>358</v>
      </c>
      <c r="AL858" s="8">
        <v>365</v>
      </c>
      <c r="AM858" s="8">
        <v>8.9</v>
      </c>
    </row>
    <row r="859" spans="1:39" x14ac:dyDescent="0.2">
      <c r="A859" t="s">
        <v>996</v>
      </c>
      <c r="B859" t="s">
        <v>675</v>
      </c>
      <c r="C859" s="44" t="s">
        <v>675</v>
      </c>
      <c r="D859" s="7">
        <v>1</v>
      </c>
      <c r="E859">
        <v>95.55</v>
      </c>
      <c r="F859">
        <v>0</v>
      </c>
      <c r="G859">
        <v>0</v>
      </c>
      <c r="H859">
        <v>0</v>
      </c>
      <c r="I859">
        <v>0</v>
      </c>
      <c r="J859">
        <v>2</v>
      </c>
      <c r="K859">
        <v>0</v>
      </c>
      <c r="L859">
        <v>1.95</v>
      </c>
      <c r="M859">
        <v>0</v>
      </c>
      <c r="N859">
        <v>0</v>
      </c>
      <c r="O859">
        <v>0</v>
      </c>
      <c r="P859">
        <v>0.5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 s="56">
        <f t="shared" si="28"/>
        <v>100</v>
      </c>
      <c r="AK859" s="8">
        <v>450</v>
      </c>
      <c r="AL859" s="8">
        <v>462</v>
      </c>
      <c r="AM859" s="8">
        <v>5</v>
      </c>
    </row>
    <row r="860" spans="1:39" x14ac:dyDescent="0.2">
      <c r="A860" t="s">
        <v>997</v>
      </c>
      <c r="B860" t="s">
        <v>675</v>
      </c>
      <c r="C860" s="44" t="s">
        <v>675</v>
      </c>
      <c r="D860" s="7">
        <v>1</v>
      </c>
      <c r="E860">
        <v>89.5</v>
      </c>
      <c r="F860">
        <v>0</v>
      </c>
      <c r="G860">
        <v>0</v>
      </c>
      <c r="H860">
        <v>0</v>
      </c>
      <c r="I860">
        <v>5</v>
      </c>
      <c r="J860">
        <v>3.5</v>
      </c>
      <c r="K860">
        <v>0</v>
      </c>
      <c r="L860">
        <v>0.5</v>
      </c>
      <c r="M860">
        <v>0</v>
      </c>
      <c r="N860">
        <v>0</v>
      </c>
      <c r="O860">
        <v>0</v>
      </c>
      <c r="P860">
        <v>1</v>
      </c>
      <c r="Q860">
        <v>0</v>
      </c>
      <c r="R860">
        <v>0</v>
      </c>
      <c r="S860">
        <v>0.5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 s="56">
        <f t="shared" si="28"/>
        <v>100</v>
      </c>
      <c r="AK860" s="8">
        <v>392</v>
      </c>
      <c r="AL860" s="8">
        <v>402</v>
      </c>
      <c r="AM860" s="8">
        <v>7</v>
      </c>
    </row>
    <row r="861" spans="1:39" x14ac:dyDescent="0.2">
      <c r="A861" t="s">
        <v>998</v>
      </c>
      <c r="B861" t="s">
        <v>675</v>
      </c>
      <c r="C861" s="44" t="s">
        <v>675</v>
      </c>
      <c r="D861" s="7">
        <v>1</v>
      </c>
      <c r="E861">
        <v>99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 s="56">
        <f t="shared" si="28"/>
        <v>100</v>
      </c>
      <c r="AK861" s="8">
        <v>377</v>
      </c>
      <c r="AL861" s="8">
        <v>392</v>
      </c>
      <c r="AM861" s="8">
        <v>2</v>
      </c>
    </row>
    <row r="862" spans="1:39" x14ac:dyDescent="0.2">
      <c r="A862" t="s">
        <v>999</v>
      </c>
      <c r="B862" t="s">
        <v>675</v>
      </c>
      <c r="C862" s="44" t="s">
        <v>675</v>
      </c>
      <c r="D862" s="7">
        <v>1</v>
      </c>
      <c r="E862">
        <v>92.5</v>
      </c>
      <c r="F862">
        <v>0</v>
      </c>
      <c r="G862">
        <v>0.5</v>
      </c>
      <c r="H862">
        <v>0</v>
      </c>
      <c r="I862">
        <v>6</v>
      </c>
      <c r="J862">
        <v>0</v>
      </c>
      <c r="K862">
        <v>0</v>
      </c>
      <c r="L862">
        <v>0</v>
      </c>
      <c r="M862">
        <v>0.5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0.5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 s="56">
        <f t="shared" si="28"/>
        <v>100</v>
      </c>
      <c r="AK862" s="8">
        <v>304</v>
      </c>
      <c r="AL862" s="8">
        <v>345</v>
      </c>
      <c r="AM862" s="8">
        <v>20</v>
      </c>
    </row>
    <row r="863" spans="1:39" x14ac:dyDescent="0.2">
      <c r="A863" t="s">
        <v>1000</v>
      </c>
      <c r="B863" t="s">
        <v>675</v>
      </c>
      <c r="C863" s="44" t="s">
        <v>675</v>
      </c>
      <c r="D863" s="7">
        <v>1</v>
      </c>
      <c r="E863">
        <v>87</v>
      </c>
      <c r="F863">
        <v>0</v>
      </c>
      <c r="G863">
        <v>0</v>
      </c>
      <c r="H863">
        <v>0</v>
      </c>
      <c r="I863">
        <v>0</v>
      </c>
      <c r="J863">
        <v>2.5</v>
      </c>
      <c r="K863">
        <v>9</v>
      </c>
      <c r="L863">
        <v>1.5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 s="56">
        <f t="shared" si="28"/>
        <v>100</v>
      </c>
      <c r="AK863" s="8">
        <v>230</v>
      </c>
      <c r="AL863" s="8">
        <v>309</v>
      </c>
      <c r="AM863" s="8">
        <v>7.5</v>
      </c>
    </row>
    <row r="864" spans="1:39" x14ac:dyDescent="0.2">
      <c r="A864" t="s">
        <v>1002</v>
      </c>
      <c r="B864" t="s">
        <v>1001</v>
      </c>
      <c r="C864" t="s">
        <v>891</v>
      </c>
      <c r="D864" s="7">
        <v>6</v>
      </c>
      <c r="E864">
        <v>98.28</v>
      </c>
      <c r="F864">
        <v>0.17</v>
      </c>
      <c r="G864">
        <v>0</v>
      </c>
      <c r="H864">
        <v>0</v>
      </c>
      <c r="I864">
        <v>1.2</v>
      </c>
      <c r="J864">
        <v>0</v>
      </c>
      <c r="K864">
        <v>0</v>
      </c>
      <c r="L864">
        <v>0</v>
      </c>
      <c r="M864">
        <v>0.35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 s="56">
        <f t="shared" si="28"/>
        <v>100</v>
      </c>
      <c r="AK864" s="8">
        <v>169</v>
      </c>
      <c r="AL864" s="8">
        <v>231</v>
      </c>
      <c r="AM864" s="8">
        <v>23</v>
      </c>
    </row>
    <row r="865" spans="1:39" x14ac:dyDescent="0.2">
      <c r="A865" t="s">
        <v>1003</v>
      </c>
      <c r="B865" t="s">
        <v>1001</v>
      </c>
      <c r="C865" t="s">
        <v>891</v>
      </c>
      <c r="D865" s="7">
        <v>6</v>
      </c>
      <c r="E865">
        <v>90.2</v>
      </c>
      <c r="F865">
        <v>0</v>
      </c>
      <c r="G865">
        <v>0</v>
      </c>
      <c r="H865">
        <v>0</v>
      </c>
      <c r="I865">
        <v>5</v>
      </c>
      <c r="J865">
        <v>4.5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0.3</v>
      </c>
      <c r="AE865">
        <v>0</v>
      </c>
      <c r="AF865">
        <v>0</v>
      </c>
      <c r="AG865">
        <v>0</v>
      </c>
      <c r="AH865">
        <v>0</v>
      </c>
      <c r="AI865">
        <v>0</v>
      </c>
      <c r="AJ865" s="56">
        <f t="shared" si="28"/>
        <v>100</v>
      </c>
      <c r="AK865" s="8">
        <v>164</v>
      </c>
      <c r="AL865" s="8">
        <v>293</v>
      </c>
      <c r="AM865" s="8">
        <v>21.5</v>
      </c>
    </row>
    <row r="866" spans="1:39" x14ac:dyDescent="0.2">
      <c r="A866" t="s">
        <v>1004</v>
      </c>
      <c r="B866" t="s">
        <v>675</v>
      </c>
      <c r="C866" s="44" t="s">
        <v>675</v>
      </c>
      <c r="D866" s="7">
        <v>1</v>
      </c>
      <c r="E866">
        <v>98.3</v>
      </c>
      <c r="F866">
        <v>0</v>
      </c>
      <c r="G866">
        <v>0</v>
      </c>
      <c r="H866">
        <v>0</v>
      </c>
      <c r="I866">
        <v>0.6</v>
      </c>
      <c r="J866">
        <v>0.4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0.7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 s="56">
        <f t="shared" si="28"/>
        <v>100</v>
      </c>
      <c r="AK866" s="8">
        <v>188</v>
      </c>
      <c r="AL866" s="8">
        <v>252</v>
      </c>
      <c r="AM866" s="8">
        <v>33.1</v>
      </c>
    </row>
    <row r="867" spans="1:39" x14ac:dyDescent="0.2">
      <c r="A867" t="s">
        <v>1005</v>
      </c>
      <c r="B867" t="s">
        <v>675</v>
      </c>
      <c r="C867" s="44" t="s">
        <v>675</v>
      </c>
      <c r="D867" s="7">
        <v>1</v>
      </c>
      <c r="E867">
        <v>88</v>
      </c>
      <c r="F867">
        <v>0</v>
      </c>
      <c r="G867">
        <v>0</v>
      </c>
      <c r="H867">
        <v>0</v>
      </c>
      <c r="I867">
        <v>1</v>
      </c>
      <c r="J867">
        <v>7</v>
      </c>
      <c r="K867">
        <v>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 s="56">
        <f t="shared" si="28"/>
        <v>100</v>
      </c>
      <c r="AK867" s="8">
        <v>221</v>
      </c>
      <c r="AL867" s="8">
        <v>340</v>
      </c>
      <c r="AM867" s="8">
        <v>15.1</v>
      </c>
    </row>
    <row r="868" spans="1:39" x14ac:dyDescent="0.2">
      <c r="A868" t="s">
        <v>1007</v>
      </c>
      <c r="B868" t="s">
        <v>675</v>
      </c>
      <c r="C868" s="44" t="s">
        <v>675</v>
      </c>
      <c r="D868" s="7">
        <v>1</v>
      </c>
      <c r="E868">
        <v>98</v>
      </c>
      <c r="F868">
        <v>0</v>
      </c>
      <c r="G868">
        <v>0</v>
      </c>
      <c r="H868">
        <v>0</v>
      </c>
      <c r="I868">
        <v>0.5</v>
      </c>
      <c r="J868">
        <v>1</v>
      </c>
      <c r="K868">
        <v>0</v>
      </c>
      <c r="L868">
        <v>0.5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 s="56">
        <f t="shared" si="28"/>
        <v>100</v>
      </c>
      <c r="AK868" s="8">
        <v>104</v>
      </c>
      <c r="AL868" s="8">
        <v>331</v>
      </c>
      <c r="AM868" s="8">
        <v>30.5</v>
      </c>
    </row>
    <row r="869" spans="1:39" x14ac:dyDescent="0.2">
      <c r="A869" t="s">
        <v>1006</v>
      </c>
      <c r="B869" t="s">
        <v>675</v>
      </c>
      <c r="C869" s="44" t="s">
        <v>675</v>
      </c>
      <c r="D869" s="7">
        <v>1</v>
      </c>
      <c r="E869">
        <v>96.5</v>
      </c>
      <c r="F869">
        <v>0</v>
      </c>
      <c r="G869">
        <v>0</v>
      </c>
      <c r="H869">
        <v>0</v>
      </c>
      <c r="I869">
        <v>0.5</v>
      </c>
      <c r="J869">
        <v>1</v>
      </c>
      <c r="K869">
        <v>0</v>
      </c>
      <c r="L869">
        <v>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 s="56">
        <f t="shared" si="28"/>
        <v>100</v>
      </c>
      <c r="AK869" s="8">
        <v>180</v>
      </c>
      <c r="AL869" s="8">
        <v>300</v>
      </c>
      <c r="AM869" s="8">
        <v>17.899999999999999</v>
      </c>
    </row>
    <row r="870" spans="1:39" x14ac:dyDescent="0.2">
      <c r="A870" t="s">
        <v>1008</v>
      </c>
      <c r="B870" t="s">
        <v>675</v>
      </c>
      <c r="C870" s="44" t="s">
        <v>675</v>
      </c>
      <c r="D870" s="7">
        <v>1</v>
      </c>
      <c r="E870">
        <v>89.5</v>
      </c>
      <c r="F870">
        <v>0</v>
      </c>
      <c r="G870">
        <v>0</v>
      </c>
      <c r="H870">
        <v>0</v>
      </c>
      <c r="I870">
        <v>2</v>
      </c>
      <c r="J870">
        <v>8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0.5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 s="56">
        <f t="shared" si="28"/>
        <v>100</v>
      </c>
      <c r="AK870" s="8">
        <v>365</v>
      </c>
      <c r="AL870" s="8">
        <v>388</v>
      </c>
      <c r="AM870" s="8">
        <v>5.8</v>
      </c>
    </row>
    <row r="871" spans="1:39" x14ac:dyDescent="0.2">
      <c r="A871" t="s">
        <v>1009</v>
      </c>
      <c r="B871" t="s">
        <v>675</v>
      </c>
      <c r="C871" s="44" t="s">
        <v>675</v>
      </c>
      <c r="D871" s="7">
        <v>1</v>
      </c>
      <c r="E871">
        <v>98.13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1.1000000000000001</v>
      </c>
      <c r="L871">
        <v>0.33</v>
      </c>
      <c r="M871">
        <v>0</v>
      </c>
      <c r="N871">
        <v>0</v>
      </c>
      <c r="O871">
        <v>0</v>
      </c>
      <c r="P871">
        <v>0.44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 s="56">
        <f t="shared" si="28"/>
        <v>99.999999999999986</v>
      </c>
      <c r="AK871" s="8">
        <v>272</v>
      </c>
      <c r="AL871" s="8">
        <v>295</v>
      </c>
      <c r="AM871" s="8">
        <v>11.2</v>
      </c>
    </row>
    <row r="872" spans="1:39" x14ac:dyDescent="0.2">
      <c r="A872" t="s">
        <v>1010</v>
      </c>
      <c r="B872" t="s">
        <v>675</v>
      </c>
      <c r="C872" s="44" t="s">
        <v>675</v>
      </c>
      <c r="D872" s="7">
        <v>1</v>
      </c>
      <c r="E872">
        <v>94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5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 s="56">
        <f t="shared" si="28"/>
        <v>100</v>
      </c>
      <c r="AK872" s="8">
        <v>150</v>
      </c>
      <c r="AL872" s="8">
        <v>316</v>
      </c>
      <c r="AM872" s="8">
        <v>17</v>
      </c>
    </row>
    <row r="873" spans="1:39" x14ac:dyDescent="0.2">
      <c r="A873" t="s">
        <v>1011</v>
      </c>
      <c r="B873" t="s">
        <v>675</v>
      </c>
      <c r="C873" s="44" t="s">
        <v>675</v>
      </c>
      <c r="D873" s="7">
        <v>1</v>
      </c>
      <c r="E873">
        <v>90.2</v>
      </c>
      <c r="F873">
        <v>0</v>
      </c>
      <c r="G873">
        <v>1.3</v>
      </c>
      <c r="H873">
        <v>0</v>
      </c>
      <c r="I873">
        <v>0.5</v>
      </c>
      <c r="J873">
        <v>0</v>
      </c>
      <c r="K873">
        <v>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 s="56">
        <f t="shared" si="28"/>
        <v>100</v>
      </c>
      <c r="AK873" s="8">
        <v>161</v>
      </c>
      <c r="AL873" s="8">
        <v>320</v>
      </c>
      <c r="AM873" s="8">
        <v>33.9</v>
      </c>
    </row>
    <row r="874" spans="1:39" x14ac:dyDescent="0.2">
      <c r="A874" t="s">
        <v>1012</v>
      </c>
      <c r="B874" t="s">
        <v>1017</v>
      </c>
      <c r="C874" t="s">
        <v>891</v>
      </c>
      <c r="D874" s="7">
        <v>6</v>
      </c>
      <c r="E874">
        <v>88</v>
      </c>
      <c r="F874">
        <v>0</v>
      </c>
      <c r="G874">
        <v>0</v>
      </c>
      <c r="H874">
        <v>0</v>
      </c>
      <c r="I874">
        <v>5</v>
      </c>
      <c r="J874">
        <v>0</v>
      </c>
      <c r="K874">
        <v>7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 s="56">
        <f t="shared" si="28"/>
        <v>100</v>
      </c>
      <c r="AK874" s="8">
        <v>218</v>
      </c>
      <c r="AL874" s="8">
        <v>345</v>
      </c>
      <c r="AM874" s="8">
        <v>24</v>
      </c>
    </row>
    <row r="875" spans="1:39" x14ac:dyDescent="0.2">
      <c r="A875" t="s">
        <v>1014</v>
      </c>
      <c r="B875" t="s">
        <v>675</v>
      </c>
      <c r="C875" s="44" t="s">
        <v>675</v>
      </c>
      <c r="D875" s="7">
        <v>1</v>
      </c>
      <c r="E875">
        <v>94.5</v>
      </c>
      <c r="F875">
        <v>0</v>
      </c>
      <c r="G875">
        <v>0</v>
      </c>
      <c r="H875">
        <v>0</v>
      </c>
      <c r="I875">
        <v>3</v>
      </c>
      <c r="J875">
        <v>0</v>
      </c>
      <c r="K875">
        <v>0</v>
      </c>
      <c r="L875">
        <v>0</v>
      </c>
      <c r="M875">
        <v>0.5</v>
      </c>
      <c r="N875">
        <v>0</v>
      </c>
      <c r="O875">
        <v>0</v>
      </c>
      <c r="P875">
        <v>0</v>
      </c>
      <c r="Q875">
        <v>0</v>
      </c>
      <c r="R875">
        <v>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 s="56">
        <f t="shared" si="28"/>
        <v>100</v>
      </c>
      <c r="AK875" s="8">
        <v>285</v>
      </c>
      <c r="AL875" s="8">
        <v>314</v>
      </c>
      <c r="AM875" s="8">
        <v>24</v>
      </c>
    </row>
    <row r="876" spans="1:39" x14ac:dyDescent="0.2">
      <c r="A876" t="s">
        <v>1013</v>
      </c>
      <c r="B876" t="s">
        <v>675</v>
      </c>
      <c r="C876" s="44" t="s">
        <v>675</v>
      </c>
      <c r="D876" s="7">
        <v>1</v>
      </c>
      <c r="E876">
        <v>97.5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0.5</v>
      </c>
      <c r="Q876">
        <v>0</v>
      </c>
      <c r="R876">
        <v>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 s="56">
        <f t="shared" si="28"/>
        <v>100</v>
      </c>
      <c r="AK876" s="8">
        <v>189</v>
      </c>
      <c r="AL876" s="8">
        <v>243</v>
      </c>
      <c r="AM876" s="8">
        <v>50</v>
      </c>
    </row>
    <row r="877" spans="1:39" x14ac:dyDescent="0.2">
      <c r="A877" t="s">
        <v>1015</v>
      </c>
      <c r="B877" t="s">
        <v>675</v>
      </c>
      <c r="C877" s="44" t="s">
        <v>675</v>
      </c>
      <c r="D877" s="7">
        <v>1</v>
      </c>
      <c r="E877">
        <v>98.5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0.5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 s="56">
        <f t="shared" si="28"/>
        <v>100</v>
      </c>
      <c r="AK877" s="8">
        <v>248</v>
      </c>
      <c r="AL877" s="8">
        <v>263</v>
      </c>
      <c r="AM877" s="8">
        <v>33.4</v>
      </c>
    </row>
    <row r="878" spans="1:39" x14ac:dyDescent="0.2">
      <c r="A878" t="s">
        <v>1016</v>
      </c>
      <c r="B878" t="s">
        <v>675</v>
      </c>
      <c r="C878" s="44" t="s">
        <v>675</v>
      </c>
      <c r="D878" s="7">
        <v>1</v>
      </c>
      <c r="E878">
        <v>97.2</v>
      </c>
      <c r="F878">
        <v>2.1</v>
      </c>
      <c r="G878">
        <v>0</v>
      </c>
      <c r="H878">
        <v>0</v>
      </c>
      <c r="I878">
        <v>0.2</v>
      </c>
      <c r="J878">
        <v>0</v>
      </c>
      <c r="K878">
        <v>0</v>
      </c>
      <c r="L878">
        <v>0</v>
      </c>
      <c r="M878">
        <v>0.5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 s="56">
        <f t="shared" si="28"/>
        <v>100</v>
      </c>
      <c r="AK878" s="8">
        <v>220</v>
      </c>
      <c r="AL878" s="8">
        <v>267</v>
      </c>
      <c r="AM878" s="8">
        <v>48.8</v>
      </c>
    </row>
    <row r="879" spans="1:39" x14ac:dyDescent="0.2">
      <c r="A879" t="s">
        <v>1018</v>
      </c>
      <c r="B879" t="s">
        <v>675</v>
      </c>
      <c r="C879" s="44" t="s">
        <v>675</v>
      </c>
      <c r="D879" s="7">
        <v>1</v>
      </c>
      <c r="E879">
        <v>79</v>
      </c>
      <c r="F879">
        <v>0</v>
      </c>
      <c r="G879">
        <v>0</v>
      </c>
      <c r="H879">
        <v>0</v>
      </c>
      <c r="I879">
        <v>6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14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 s="56">
        <f t="shared" si="28"/>
        <v>100</v>
      </c>
      <c r="AK879" s="8">
        <v>149</v>
      </c>
      <c r="AL879" s="8">
        <v>168</v>
      </c>
      <c r="AM879" s="8">
        <v>28.2</v>
      </c>
    </row>
    <row r="880" spans="1:39" x14ac:dyDescent="0.2">
      <c r="A880" t="s">
        <v>1019</v>
      </c>
      <c r="B880" t="s">
        <v>1020</v>
      </c>
      <c r="C880" t="s">
        <v>891</v>
      </c>
      <c r="D880" s="7">
        <v>6</v>
      </c>
      <c r="E880">
        <v>91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9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 s="56">
        <f t="shared" si="28"/>
        <v>100</v>
      </c>
      <c r="AK880" s="8">
        <v>132</v>
      </c>
      <c r="AL880" s="8">
        <v>141</v>
      </c>
      <c r="AM880" s="8">
        <v>25.8</v>
      </c>
    </row>
    <row r="881" spans="1:60" x14ac:dyDescent="0.2">
      <c r="A881" t="s">
        <v>1019</v>
      </c>
      <c r="B881" t="s">
        <v>1020</v>
      </c>
      <c r="C881" t="s">
        <v>891</v>
      </c>
      <c r="D881" s="7">
        <v>6</v>
      </c>
      <c r="E881">
        <v>91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9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 s="56">
        <f t="shared" si="28"/>
        <v>100</v>
      </c>
      <c r="AK881" s="8">
        <v>160</v>
      </c>
      <c r="AL881" s="8">
        <v>171</v>
      </c>
      <c r="AM881" s="8">
        <v>17.600000000000001</v>
      </c>
    </row>
    <row r="882" spans="1:60" x14ac:dyDescent="0.2">
      <c r="A882" t="s">
        <v>1021</v>
      </c>
      <c r="B882" t="s">
        <v>675</v>
      </c>
      <c r="C882" s="44" t="s">
        <v>675</v>
      </c>
      <c r="D882" s="7">
        <v>1</v>
      </c>
      <c r="E882">
        <v>94</v>
      </c>
      <c r="F882">
        <v>0</v>
      </c>
      <c r="G882">
        <v>0</v>
      </c>
      <c r="H882">
        <v>2</v>
      </c>
      <c r="I882">
        <v>0</v>
      </c>
      <c r="J882">
        <v>0</v>
      </c>
      <c r="K882">
        <v>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 s="56">
        <f t="shared" si="28"/>
        <v>100</v>
      </c>
      <c r="AK882" s="8">
        <v>221</v>
      </c>
      <c r="AL882" s="8">
        <v>302</v>
      </c>
      <c r="AM882" s="8">
        <v>21.1</v>
      </c>
    </row>
    <row r="883" spans="1:60" x14ac:dyDescent="0.2">
      <c r="A883" t="s">
        <v>1022</v>
      </c>
      <c r="B883" t="s">
        <v>675</v>
      </c>
      <c r="C883" s="44" t="s">
        <v>675</v>
      </c>
      <c r="D883" s="7">
        <v>1</v>
      </c>
      <c r="E883">
        <v>92</v>
      </c>
      <c r="F883">
        <v>0</v>
      </c>
      <c r="G883">
        <v>0</v>
      </c>
      <c r="H883">
        <v>4</v>
      </c>
      <c r="I883">
        <v>0</v>
      </c>
      <c r="J883">
        <v>0</v>
      </c>
      <c r="K883">
        <v>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 s="56">
        <f t="shared" si="28"/>
        <v>100</v>
      </c>
      <c r="AK883" s="8">
        <v>242</v>
      </c>
      <c r="AL883" s="8">
        <v>311</v>
      </c>
      <c r="AM883" s="8">
        <v>15</v>
      </c>
    </row>
    <row r="884" spans="1:60" x14ac:dyDescent="0.2">
      <c r="A884" t="s">
        <v>1023</v>
      </c>
      <c r="B884" t="s">
        <v>675</v>
      </c>
      <c r="C884" s="44" t="s">
        <v>675</v>
      </c>
      <c r="D884" s="7">
        <v>1</v>
      </c>
      <c r="E884">
        <v>90</v>
      </c>
      <c r="F884">
        <v>0</v>
      </c>
      <c r="G884">
        <v>0</v>
      </c>
      <c r="H884">
        <v>6</v>
      </c>
      <c r="I884">
        <v>0</v>
      </c>
      <c r="J884">
        <v>0</v>
      </c>
      <c r="K884">
        <v>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 s="56">
        <f t="shared" si="28"/>
        <v>100</v>
      </c>
      <c r="AK884" s="8">
        <v>256</v>
      </c>
      <c r="AL884" s="8">
        <v>337</v>
      </c>
      <c r="AM884" s="8">
        <v>8.4</v>
      </c>
    </row>
    <row r="885" spans="1:60" s="15" customFormat="1" x14ac:dyDescent="0.2">
      <c r="A885" s="19" t="s">
        <v>1044</v>
      </c>
      <c r="B885" s="11" t="s">
        <v>50</v>
      </c>
      <c r="C885" t="s">
        <v>864</v>
      </c>
      <c r="D885" s="7">
        <v>1</v>
      </c>
      <c r="E885">
        <v>94.67</v>
      </c>
      <c r="F885">
        <v>0</v>
      </c>
      <c r="G885" s="46">
        <v>0</v>
      </c>
      <c r="H885">
        <v>0</v>
      </c>
      <c r="I885">
        <v>0.22</v>
      </c>
      <c r="J885">
        <v>0</v>
      </c>
      <c r="K885">
        <v>4.4000000000000004</v>
      </c>
      <c r="L885">
        <v>0</v>
      </c>
      <c r="M885">
        <v>0</v>
      </c>
      <c r="N885">
        <v>0</v>
      </c>
      <c r="O885">
        <v>0</v>
      </c>
      <c r="P885">
        <v>0.6</v>
      </c>
      <c r="Q885">
        <v>0</v>
      </c>
      <c r="R885">
        <v>0</v>
      </c>
      <c r="S885">
        <v>0.01</v>
      </c>
      <c r="T885">
        <v>0.1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 s="56">
        <f t="shared" si="28"/>
        <v>100</v>
      </c>
      <c r="AK885" s="12">
        <v>64</v>
      </c>
      <c r="AL885" s="12">
        <v>158</v>
      </c>
      <c r="AM885" s="12">
        <v>8</v>
      </c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</row>
    <row r="886" spans="1:60" x14ac:dyDescent="0.2">
      <c r="A886" s="6" t="s">
        <v>1045</v>
      </c>
      <c r="B886" s="9" t="s">
        <v>50</v>
      </c>
      <c r="C886" t="s">
        <v>864</v>
      </c>
      <c r="D886" s="7">
        <v>1</v>
      </c>
      <c r="E886">
        <v>92.7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4</v>
      </c>
      <c r="L886">
        <v>3</v>
      </c>
      <c r="M886">
        <v>0</v>
      </c>
      <c r="N886">
        <v>0</v>
      </c>
      <c r="O886">
        <v>0</v>
      </c>
      <c r="P886">
        <v>0.3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 s="56">
        <f t="shared" si="28"/>
        <v>100</v>
      </c>
      <c r="AK886" s="8">
        <v>331</v>
      </c>
      <c r="AL886" s="8">
        <v>349</v>
      </c>
      <c r="AM886" s="8">
        <v>8.1999999999999993</v>
      </c>
    </row>
    <row r="887" spans="1:60" x14ac:dyDescent="0.2">
      <c r="A887" s="6" t="s">
        <v>1046</v>
      </c>
      <c r="B887" s="9" t="s">
        <v>50</v>
      </c>
      <c r="C887" t="s">
        <v>864</v>
      </c>
      <c r="D887" s="7">
        <v>1</v>
      </c>
      <c r="E887">
        <v>96</v>
      </c>
      <c r="F887">
        <v>0</v>
      </c>
      <c r="G887">
        <v>0</v>
      </c>
      <c r="H887">
        <v>0</v>
      </c>
      <c r="I887">
        <v>0.8</v>
      </c>
      <c r="J887">
        <v>0</v>
      </c>
      <c r="K887">
        <v>2.83</v>
      </c>
      <c r="L887">
        <v>0</v>
      </c>
      <c r="M887">
        <v>0</v>
      </c>
      <c r="N887">
        <v>0</v>
      </c>
      <c r="O887">
        <v>0</v>
      </c>
      <c r="P887">
        <v>0.37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 s="56">
        <f t="shared" ref="AJ887:AJ890" si="29">SUM(E887:AI887)</f>
        <v>100</v>
      </c>
      <c r="AK887" s="8">
        <v>171</v>
      </c>
      <c r="AL887" s="8">
        <v>290</v>
      </c>
      <c r="AM887" s="8">
        <v>11</v>
      </c>
    </row>
    <row r="888" spans="1:60" x14ac:dyDescent="0.2">
      <c r="A888" s="6" t="s">
        <v>1047</v>
      </c>
      <c r="B888" s="9" t="s">
        <v>1048</v>
      </c>
      <c r="C888" t="s">
        <v>891</v>
      </c>
      <c r="D888" s="7">
        <v>6</v>
      </c>
      <c r="E888">
        <v>97.7</v>
      </c>
      <c r="F888">
        <v>0</v>
      </c>
      <c r="G888">
        <v>0</v>
      </c>
      <c r="H888">
        <v>0</v>
      </c>
      <c r="I888">
        <v>2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0.3</v>
      </c>
      <c r="AI888">
        <v>0</v>
      </c>
      <c r="AJ888" s="56">
        <f t="shared" si="29"/>
        <v>100</v>
      </c>
      <c r="AK888" s="8">
        <v>185</v>
      </c>
      <c r="AL888" s="8">
        <v>258</v>
      </c>
      <c r="AM888" s="8">
        <v>17.5</v>
      </c>
    </row>
    <row r="889" spans="1:60" x14ac:dyDescent="0.2">
      <c r="A889" s="6" t="s">
        <v>1049</v>
      </c>
      <c r="B889" s="9" t="s">
        <v>1048</v>
      </c>
      <c r="C889" t="s">
        <v>891</v>
      </c>
      <c r="D889" s="7">
        <v>6</v>
      </c>
      <c r="E889">
        <v>96.7</v>
      </c>
      <c r="F889">
        <v>0</v>
      </c>
      <c r="G889">
        <v>0</v>
      </c>
      <c r="H889">
        <v>0</v>
      </c>
      <c r="I889">
        <v>2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0.3</v>
      </c>
      <c r="AI889">
        <v>0</v>
      </c>
      <c r="AJ889" s="56">
        <f t="shared" si="29"/>
        <v>100</v>
      </c>
      <c r="AK889" s="8">
        <v>257</v>
      </c>
      <c r="AL889" s="8">
        <v>298</v>
      </c>
      <c r="AM889" s="8">
        <v>21.1</v>
      </c>
    </row>
    <row r="890" spans="1:60" x14ac:dyDescent="0.2">
      <c r="A890" s="6" t="s">
        <v>1050</v>
      </c>
      <c r="B890" s="9" t="s">
        <v>1048</v>
      </c>
      <c r="C890" t="s">
        <v>891</v>
      </c>
      <c r="D890" s="7">
        <v>6</v>
      </c>
      <c r="E890">
        <v>95.7</v>
      </c>
      <c r="F890">
        <v>0</v>
      </c>
      <c r="G890">
        <v>0</v>
      </c>
      <c r="H890">
        <v>0</v>
      </c>
      <c r="I890">
        <v>2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0.3</v>
      </c>
      <c r="AI890">
        <v>0</v>
      </c>
      <c r="AJ890" s="56">
        <f t="shared" si="29"/>
        <v>100</v>
      </c>
      <c r="AK890" s="8">
        <v>312</v>
      </c>
      <c r="AL890" s="8">
        <v>333</v>
      </c>
      <c r="AM890" s="8">
        <v>17</v>
      </c>
    </row>
    <row r="891" spans="1:60" x14ac:dyDescent="0.2">
      <c r="A891" s="6" t="s">
        <v>379</v>
      </c>
      <c r="B891" s="9" t="s">
        <v>1048</v>
      </c>
      <c r="C891" t="s">
        <v>891</v>
      </c>
      <c r="D891" s="7">
        <v>6</v>
      </c>
      <c r="E891">
        <v>93.9</v>
      </c>
      <c r="F891">
        <v>0</v>
      </c>
      <c r="G891">
        <v>0</v>
      </c>
      <c r="H891">
        <v>0</v>
      </c>
      <c r="I891">
        <v>5.54</v>
      </c>
      <c r="J891">
        <v>0</v>
      </c>
      <c r="K891">
        <v>0</v>
      </c>
      <c r="L891">
        <v>0</v>
      </c>
      <c r="M891">
        <v>0.56000000000000005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 s="56">
        <f t="shared" ref="AJ891" si="30">SUM(E891:AI891)</f>
        <v>100.00000000000001</v>
      </c>
      <c r="AK891" s="8">
        <v>255</v>
      </c>
      <c r="AL891" s="8">
        <v>354</v>
      </c>
      <c r="AM891" s="8">
        <v>14</v>
      </c>
    </row>
    <row r="892" spans="1:60" x14ac:dyDescent="0.2">
      <c r="A892" s="6" t="s">
        <v>786</v>
      </c>
      <c r="B892" s="13" t="s">
        <v>787</v>
      </c>
      <c r="C892" t="s">
        <v>866</v>
      </c>
      <c r="D892" s="7">
        <v>6</v>
      </c>
      <c r="E892">
        <v>100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 s="56">
        <f t="shared" ref="AJ892:AJ893" si="31">SUM(E892:AI892)</f>
        <v>100</v>
      </c>
      <c r="AK892" s="8">
        <v>97.8</v>
      </c>
      <c r="AL892" s="8">
        <v>198.8</v>
      </c>
      <c r="AM892" s="8">
        <v>15.7</v>
      </c>
    </row>
    <row r="893" spans="1:60" x14ac:dyDescent="0.2">
      <c r="A893" s="6" t="s">
        <v>1051</v>
      </c>
      <c r="B893" t="s">
        <v>864</v>
      </c>
      <c r="C893" t="s">
        <v>864</v>
      </c>
      <c r="D893" s="7">
        <v>1</v>
      </c>
      <c r="E893">
        <v>99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 s="56">
        <f t="shared" si="31"/>
        <v>100</v>
      </c>
      <c r="AK893" s="8">
        <v>204</v>
      </c>
      <c r="AL893" s="8">
        <v>234</v>
      </c>
      <c r="AM893" s="8">
        <v>38.799999999999997</v>
      </c>
    </row>
    <row r="894" spans="1:60" x14ac:dyDescent="0.2">
      <c r="A894" s="19" t="s">
        <v>687</v>
      </c>
      <c r="B894" s="11" t="s">
        <v>1053</v>
      </c>
      <c r="C894" t="s">
        <v>891</v>
      </c>
      <c r="D894" s="7">
        <v>6</v>
      </c>
      <c r="E894">
        <v>99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 s="58">
        <f>SUM(E894:AI894)</f>
        <v>100</v>
      </c>
      <c r="AK894" s="12">
        <v>148</v>
      </c>
      <c r="AL894" s="12">
        <v>200</v>
      </c>
      <c r="AM894" s="12">
        <v>9.3000000000000007</v>
      </c>
    </row>
    <row r="895" spans="1:60" x14ac:dyDescent="0.2">
      <c r="A895" s="19" t="s">
        <v>1054</v>
      </c>
      <c r="B895" s="11" t="s">
        <v>675</v>
      </c>
      <c r="C895" t="s">
        <v>675</v>
      </c>
      <c r="D895" s="7">
        <v>1</v>
      </c>
      <c r="E895">
        <v>98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2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 s="58">
        <f>SUM(E895:AI895)</f>
        <v>100</v>
      </c>
      <c r="AK895" s="12">
        <v>92</v>
      </c>
      <c r="AL895" s="12">
        <v>189</v>
      </c>
      <c r="AM895" s="12">
        <v>21</v>
      </c>
    </row>
    <row r="896" spans="1:60" x14ac:dyDescent="0.2">
      <c r="A896" s="19" t="s">
        <v>1055</v>
      </c>
      <c r="B896" s="11" t="s">
        <v>675</v>
      </c>
      <c r="C896" t="s">
        <v>675</v>
      </c>
      <c r="D896" s="7">
        <v>1</v>
      </c>
      <c r="E896">
        <v>96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 s="58">
        <f>SUM(E896:AI896)</f>
        <v>100</v>
      </c>
      <c r="AK896" s="12">
        <v>87</v>
      </c>
      <c r="AL896" s="12">
        <v>177</v>
      </c>
      <c r="AM896" s="12">
        <v>30</v>
      </c>
    </row>
    <row r="897" spans="1:39" x14ac:dyDescent="0.2">
      <c r="A897" s="19" t="s">
        <v>1056</v>
      </c>
      <c r="B897" s="11" t="s">
        <v>675</v>
      </c>
      <c r="C897" t="s">
        <v>675</v>
      </c>
      <c r="D897" s="7">
        <v>1</v>
      </c>
      <c r="E897">
        <v>98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2</v>
      </c>
      <c r="AH897">
        <v>0</v>
      </c>
      <c r="AI897">
        <v>0</v>
      </c>
      <c r="AJ897" s="58">
        <f t="shared" ref="AJ897:AJ917" si="32">SUM(E897:AI897)</f>
        <v>100</v>
      </c>
      <c r="AK897" s="12">
        <v>83</v>
      </c>
      <c r="AL897" s="12">
        <v>251</v>
      </c>
      <c r="AM897" s="12">
        <v>19.600000000000001</v>
      </c>
    </row>
    <row r="898" spans="1:39" x14ac:dyDescent="0.2">
      <c r="A898" s="19" t="s">
        <v>1057</v>
      </c>
      <c r="B898" s="11" t="s">
        <v>675</v>
      </c>
      <c r="C898" t="s">
        <v>675</v>
      </c>
      <c r="D898" s="7">
        <v>1</v>
      </c>
      <c r="E898">
        <v>96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4</v>
      </c>
      <c r="AH898">
        <v>0</v>
      </c>
      <c r="AI898">
        <v>0</v>
      </c>
      <c r="AJ898" s="58">
        <f t="shared" si="32"/>
        <v>100</v>
      </c>
      <c r="AK898" s="12">
        <v>80</v>
      </c>
      <c r="AL898" s="12">
        <v>184</v>
      </c>
      <c r="AM898" s="12">
        <v>28.4</v>
      </c>
    </row>
    <row r="899" spans="1:39" x14ac:dyDescent="0.2">
      <c r="A899" s="6" t="s">
        <v>1058</v>
      </c>
      <c r="B899" s="11" t="s">
        <v>675</v>
      </c>
      <c r="C899" t="s">
        <v>675</v>
      </c>
      <c r="D899" s="7">
        <v>1</v>
      </c>
      <c r="E899">
        <v>94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6</v>
      </c>
      <c r="AH899">
        <v>0</v>
      </c>
      <c r="AI899">
        <v>0</v>
      </c>
      <c r="AJ899" s="58">
        <f t="shared" si="32"/>
        <v>100</v>
      </c>
      <c r="AK899" s="8">
        <v>72</v>
      </c>
      <c r="AL899" s="8">
        <v>195</v>
      </c>
      <c r="AM899" s="8">
        <v>29.4</v>
      </c>
    </row>
    <row r="900" spans="1:39" x14ac:dyDescent="0.2">
      <c r="A900" t="s">
        <v>1059</v>
      </c>
      <c r="B900" s="11" t="s">
        <v>675</v>
      </c>
      <c r="C900" t="s">
        <v>675</v>
      </c>
      <c r="D900" s="7">
        <v>1</v>
      </c>
      <c r="E900">
        <v>94.5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0.5</v>
      </c>
      <c r="N900">
        <v>0</v>
      </c>
      <c r="O900">
        <v>0</v>
      </c>
      <c r="P900">
        <v>0</v>
      </c>
      <c r="Q900">
        <v>5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 s="58">
        <f t="shared" si="32"/>
        <v>100</v>
      </c>
      <c r="AK900" s="12">
        <v>153</v>
      </c>
      <c r="AL900" s="12">
        <v>231</v>
      </c>
      <c r="AM900" s="12">
        <v>29.1</v>
      </c>
    </row>
    <row r="901" spans="1:39" x14ac:dyDescent="0.2">
      <c r="A901" t="s">
        <v>1060</v>
      </c>
      <c r="B901" s="11" t="s">
        <v>675</v>
      </c>
      <c r="C901" t="s">
        <v>675</v>
      </c>
      <c r="D901" s="7">
        <v>1</v>
      </c>
      <c r="E901">
        <v>94</v>
      </c>
      <c r="F901">
        <v>0.5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0.5</v>
      </c>
      <c r="N901">
        <v>0</v>
      </c>
      <c r="O901">
        <v>0</v>
      </c>
      <c r="P901">
        <v>0</v>
      </c>
      <c r="Q901">
        <v>5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 s="58">
        <f t="shared" si="32"/>
        <v>100</v>
      </c>
      <c r="AK901" s="12">
        <v>185</v>
      </c>
      <c r="AL901" s="12">
        <v>256</v>
      </c>
      <c r="AM901" s="12">
        <v>27.4</v>
      </c>
    </row>
    <row r="902" spans="1:39" x14ac:dyDescent="0.2">
      <c r="A902" t="s">
        <v>1061</v>
      </c>
      <c r="B902" s="11" t="s">
        <v>675</v>
      </c>
      <c r="C902" t="s">
        <v>675</v>
      </c>
      <c r="D902" s="7">
        <v>1</v>
      </c>
      <c r="E902">
        <v>93.5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0.5</v>
      </c>
      <c r="N902">
        <v>0</v>
      </c>
      <c r="O902">
        <v>0</v>
      </c>
      <c r="P902">
        <v>0</v>
      </c>
      <c r="Q902">
        <v>5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 s="58">
        <f t="shared" si="32"/>
        <v>100</v>
      </c>
      <c r="AK902" s="12">
        <v>216</v>
      </c>
      <c r="AL902" s="12">
        <v>273</v>
      </c>
      <c r="AM902" s="12">
        <v>24.2</v>
      </c>
    </row>
    <row r="903" spans="1:39" x14ac:dyDescent="0.2">
      <c r="A903" t="s">
        <v>1062</v>
      </c>
      <c r="B903" s="11" t="s">
        <v>675</v>
      </c>
      <c r="C903" t="s">
        <v>675</v>
      </c>
      <c r="D903" s="7">
        <v>1</v>
      </c>
      <c r="E903">
        <v>91.9</v>
      </c>
      <c r="F903">
        <v>2.6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0.5</v>
      </c>
      <c r="N903">
        <v>0</v>
      </c>
      <c r="O903">
        <v>0</v>
      </c>
      <c r="P903">
        <v>0</v>
      </c>
      <c r="Q903">
        <v>5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 s="58">
        <f t="shared" si="32"/>
        <v>100</v>
      </c>
      <c r="AK903" s="12">
        <v>233</v>
      </c>
      <c r="AL903" s="12">
        <v>285</v>
      </c>
      <c r="AM903" s="12">
        <v>4.7</v>
      </c>
    </row>
    <row r="904" spans="1:39" x14ac:dyDescent="0.2">
      <c r="A904" s="3" t="s">
        <v>1063</v>
      </c>
      <c r="B904" t="s">
        <v>1064</v>
      </c>
      <c r="C904" t="s">
        <v>863</v>
      </c>
      <c r="D904" s="7">
        <v>5</v>
      </c>
      <c r="E904">
        <v>91.5</v>
      </c>
      <c r="F904">
        <v>2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0.5</v>
      </c>
      <c r="N904">
        <v>0</v>
      </c>
      <c r="O904">
        <v>0</v>
      </c>
      <c r="P904">
        <v>0</v>
      </c>
      <c r="Q904">
        <v>0</v>
      </c>
      <c r="R904">
        <v>6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 s="58">
        <f t="shared" si="32"/>
        <v>100</v>
      </c>
      <c r="AK904" s="12">
        <v>118</v>
      </c>
      <c r="AL904" s="12">
        <v>220</v>
      </c>
      <c r="AM904" s="12">
        <v>17</v>
      </c>
    </row>
    <row r="905" spans="1:39" x14ac:dyDescent="0.2">
      <c r="A905" t="s">
        <v>1063</v>
      </c>
      <c r="B905" t="s">
        <v>1065</v>
      </c>
      <c r="C905" t="s">
        <v>863</v>
      </c>
      <c r="D905" s="7">
        <v>5</v>
      </c>
      <c r="E905">
        <v>91.5</v>
      </c>
      <c r="F905">
        <v>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0.5</v>
      </c>
      <c r="N905">
        <v>0</v>
      </c>
      <c r="O905">
        <v>0</v>
      </c>
      <c r="P905">
        <v>0</v>
      </c>
      <c r="Q905">
        <v>0</v>
      </c>
      <c r="R905">
        <v>6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 s="58">
        <f t="shared" si="32"/>
        <v>100</v>
      </c>
      <c r="AK905" s="12">
        <v>175</v>
      </c>
      <c r="AL905" s="12">
        <v>345</v>
      </c>
      <c r="AM905" s="12">
        <v>7.5</v>
      </c>
    </row>
    <row r="906" spans="1:39" x14ac:dyDescent="0.2">
      <c r="A906" t="s">
        <v>1063</v>
      </c>
      <c r="B906" t="s">
        <v>1066</v>
      </c>
      <c r="C906" t="s">
        <v>863</v>
      </c>
      <c r="D906" s="7">
        <v>5</v>
      </c>
      <c r="E906">
        <v>91.5</v>
      </c>
      <c r="F906">
        <v>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0.5</v>
      </c>
      <c r="N906">
        <v>0</v>
      </c>
      <c r="O906">
        <v>0</v>
      </c>
      <c r="P906">
        <v>0</v>
      </c>
      <c r="Q906">
        <v>0</v>
      </c>
      <c r="R906">
        <v>6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 s="58">
        <f t="shared" si="32"/>
        <v>100</v>
      </c>
      <c r="AK906" s="12">
        <v>245</v>
      </c>
      <c r="AL906" s="12">
        <v>340</v>
      </c>
      <c r="AM906" s="12">
        <v>7</v>
      </c>
    </row>
    <row r="907" spans="1:39" x14ac:dyDescent="0.2">
      <c r="A907" t="s">
        <v>1063</v>
      </c>
      <c r="B907" t="s">
        <v>1067</v>
      </c>
      <c r="C907" t="s">
        <v>863</v>
      </c>
      <c r="D907" s="7">
        <v>5</v>
      </c>
      <c r="E907">
        <v>91.5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0.5</v>
      </c>
      <c r="N907">
        <v>0</v>
      </c>
      <c r="O907">
        <v>0</v>
      </c>
      <c r="P907">
        <v>0</v>
      </c>
      <c r="Q907">
        <v>0</v>
      </c>
      <c r="R907">
        <v>6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 s="58">
        <f t="shared" si="32"/>
        <v>100</v>
      </c>
      <c r="AK907" s="12">
        <v>270</v>
      </c>
      <c r="AL907" s="12">
        <v>350</v>
      </c>
      <c r="AM907" s="12">
        <v>4</v>
      </c>
    </row>
    <row r="908" spans="1:39" x14ac:dyDescent="0.2">
      <c r="A908" t="s">
        <v>1063</v>
      </c>
      <c r="B908" s="11" t="s">
        <v>675</v>
      </c>
      <c r="C908" t="s">
        <v>675</v>
      </c>
      <c r="D908" s="7">
        <v>1</v>
      </c>
      <c r="E908">
        <v>91.5</v>
      </c>
      <c r="F908">
        <v>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0.5</v>
      </c>
      <c r="N908">
        <v>0</v>
      </c>
      <c r="O908">
        <v>0</v>
      </c>
      <c r="P908">
        <v>0</v>
      </c>
      <c r="Q908">
        <v>0</v>
      </c>
      <c r="R908">
        <v>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 s="58">
        <f t="shared" si="32"/>
        <v>100</v>
      </c>
      <c r="AK908" s="12">
        <v>200</v>
      </c>
      <c r="AL908" s="12">
        <v>275</v>
      </c>
      <c r="AM908" s="12">
        <v>21</v>
      </c>
    </row>
    <row r="909" spans="1:39" x14ac:dyDescent="0.2">
      <c r="A909" t="s">
        <v>1063</v>
      </c>
      <c r="B909" s="11" t="s">
        <v>675</v>
      </c>
      <c r="C909" t="s">
        <v>675</v>
      </c>
      <c r="D909" s="7">
        <v>1</v>
      </c>
      <c r="E909">
        <v>91.5</v>
      </c>
      <c r="F909">
        <v>2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0.5</v>
      </c>
      <c r="N909">
        <v>0</v>
      </c>
      <c r="O909">
        <v>0</v>
      </c>
      <c r="P909">
        <v>0</v>
      </c>
      <c r="Q909">
        <v>0</v>
      </c>
      <c r="R909">
        <v>6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 s="58">
        <f t="shared" si="32"/>
        <v>100</v>
      </c>
      <c r="AK909" s="12">
        <v>250</v>
      </c>
      <c r="AL909" s="12">
        <v>350</v>
      </c>
      <c r="AM909" s="12">
        <v>8</v>
      </c>
    </row>
    <row r="910" spans="1:39" x14ac:dyDescent="0.2">
      <c r="A910" t="s">
        <v>1063</v>
      </c>
      <c r="B910" s="11" t="s">
        <v>675</v>
      </c>
      <c r="C910" t="s">
        <v>675</v>
      </c>
      <c r="D910" s="7">
        <v>1</v>
      </c>
      <c r="E910">
        <v>91.5</v>
      </c>
      <c r="F910">
        <v>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0.5</v>
      </c>
      <c r="N910">
        <v>0</v>
      </c>
      <c r="O910">
        <v>0</v>
      </c>
      <c r="P910">
        <v>0</v>
      </c>
      <c r="Q910">
        <v>0</v>
      </c>
      <c r="R910">
        <v>6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 s="58">
        <f t="shared" si="32"/>
        <v>100</v>
      </c>
      <c r="AK910" s="12">
        <v>245</v>
      </c>
      <c r="AL910" s="12">
        <v>290</v>
      </c>
      <c r="AM910" s="12">
        <v>29</v>
      </c>
    </row>
    <row r="911" spans="1:39" x14ac:dyDescent="0.2">
      <c r="A911" t="s">
        <v>1068</v>
      </c>
      <c r="B911" s="11" t="s">
        <v>675</v>
      </c>
      <c r="C911" t="s">
        <v>675</v>
      </c>
      <c r="D911" s="7">
        <v>1</v>
      </c>
      <c r="E911">
        <v>84.6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0.4</v>
      </c>
      <c r="N911">
        <v>0</v>
      </c>
      <c r="O911">
        <v>0</v>
      </c>
      <c r="P911">
        <v>0</v>
      </c>
      <c r="Q911">
        <v>3</v>
      </c>
      <c r="R911">
        <v>12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 s="58">
        <f t="shared" si="32"/>
        <v>100</v>
      </c>
      <c r="AK911" s="12">
        <v>187.3</v>
      </c>
      <c r="AL911" s="12">
        <v>282.5</v>
      </c>
      <c r="AM911" s="12">
        <v>6.3</v>
      </c>
    </row>
    <row r="912" spans="1:39" x14ac:dyDescent="0.2">
      <c r="A912" t="s">
        <v>1068</v>
      </c>
      <c r="B912" s="11" t="s">
        <v>675</v>
      </c>
      <c r="C912" t="s">
        <v>675</v>
      </c>
      <c r="D912" s="7">
        <v>1</v>
      </c>
      <c r="E912">
        <v>84.6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0.4</v>
      </c>
      <c r="N912">
        <v>0</v>
      </c>
      <c r="O912">
        <v>0</v>
      </c>
      <c r="P912">
        <v>0</v>
      </c>
      <c r="Q912">
        <v>3</v>
      </c>
      <c r="R912">
        <v>12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 s="58">
        <f t="shared" si="32"/>
        <v>100</v>
      </c>
      <c r="AK912" s="12">
        <v>309.60000000000002</v>
      </c>
      <c r="AL912" s="12">
        <v>381.8</v>
      </c>
      <c r="AM912" s="12">
        <v>4.4000000000000004</v>
      </c>
    </row>
    <row r="913" spans="1:39" x14ac:dyDescent="0.2">
      <c r="A913" t="s">
        <v>1068</v>
      </c>
      <c r="B913" s="11" t="s">
        <v>675</v>
      </c>
      <c r="C913" t="s">
        <v>675</v>
      </c>
      <c r="D913" s="7">
        <v>1</v>
      </c>
      <c r="E913">
        <v>84.6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0.4</v>
      </c>
      <c r="N913">
        <v>0</v>
      </c>
      <c r="O913">
        <v>0</v>
      </c>
      <c r="P913">
        <v>0</v>
      </c>
      <c r="Q913">
        <v>3</v>
      </c>
      <c r="R913">
        <v>12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 s="58">
        <f t="shared" si="32"/>
        <v>100</v>
      </c>
      <c r="AK913" s="12">
        <v>162</v>
      </c>
      <c r="AL913" s="12">
        <v>285.39999999999998</v>
      </c>
      <c r="AM913" s="12">
        <v>10.9</v>
      </c>
    </row>
    <row r="914" spans="1:39" x14ac:dyDescent="0.2">
      <c r="A914" t="s">
        <v>1068</v>
      </c>
      <c r="B914" s="11" t="s">
        <v>675</v>
      </c>
      <c r="C914" t="s">
        <v>675</v>
      </c>
      <c r="D914" s="7">
        <v>1</v>
      </c>
      <c r="E914">
        <v>84.6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0.4</v>
      </c>
      <c r="N914">
        <v>0</v>
      </c>
      <c r="O914">
        <v>0</v>
      </c>
      <c r="P914">
        <v>0</v>
      </c>
      <c r="Q914">
        <v>3</v>
      </c>
      <c r="R914">
        <v>12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 s="58">
        <f t="shared" si="32"/>
        <v>100</v>
      </c>
      <c r="AK914" s="12">
        <v>141.80000000000001</v>
      </c>
      <c r="AL914" s="12">
        <v>252.8</v>
      </c>
      <c r="AM914" s="12">
        <v>8.1</v>
      </c>
    </row>
    <row r="915" spans="1:39" x14ac:dyDescent="0.2">
      <c r="A915" t="s">
        <v>1069</v>
      </c>
      <c r="B915" s="11" t="s">
        <v>675</v>
      </c>
      <c r="C915" t="s">
        <v>675</v>
      </c>
      <c r="D915" s="7">
        <v>1</v>
      </c>
      <c r="E915">
        <v>84.4</v>
      </c>
      <c r="F915">
        <v>0</v>
      </c>
      <c r="G915">
        <v>0</v>
      </c>
      <c r="H915">
        <v>0</v>
      </c>
      <c r="I915">
        <v>2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0.6</v>
      </c>
      <c r="Q915">
        <v>5</v>
      </c>
      <c r="R915">
        <v>8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 s="58">
        <f t="shared" si="32"/>
        <v>100</v>
      </c>
      <c r="AK915" s="12">
        <v>322</v>
      </c>
      <c r="AL915" s="12">
        <v>500</v>
      </c>
      <c r="AM915" s="12">
        <v>10</v>
      </c>
    </row>
    <row r="916" spans="1:39" x14ac:dyDescent="0.2">
      <c r="A916" t="s">
        <v>1070</v>
      </c>
      <c r="B916" s="11" t="s">
        <v>675</v>
      </c>
      <c r="C916" t="s">
        <v>675</v>
      </c>
      <c r="D916" s="7">
        <v>1</v>
      </c>
      <c r="E916">
        <v>93.4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0.6</v>
      </c>
      <c r="N916">
        <v>0</v>
      </c>
      <c r="O916">
        <v>0</v>
      </c>
      <c r="P916">
        <v>0</v>
      </c>
      <c r="Q916">
        <v>0</v>
      </c>
      <c r="R916">
        <v>6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 s="58">
        <f t="shared" si="32"/>
        <v>100</v>
      </c>
      <c r="AK916" s="12">
        <v>145</v>
      </c>
      <c r="AL916" s="12">
        <v>206</v>
      </c>
      <c r="AM916" s="12">
        <v>43.4</v>
      </c>
    </row>
    <row r="917" spans="1:39" x14ac:dyDescent="0.2">
      <c r="A917" s="6" t="s">
        <v>1046</v>
      </c>
      <c r="B917" s="9" t="s">
        <v>50</v>
      </c>
      <c r="C917" t="s">
        <v>864</v>
      </c>
      <c r="D917" s="7">
        <v>1</v>
      </c>
      <c r="E917">
        <v>96</v>
      </c>
      <c r="F917">
        <v>0</v>
      </c>
      <c r="G917">
        <v>0</v>
      </c>
      <c r="H917">
        <v>0</v>
      </c>
      <c r="I917">
        <v>0.8</v>
      </c>
      <c r="J917">
        <v>0</v>
      </c>
      <c r="K917">
        <v>2.83</v>
      </c>
      <c r="L917">
        <v>0</v>
      </c>
      <c r="M917">
        <v>0</v>
      </c>
      <c r="N917">
        <v>0</v>
      </c>
      <c r="O917">
        <v>0</v>
      </c>
      <c r="P917">
        <v>0.37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 s="56">
        <f t="shared" si="32"/>
        <v>100</v>
      </c>
      <c r="AK917" s="8">
        <v>178</v>
      </c>
      <c r="AL917" s="8">
        <v>267</v>
      </c>
      <c r="AM917" s="8">
        <v>20.8</v>
      </c>
    </row>
    <row r="918" spans="1:39" x14ac:dyDescent="0.2">
      <c r="AJ918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Marzie Ghorbani</dc:creator>
  <cp:lastModifiedBy>Marzie Ghorbani</cp:lastModifiedBy>
  <dcterms:created xsi:type="dcterms:W3CDTF">2020-07-31T14:56:08Z</dcterms:created>
  <dcterms:modified xsi:type="dcterms:W3CDTF">2021-11-20T10:59:44Z</dcterms:modified>
</cp:coreProperties>
</file>