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rina\Google Drive\PERSONAL\"/>
    </mc:Choice>
  </mc:AlternateContent>
  <bookViews>
    <workbookView xWindow="0" yWindow="0" windowWidth="11940" windowHeight="11685"/>
  </bookViews>
  <sheets>
    <sheet name="BookList" sheetId="1" r:id="rId1"/>
    <sheet name="Picklist" sheetId="2" r:id="rId2"/>
    <sheet name="Calendar" sheetId="3" r:id="rId3"/>
    <sheet name="ReadingLi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6" i="1" l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E922" i="1"/>
  <c r="D922" i="1"/>
  <c r="K179" i="1"/>
  <c r="K178" i="1"/>
  <c r="K177" i="1"/>
  <c r="K92" i="1" l="1"/>
  <c r="K93" i="1"/>
  <c r="K94" i="1"/>
  <c r="K95" i="1"/>
  <c r="K96" i="1"/>
  <c r="K97" i="1"/>
  <c r="K98" i="1"/>
  <c r="K99" i="1"/>
  <c r="K100" i="1"/>
  <c r="K101" i="1"/>
  <c r="K102" i="1"/>
  <c r="K103" i="1"/>
  <c r="K104" i="1"/>
  <c r="K905" i="1"/>
  <c r="K336" i="1"/>
  <c r="K337" i="1"/>
  <c r="K338" i="1"/>
  <c r="K339" i="1"/>
  <c r="K340" i="1"/>
  <c r="K341" i="1"/>
  <c r="K53" i="1"/>
  <c r="K54" i="1"/>
  <c r="K55" i="1"/>
  <c r="K56" i="1"/>
  <c r="K57" i="1"/>
  <c r="K58" i="1"/>
  <c r="K91" i="1"/>
  <c r="K164" i="1" l="1"/>
  <c r="K165" i="1"/>
  <c r="K166" i="1"/>
  <c r="K167" i="1"/>
  <c r="K168" i="1"/>
  <c r="K169" i="1"/>
  <c r="K170" i="1"/>
  <c r="K171" i="1"/>
  <c r="K173" i="1"/>
  <c r="K172" i="1"/>
  <c r="K174" i="1"/>
  <c r="K175" i="1"/>
  <c r="K176" i="1"/>
  <c r="K181" i="1"/>
  <c r="K180" i="1"/>
  <c r="K335" i="1"/>
  <c r="K430" i="1" l="1"/>
  <c r="F18" i="4" l="1"/>
  <c r="F12" i="4"/>
  <c r="F13" i="4"/>
  <c r="F14" i="4"/>
  <c r="F15" i="4"/>
  <c r="F16" i="4"/>
  <c r="F17" i="4"/>
  <c r="F11" i="4"/>
  <c r="F10" i="4"/>
  <c r="F3" i="4" l="1"/>
  <c r="F4" i="4"/>
  <c r="C4" i="4" s="1"/>
  <c r="F5" i="4"/>
  <c r="F6" i="4"/>
  <c r="F7" i="4"/>
  <c r="F8" i="4"/>
  <c r="F9" i="4"/>
  <c r="F2" i="4"/>
  <c r="C2" i="4" s="1"/>
  <c r="B3" i="4" l="1"/>
  <c r="C3" i="4" s="1"/>
  <c r="B4" i="4" s="1"/>
  <c r="K611" i="1"/>
  <c r="K612" i="1"/>
  <c r="K613" i="1"/>
  <c r="K198" i="1"/>
  <c r="K199" i="1"/>
  <c r="K200" i="1"/>
  <c r="K201" i="1"/>
  <c r="K660" i="1"/>
  <c r="K661" i="1"/>
  <c r="K662" i="1"/>
  <c r="K663" i="1"/>
  <c r="K664" i="1"/>
  <c r="K87" i="1"/>
  <c r="K88" i="1"/>
  <c r="K89" i="1"/>
  <c r="K90" i="1"/>
  <c r="K808" i="1"/>
  <c r="K809" i="1"/>
  <c r="K810" i="1"/>
  <c r="K412" i="1"/>
  <c r="K413" i="1"/>
  <c r="K414" i="1"/>
  <c r="K415" i="1"/>
  <c r="K416" i="1"/>
  <c r="K163" i="1"/>
  <c r="K898" i="1"/>
  <c r="K899" i="1"/>
  <c r="K900" i="1"/>
  <c r="K901" i="1"/>
  <c r="K902" i="1"/>
  <c r="K903" i="1"/>
  <c r="K904" i="1"/>
  <c r="K147" i="1"/>
  <c r="K148" i="1"/>
  <c r="K21" i="1"/>
  <c r="K22" i="1"/>
  <c r="K23" i="1"/>
  <c r="K24" i="1"/>
  <c r="K25" i="1"/>
  <c r="K26" i="1"/>
  <c r="K27" i="1"/>
  <c r="K499" i="1"/>
  <c r="K500" i="1"/>
  <c r="K501" i="1"/>
  <c r="K558" i="1"/>
  <c r="K559" i="1"/>
  <c r="K560" i="1"/>
  <c r="K561" i="1"/>
  <c r="K562" i="1"/>
  <c r="K604" i="1"/>
  <c r="K605" i="1"/>
  <c r="K606" i="1"/>
  <c r="K607" i="1"/>
  <c r="K608" i="1"/>
  <c r="K609" i="1"/>
  <c r="K610" i="1"/>
  <c r="K285" i="1"/>
  <c r="K286" i="1"/>
  <c r="K287" i="1"/>
  <c r="K288" i="1"/>
  <c r="K289" i="1"/>
  <c r="K290" i="1"/>
  <c r="K291" i="1"/>
  <c r="K292" i="1"/>
  <c r="K293" i="1"/>
  <c r="K294" i="1"/>
  <c r="K11" i="1"/>
  <c r="K12" i="1"/>
  <c r="K13" i="1"/>
  <c r="K14" i="1"/>
  <c r="K275" i="1"/>
  <c r="K276" i="1"/>
  <c r="K277" i="1"/>
  <c r="K278" i="1"/>
  <c r="K441" i="1"/>
  <c r="K442" i="1"/>
  <c r="K443" i="1"/>
  <c r="K444" i="1"/>
  <c r="K35" i="1"/>
  <c r="K36" i="1"/>
  <c r="K37" i="1"/>
  <c r="K38" i="1"/>
  <c r="K39" i="1"/>
  <c r="K40" i="1"/>
  <c r="K41" i="1"/>
  <c r="K42" i="1"/>
  <c r="K43" i="1"/>
  <c r="K44" i="1"/>
  <c r="K45" i="1"/>
  <c r="K46" i="1"/>
  <c r="K897" i="1"/>
  <c r="B3" i="3" l="1"/>
  <c r="B4" i="3" s="1"/>
  <c r="C1" i="3"/>
  <c r="C3" i="3" s="1"/>
  <c r="C4" i="3" s="1"/>
  <c r="D1" i="3" l="1"/>
  <c r="K882" i="1"/>
  <c r="K862" i="1"/>
  <c r="K800" i="1"/>
  <c r="K742" i="1"/>
  <c r="K719" i="1"/>
  <c r="E1" i="3" l="1"/>
  <c r="D3" i="3"/>
  <c r="D4" i="3" s="1"/>
  <c r="K603" i="1"/>
  <c r="K557" i="1"/>
  <c r="K535" i="1"/>
  <c r="K411" i="1"/>
  <c r="K236" i="1"/>
  <c r="K134" i="1"/>
  <c r="K162" i="1"/>
  <c r="K818" i="1"/>
  <c r="K687" i="1"/>
  <c r="K688" i="1"/>
  <c r="K690" i="1"/>
  <c r="K693" i="1"/>
  <c r="K694" i="1"/>
  <c r="F1" i="3" l="1"/>
  <c r="E3" i="3"/>
  <c r="E4" i="3" s="1"/>
  <c r="K321" i="1"/>
  <c r="K320" i="1"/>
  <c r="K319" i="1"/>
  <c r="K391" i="1"/>
  <c r="K362" i="1"/>
  <c r="G1" i="3" l="1"/>
  <c r="F3" i="3"/>
  <c r="F4" i="3" s="1"/>
  <c r="K896" i="1"/>
  <c r="K264" i="1"/>
  <c r="K419" i="1"/>
  <c r="K420" i="1"/>
  <c r="K421" i="1"/>
  <c r="K422" i="1"/>
  <c r="K423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8" i="1"/>
  <c r="K79" i="1"/>
  <c r="K756" i="1"/>
  <c r="K757" i="1"/>
  <c r="K268" i="1"/>
  <c r="K269" i="1"/>
  <c r="K270" i="1"/>
  <c r="K271" i="1"/>
  <c r="K272" i="1"/>
  <c r="K273" i="1"/>
  <c r="K274" i="1"/>
  <c r="K284" i="1"/>
  <c r="K82" i="1"/>
  <c r="K83" i="1"/>
  <c r="K84" i="1"/>
  <c r="K85" i="1"/>
  <c r="K86" i="1"/>
  <c r="K237" i="1"/>
  <c r="K238" i="1"/>
  <c r="K239" i="1"/>
  <c r="K240" i="1"/>
  <c r="K241" i="1"/>
  <c r="K242" i="1"/>
  <c r="K243" i="1"/>
  <c r="K244" i="1"/>
  <c r="K245" i="1"/>
  <c r="K246" i="1"/>
  <c r="K247" i="1"/>
  <c r="K883" i="1"/>
  <c r="K884" i="1"/>
  <c r="K885" i="1"/>
  <c r="K886" i="1"/>
  <c r="K887" i="1"/>
  <c r="K888" i="1"/>
  <c r="K889" i="1"/>
  <c r="K73" i="1"/>
  <c r="K74" i="1"/>
  <c r="K75" i="1"/>
  <c r="K76" i="1"/>
  <c r="K77" i="1"/>
  <c r="K863" i="1"/>
  <c r="K864" i="1"/>
  <c r="K865" i="1"/>
  <c r="K866" i="1"/>
  <c r="K867" i="1"/>
  <c r="K868" i="1"/>
  <c r="K869" i="1"/>
  <c r="K417" i="1"/>
  <c r="K418" i="1"/>
  <c r="K689" i="1"/>
  <c r="K691" i="1"/>
  <c r="K692" i="1"/>
  <c r="K686" i="1"/>
  <c r="K740" i="1"/>
  <c r="K741" i="1"/>
  <c r="K743" i="1"/>
  <c r="K744" i="1"/>
  <c r="K745" i="1"/>
  <c r="K746" i="1"/>
  <c r="K80" i="1"/>
  <c r="K81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H1" i="3" l="1"/>
  <c r="H3" i="3" s="1"/>
  <c r="H4" i="3" s="1"/>
  <c r="G3" i="3"/>
  <c r="G4" i="3" s="1"/>
  <c r="K361" i="1"/>
  <c r="K328" i="1"/>
  <c r="K329" i="1"/>
  <c r="K330" i="1"/>
  <c r="K502" i="1"/>
  <c r="K503" i="1"/>
  <c r="K504" i="1"/>
  <c r="K505" i="1"/>
  <c r="K506" i="1"/>
  <c r="K529" i="1"/>
  <c r="K530" i="1"/>
  <c r="K531" i="1"/>
  <c r="K532" i="1"/>
  <c r="K861" i="1"/>
  <c r="K811" i="1"/>
  <c r="K812" i="1"/>
  <c r="K813" i="1"/>
  <c r="K814" i="1"/>
  <c r="K815" i="1"/>
  <c r="K816" i="1"/>
  <c r="K817" i="1"/>
  <c r="K279" i="1"/>
  <c r="K280" i="1"/>
  <c r="K281" i="1"/>
  <c r="K282" i="1"/>
  <c r="K283" i="1"/>
  <c r="K331" i="1"/>
  <c r="K332" i="1"/>
  <c r="K333" i="1"/>
  <c r="K334" i="1"/>
  <c r="K585" i="1"/>
  <c r="K586" i="1"/>
  <c r="K587" i="1"/>
  <c r="K29" i="1"/>
  <c r="K30" i="1"/>
  <c r="K31" i="1"/>
  <c r="K32" i="1"/>
  <c r="K33" i="1"/>
  <c r="K34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819" i="1"/>
  <c r="K820" i="1"/>
  <c r="K821" i="1"/>
  <c r="K822" i="1"/>
  <c r="K823" i="1"/>
  <c r="K824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60" i="1"/>
  <c r="K139" i="1"/>
  <c r="K140" i="1"/>
  <c r="K141" i="1"/>
  <c r="K142" i="1"/>
  <c r="K143" i="1"/>
  <c r="K144" i="1"/>
  <c r="K145" i="1"/>
  <c r="K146" i="1"/>
  <c r="K533" i="1"/>
  <c r="K534" i="1"/>
  <c r="K459" i="1"/>
  <c r="K460" i="1"/>
  <c r="K461" i="1"/>
  <c r="K462" i="1"/>
  <c r="K463" i="1"/>
  <c r="K464" i="1"/>
  <c r="K465" i="1"/>
  <c r="K466" i="1"/>
  <c r="K467" i="1"/>
  <c r="K468" i="1"/>
  <c r="K469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28" i="1"/>
  <c r="B5" i="3" l="1"/>
  <c r="B2" i="3"/>
  <c r="K803" i="1"/>
  <c r="K295" i="1"/>
  <c r="K296" i="1"/>
  <c r="K297" i="1"/>
  <c r="K298" i="1"/>
  <c r="K299" i="1"/>
  <c r="K300" i="1"/>
  <c r="K301" i="1"/>
  <c r="K787" i="1"/>
  <c r="K788" i="1"/>
  <c r="K789" i="1"/>
  <c r="K790" i="1"/>
  <c r="K855" i="1"/>
  <c r="K856" i="1"/>
  <c r="K857" i="1"/>
  <c r="K858" i="1"/>
  <c r="K859" i="1"/>
  <c r="K860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2" i="1"/>
  <c r="K3" i="1"/>
  <c r="K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138" i="1"/>
  <c r="D948" i="1"/>
  <c r="D949" i="1"/>
  <c r="D945" i="1"/>
  <c r="D946" i="1"/>
  <c r="D947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801" i="1"/>
  <c r="K802" i="1"/>
  <c r="K659" i="1"/>
  <c r="K363" i="1"/>
  <c r="K364" i="1"/>
  <c r="K365" i="1"/>
  <c r="K366" i="1"/>
  <c r="K367" i="1"/>
  <c r="K368" i="1"/>
  <c r="K369" i="1"/>
  <c r="K370" i="1"/>
  <c r="K371" i="1"/>
  <c r="K322" i="1"/>
  <c r="K323" i="1"/>
  <c r="K324" i="1"/>
  <c r="K325" i="1"/>
  <c r="K326" i="1"/>
  <c r="K327" i="1"/>
  <c r="K747" i="1"/>
  <c r="K748" i="1"/>
  <c r="K749" i="1"/>
  <c r="K750" i="1"/>
  <c r="K751" i="1"/>
  <c r="K752" i="1"/>
  <c r="K753" i="1"/>
  <c r="K754" i="1"/>
  <c r="K755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470" i="1"/>
  <c r="K471" i="1"/>
  <c r="K806" i="1"/>
  <c r="K807" i="1"/>
  <c r="K195" i="1"/>
  <c r="K196" i="1"/>
  <c r="K197" i="1"/>
  <c r="K640" i="1"/>
  <c r="K641" i="1"/>
  <c r="K642" i="1"/>
  <c r="K643" i="1"/>
  <c r="K644" i="1"/>
  <c r="K645" i="1"/>
  <c r="K646" i="1"/>
  <c r="K647" i="1"/>
  <c r="K648" i="1"/>
  <c r="K656" i="1"/>
  <c r="K657" i="1"/>
  <c r="K658" i="1"/>
  <c r="B5" i="4" l="1"/>
  <c r="C5" i="3"/>
  <c r="B6" i="3"/>
  <c r="K432" i="1"/>
  <c r="K433" i="1"/>
  <c r="K434" i="1"/>
  <c r="K435" i="1"/>
  <c r="K436" i="1"/>
  <c r="K437" i="1"/>
  <c r="K438" i="1"/>
  <c r="K439" i="1"/>
  <c r="K440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778" i="1"/>
  <c r="K779" i="1"/>
  <c r="K780" i="1"/>
  <c r="K781" i="1"/>
  <c r="K782" i="1"/>
  <c r="K783" i="1"/>
  <c r="K784" i="1"/>
  <c r="K785" i="1"/>
  <c r="K786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804" i="1"/>
  <c r="K805" i="1"/>
  <c r="D944" i="1"/>
  <c r="C5" i="4" l="1"/>
  <c r="B6" i="4" s="1"/>
  <c r="D5" i="3"/>
  <c r="C6" i="3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791" i="1"/>
  <c r="K792" i="1"/>
  <c r="K793" i="1"/>
  <c r="K794" i="1"/>
  <c r="K795" i="1"/>
  <c r="K796" i="1"/>
  <c r="K797" i="1"/>
  <c r="K798" i="1"/>
  <c r="K799" i="1"/>
  <c r="K890" i="1"/>
  <c r="K891" i="1"/>
  <c r="K892" i="1"/>
  <c r="K893" i="1"/>
  <c r="K894" i="1"/>
  <c r="K895" i="1"/>
  <c r="K553" i="1"/>
  <c r="K554" i="1"/>
  <c r="K555" i="1"/>
  <c r="K556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431" i="1"/>
  <c r="D941" i="1"/>
  <c r="D942" i="1"/>
  <c r="D943" i="1"/>
  <c r="D935" i="1"/>
  <c r="D936" i="1"/>
  <c r="D937" i="1"/>
  <c r="D938" i="1"/>
  <c r="D939" i="1"/>
  <c r="D940" i="1"/>
  <c r="K203" i="1"/>
  <c r="K204" i="1"/>
  <c r="K205" i="1"/>
  <c r="K206" i="1"/>
  <c r="K207" i="1"/>
  <c r="K208" i="1"/>
  <c r="K209" i="1"/>
  <c r="K210" i="1"/>
  <c r="K47" i="1"/>
  <c r="K48" i="1"/>
  <c r="K49" i="1"/>
  <c r="K50" i="1"/>
  <c r="K51" i="1"/>
  <c r="K52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6" i="1"/>
  <c r="K775" i="1"/>
  <c r="K777" i="1"/>
  <c r="K445" i="1"/>
  <c r="D930" i="1"/>
  <c r="D931" i="1"/>
  <c r="D932" i="1"/>
  <c r="D933" i="1"/>
  <c r="D934" i="1"/>
  <c r="D925" i="1"/>
  <c r="D926" i="1"/>
  <c r="D927" i="1"/>
  <c r="D928" i="1"/>
  <c r="D929" i="1"/>
  <c r="D924" i="1"/>
  <c r="C6" i="4" l="1"/>
  <c r="B7" i="4" s="1"/>
  <c r="E5" i="3"/>
  <c r="D6" i="3"/>
  <c r="K507" i="1"/>
  <c r="K508" i="1"/>
  <c r="K509" i="1"/>
  <c r="K510" i="1"/>
  <c r="K511" i="1"/>
  <c r="K512" i="1"/>
  <c r="K211" i="1"/>
  <c r="K212" i="1"/>
  <c r="K213" i="1"/>
  <c r="K214" i="1"/>
  <c r="K215" i="1"/>
  <c r="K216" i="1"/>
  <c r="K217" i="1"/>
  <c r="K202" i="1"/>
  <c r="K650" i="1"/>
  <c r="K651" i="1"/>
  <c r="K652" i="1"/>
  <c r="K653" i="1"/>
  <c r="K654" i="1"/>
  <c r="K655" i="1"/>
  <c r="K649" i="1"/>
  <c r="K192" i="1"/>
  <c r="K193" i="1"/>
  <c r="K194" i="1"/>
  <c r="K183" i="1"/>
  <c r="K184" i="1"/>
  <c r="K185" i="1"/>
  <c r="K186" i="1"/>
  <c r="K187" i="1"/>
  <c r="K188" i="1"/>
  <c r="K189" i="1"/>
  <c r="K190" i="1"/>
  <c r="K191" i="1"/>
  <c r="K182" i="1"/>
  <c r="K6" i="1"/>
  <c r="K7" i="1"/>
  <c r="K8" i="1"/>
  <c r="K9" i="1"/>
  <c r="K10" i="1"/>
  <c r="K5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18" i="1"/>
  <c r="K266" i="1"/>
  <c r="K267" i="1"/>
  <c r="K265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709" i="1"/>
  <c r="K710" i="1"/>
  <c r="K711" i="1"/>
  <c r="K712" i="1"/>
  <c r="K713" i="1"/>
  <c r="K714" i="1"/>
  <c r="K715" i="1"/>
  <c r="K716" i="1"/>
  <c r="K717" i="1"/>
  <c r="K718" i="1"/>
  <c r="K708" i="1"/>
  <c r="K137" i="1"/>
  <c r="K136" i="1"/>
  <c r="K13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25" i="1"/>
  <c r="K425" i="1"/>
  <c r="K426" i="1"/>
  <c r="K427" i="1"/>
  <c r="K428" i="1"/>
  <c r="K429" i="1"/>
  <c r="K424" i="1"/>
  <c r="K16" i="1"/>
  <c r="K17" i="1"/>
  <c r="K18" i="1"/>
  <c r="K19" i="1"/>
  <c r="K20" i="1"/>
  <c r="K15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20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48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02" i="1"/>
  <c r="K128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19" i="1"/>
  <c r="K118" i="1"/>
  <c r="C7" i="4" l="1"/>
  <c r="B8" i="4" s="1"/>
  <c r="F5" i="3"/>
  <c r="E6" i="3"/>
  <c r="C8" i="4" l="1"/>
  <c r="B9" i="4" s="1"/>
  <c r="G5" i="3"/>
  <c r="F6" i="3"/>
  <c r="C9" i="4" l="1"/>
  <c r="H5" i="3"/>
  <c r="G6" i="3"/>
  <c r="B10" i="4" l="1"/>
  <c r="C10" i="4" s="1"/>
  <c r="B7" i="3"/>
  <c r="H6" i="3"/>
  <c r="B11" i="4" l="1"/>
  <c r="C11" i="4" s="1"/>
  <c r="C7" i="3"/>
  <c r="B8" i="3"/>
  <c r="B12" i="4" l="1"/>
  <c r="C12" i="4" s="1"/>
  <c r="D7" i="3"/>
  <c r="C8" i="3"/>
  <c r="B13" i="4" l="1"/>
  <c r="C13" i="4" s="1"/>
  <c r="E7" i="3"/>
  <c r="D8" i="3"/>
  <c r="B14" i="4" l="1"/>
  <c r="C14" i="4" s="1"/>
  <c r="F7" i="3"/>
  <c r="E8" i="3"/>
  <c r="B15" i="4" l="1"/>
  <c r="C15" i="4" s="1"/>
  <c r="G7" i="3"/>
  <c r="F8" i="3"/>
  <c r="B16" i="4" l="1"/>
  <c r="C16" i="4" s="1"/>
  <c r="H7" i="3"/>
  <c r="G8" i="3"/>
  <c r="B17" i="4" l="1"/>
  <c r="C17" i="4" s="1"/>
  <c r="B18" i="4" s="1"/>
  <c r="B9" i="3"/>
  <c r="H8" i="3"/>
  <c r="C9" i="3" l="1"/>
  <c r="B10" i="3"/>
  <c r="D9" i="3" l="1"/>
  <c r="C10" i="3"/>
  <c r="E9" i="3" l="1"/>
  <c r="D10" i="3"/>
  <c r="F9" i="3" l="1"/>
  <c r="E10" i="3"/>
  <c r="G9" i="3" l="1"/>
  <c r="F10" i="3"/>
  <c r="H9" i="3" l="1"/>
  <c r="G10" i="3"/>
  <c r="B12" i="3" l="1"/>
  <c r="H10" i="3"/>
  <c r="C12" i="3" l="1"/>
  <c r="B13" i="3"/>
  <c r="D12" i="3" l="1"/>
  <c r="C13" i="3"/>
  <c r="E12" i="3" l="1"/>
  <c r="D13" i="3"/>
  <c r="F12" i="3" l="1"/>
  <c r="E13" i="3"/>
  <c r="G12" i="3" l="1"/>
  <c r="F13" i="3"/>
  <c r="H12" i="3" l="1"/>
  <c r="G13" i="3"/>
  <c r="B11" i="3" l="1"/>
  <c r="H13" i="3"/>
  <c r="B14" i="3"/>
  <c r="B15" i="3" l="1"/>
  <c r="C14" i="3"/>
  <c r="D14" i="3" l="1"/>
  <c r="C15" i="3"/>
  <c r="E14" i="3" l="1"/>
  <c r="D15" i="3"/>
  <c r="F14" i="3" l="1"/>
  <c r="E15" i="3"/>
  <c r="G14" i="3" l="1"/>
  <c r="F15" i="3"/>
  <c r="H14" i="3" l="1"/>
  <c r="G15" i="3"/>
  <c r="H15" i="3" l="1"/>
  <c r="B16" i="3"/>
  <c r="B17" i="3" l="1"/>
  <c r="C16" i="3"/>
  <c r="D16" i="3" l="1"/>
  <c r="C17" i="3"/>
  <c r="E16" i="3" l="1"/>
  <c r="D17" i="3"/>
  <c r="F16" i="3" l="1"/>
  <c r="E17" i="3"/>
  <c r="G16" i="3" l="1"/>
  <c r="F17" i="3"/>
  <c r="H16" i="3" l="1"/>
  <c r="G17" i="3"/>
  <c r="H17" i="3" l="1"/>
  <c r="B18" i="3"/>
  <c r="C18" i="3" l="1"/>
  <c r="B19" i="3"/>
  <c r="D18" i="3" l="1"/>
  <c r="C19" i="3"/>
  <c r="E18" i="3" l="1"/>
  <c r="D19" i="3"/>
  <c r="F18" i="3" l="1"/>
  <c r="E19" i="3"/>
  <c r="G18" i="3" l="1"/>
  <c r="F19" i="3"/>
  <c r="H18" i="3" l="1"/>
  <c r="G19" i="3"/>
  <c r="H19" i="3" l="1"/>
  <c r="B21" i="3"/>
  <c r="C21" i="3" l="1"/>
  <c r="B22" i="3"/>
  <c r="D21" i="3" l="1"/>
  <c r="C22" i="3"/>
  <c r="E21" i="3" l="1"/>
  <c r="D22" i="3"/>
  <c r="F21" i="3" l="1"/>
  <c r="E22" i="3"/>
  <c r="G21" i="3" l="1"/>
  <c r="F22" i="3"/>
  <c r="H21" i="3" l="1"/>
  <c r="G22" i="3"/>
  <c r="H22" i="3" l="1"/>
  <c r="B23" i="3"/>
  <c r="B20" i="3"/>
  <c r="C23" i="3" l="1"/>
  <c r="B24" i="3"/>
  <c r="D23" i="3" l="1"/>
  <c r="C24" i="3"/>
  <c r="E23" i="3" l="1"/>
  <c r="D24" i="3"/>
  <c r="F23" i="3" l="1"/>
  <c r="E24" i="3"/>
  <c r="G23" i="3" l="1"/>
  <c r="F24" i="3"/>
  <c r="H23" i="3" l="1"/>
  <c r="G24" i="3"/>
  <c r="B25" i="3" l="1"/>
  <c r="H24" i="3"/>
  <c r="C25" i="3" l="1"/>
  <c r="B26" i="3"/>
  <c r="D25" i="3" l="1"/>
  <c r="C26" i="3"/>
  <c r="E25" i="3" l="1"/>
  <c r="D26" i="3"/>
  <c r="F25" i="3" l="1"/>
  <c r="E26" i="3"/>
  <c r="G25" i="3" l="1"/>
  <c r="F26" i="3"/>
  <c r="H25" i="3" l="1"/>
  <c r="G26" i="3"/>
  <c r="B27" i="3" l="1"/>
  <c r="H26" i="3"/>
  <c r="C27" i="3" l="1"/>
  <c r="B28" i="3"/>
  <c r="D27" i="3" l="1"/>
  <c r="C28" i="3"/>
  <c r="E27" i="3" l="1"/>
  <c r="D28" i="3"/>
  <c r="F27" i="3" l="1"/>
  <c r="E28" i="3"/>
  <c r="G27" i="3" l="1"/>
  <c r="F28" i="3"/>
  <c r="H27" i="3" l="1"/>
  <c r="G28" i="3"/>
  <c r="B30" i="3" l="1"/>
  <c r="H28" i="3"/>
  <c r="C30" i="3" l="1"/>
  <c r="B31" i="3"/>
  <c r="D30" i="3" l="1"/>
  <c r="C31" i="3"/>
  <c r="E30" i="3" l="1"/>
  <c r="D31" i="3"/>
  <c r="F30" i="3" l="1"/>
  <c r="E31" i="3"/>
  <c r="G30" i="3" l="1"/>
  <c r="F31" i="3"/>
  <c r="H30" i="3" l="1"/>
  <c r="G31" i="3"/>
  <c r="B32" i="3" l="1"/>
  <c r="B29" i="3"/>
  <c r="H31" i="3"/>
  <c r="C32" i="3" l="1"/>
  <c r="B33" i="3"/>
  <c r="D32" i="3" l="1"/>
  <c r="C33" i="3"/>
  <c r="E32" i="3" l="1"/>
  <c r="D33" i="3"/>
  <c r="F32" i="3" l="1"/>
  <c r="E33" i="3"/>
  <c r="G32" i="3" l="1"/>
  <c r="F33" i="3"/>
  <c r="H32" i="3" l="1"/>
  <c r="G33" i="3"/>
  <c r="B34" i="3" l="1"/>
  <c r="H33" i="3"/>
  <c r="C34" i="3" l="1"/>
  <c r="B35" i="3"/>
  <c r="D34" i="3" l="1"/>
  <c r="C35" i="3"/>
  <c r="E34" i="3" l="1"/>
  <c r="D35" i="3"/>
  <c r="F34" i="3" l="1"/>
  <c r="E35" i="3"/>
  <c r="G34" i="3" l="1"/>
  <c r="F35" i="3"/>
  <c r="H34" i="3" l="1"/>
  <c r="G35" i="3"/>
  <c r="B36" i="3" l="1"/>
  <c r="H35" i="3"/>
  <c r="C36" i="3" l="1"/>
  <c r="B37" i="3"/>
  <c r="D36" i="3" l="1"/>
  <c r="C37" i="3"/>
  <c r="E36" i="3" l="1"/>
  <c r="D37" i="3"/>
  <c r="F36" i="3" l="1"/>
  <c r="E37" i="3"/>
  <c r="G36" i="3" l="1"/>
  <c r="F37" i="3"/>
  <c r="H36" i="3" l="1"/>
  <c r="G37" i="3"/>
  <c r="B38" i="3" l="1"/>
  <c r="H37" i="3"/>
  <c r="C38" i="3" l="1"/>
  <c r="B39" i="3"/>
  <c r="D38" i="3" l="1"/>
  <c r="C39" i="3"/>
  <c r="E38" i="3" l="1"/>
  <c r="D39" i="3"/>
  <c r="F38" i="3" l="1"/>
  <c r="E39" i="3"/>
  <c r="G38" i="3" l="1"/>
  <c r="F39" i="3"/>
  <c r="H38" i="3" l="1"/>
  <c r="G39" i="3"/>
  <c r="B41" i="3" l="1"/>
  <c r="H39" i="3"/>
  <c r="C41" i="3" l="1"/>
  <c r="B43" i="3"/>
  <c r="D41" i="3" l="1"/>
  <c r="C43" i="3"/>
  <c r="E41" i="3" l="1"/>
  <c r="D43" i="3"/>
  <c r="F41" i="3" l="1"/>
  <c r="E43" i="3"/>
  <c r="G41" i="3" l="1"/>
  <c r="F43" i="3"/>
  <c r="H41" i="3" l="1"/>
  <c r="G43" i="3"/>
  <c r="B40" i="3" l="1"/>
  <c r="B44" i="3"/>
  <c r="H43" i="3"/>
  <c r="C44" i="3" l="1"/>
  <c r="B46" i="3"/>
  <c r="D44" i="3" l="1"/>
  <c r="C46" i="3"/>
  <c r="E44" i="3" l="1"/>
  <c r="D46" i="3"/>
  <c r="F44" i="3" l="1"/>
  <c r="E46" i="3"/>
  <c r="G44" i="3" l="1"/>
  <c r="F46" i="3"/>
  <c r="H44" i="3" l="1"/>
  <c r="G46" i="3"/>
  <c r="B47" i="3" l="1"/>
  <c r="H46" i="3"/>
  <c r="C47" i="3" l="1"/>
  <c r="B49" i="3"/>
  <c r="D47" i="3" l="1"/>
  <c r="C49" i="3"/>
  <c r="E47" i="3" l="1"/>
  <c r="D49" i="3"/>
  <c r="F47" i="3" l="1"/>
  <c r="E49" i="3"/>
  <c r="G47" i="3" l="1"/>
  <c r="F49" i="3"/>
  <c r="H47" i="3" l="1"/>
  <c r="G49" i="3"/>
  <c r="B50" i="3" l="1"/>
  <c r="H49" i="3"/>
  <c r="C50" i="3" l="1"/>
  <c r="B52" i="3"/>
  <c r="D50" i="3" l="1"/>
  <c r="C52" i="3"/>
  <c r="E50" i="3" l="1"/>
  <c r="E51" i="3" s="1"/>
  <c r="D52" i="3"/>
  <c r="F50" i="3" l="1"/>
  <c r="F51" i="3" s="1"/>
  <c r="E52" i="3"/>
  <c r="G50" i="3" l="1"/>
  <c r="G51" i="3" s="1"/>
  <c r="F52" i="3"/>
  <c r="H50" i="3" l="1"/>
  <c r="H51" i="3" s="1"/>
  <c r="G52" i="3"/>
  <c r="B54" i="3" l="1"/>
  <c r="B55" i="3" s="1"/>
  <c r="H52" i="3"/>
  <c r="C54" i="3" l="1"/>
  <c r="C55" i="3" s="1"/>
  <c r="B56" i="3"/>
  <c r="D54" i="3" l="1"/>
  <c r="D55" i="3" s="1"/>
  <c r="C56" i="3"/>
  <c r="E54" i="3" l="1"/>
  <c r="E55" i="3" s="1"/>
  <c r="D56" i="3"/>
  <c r="F54" i="3" l="1"/>
  <c r="F55" i="3" s="1"/>
  <c r="E56" i="3"/>
  <c r="G54" i="3" l="1"/>
  <c r="G55" i="3" s="1"/>
  <c r="F56" i="3"/>
  <c r="H54" i="3" l="1"/>
  <c r="H55" i="3" s="1"/>
  <c r="G56" i="3"/>
  <c r="B53" i="3" l="1"/>
  <c r="B57" i="3"/>
  <c r="B58" i="3" s="1"/>
  <c r="H56" i="3"/>
  <c r="C57" i="3" l="1"/>
  <c r="C58" i="3" s="1"/>
  <c r="B59" i="3"/>
  <c r="D57" i="3" l="1"/>
  <c r="D58" i="3" s="1"/>
  <c r="C59" i="3"/>
  <c r="E57" i="3" l="1"/>
  <c r="E58" i="3" s="1"/>
  <c r="D59" i="3"/>
  <c r="F57" i="3" l="1"/>
  <c r="F58" i="3" s="1"/>
  <c r="E59" i="3"/>
  <c r="G57" i="3" l="1"/>
  <c r="G58" i="3" s="1"/>
  <c r="F59" i="3"/>
  <c r="H57" i="3" l="1"/>
  <c r="H58" i="3" s="1"/>
  <c r="G59" i="3"/>
  <c r="B60" i="3" l="1"/>
  <c r="B61" i="3" s="1"/>
  <c r="H59" i="3"/>
  <c r="C60" i="3" l="1"/>
  <c r="C61" i="3" s="1"/>
  <c r="B62" i="3"/>
  <c r="D60" i="3" l="1"/>
  <c r="D61" i="3" s="1"/>
  <c r="C62" i="3"/>
  <c r="E60" i="3" l="1"/>
  <c r="E61" i="3" s="1"/>
  <c r="D62" i="3"/>
  <c r="F60" i="3" l="1"/>
  <c r="F61" i="3" s="1"/>
  <c r="E62" i="3"/>
  <c r="G60" i="3" l="1"/>
  <c r="G61" i="3" s="1"/>
  <c r="F62" i="3"/>
  <c r="H60" i="3" l="1"/>
  <c r="H61" i="3" s="1"/>
  <c r="G62" i="3"/>
  <c r="B63" i="3" l="1"/>
  <c r="B64" i="3" s="1"/>
  <c r="H62" i="3"/>
  <c r="C63" i="3" l="1"/>
  <c r="C64" i="3" s="1"/>
  <c r="B65" i="3"/>
  <c r="D63" i="3" l="1"/>
  <c r="D64" i="3" s="1"/>
  <c r="C65" i="3"/>
  <c r="E63" i="3" l="1"/>
  <c r="E64" i="3" s="1"/>
  <c r="D65" i="3"/>
  <c r="F63" i="3" l="1"/>
  <c r="F64" i="3" s="1"/>
  <c r="E65" i="3"/>
  <c r="G63" i="3" l="1"/>
  <c r="G64" i="3" s="1"/>
  <c r="F65" i="3"/>
  <c r="H63" i="3" l="1"/>
  <c r="H64" i="3" s="1"/>
  <c r="G65" i="3"/>
  <c r="B67" i="3" l="1"/>
  <c r="B68" i="3" s="1"/>
  <c r="H65" i="3"/>
  <c r="C67" i="3" l="1"/>
  <c r="C68" i="3" s="1"/>
  <c r="B69" i="3"/>
  <c r="D67" i="3" l="1"/>
  <c r="D68" i="3" s="1"/>
  <c r="C69" i="3"/>
  <c r="E67" i="3" l="1"/>
  <c r="E68" i="3" s="1"/>
  <c r="D69" i="3"/>
  <c r="F67" i="3" l="1"/>
  <c r="F68" i="3" s="1"/>
  <c r="E69" i="3"/>
  <c r="G67" i="3" l="1"/>
  <c r="G68" i="3" s="1"/>
  <c r="F69" i="3"/>
  <c r="H67" i="3" l="1"/>
  <c r="H68" i="3" s="1"/>
  <c r="G69" i="3"/>
  <c r="H69" i="3" l="1"/>
  <c r="B66" i="3"/>
  <c r="B70" i="3"/>
  <c r="B71" i="3" s="1"/>
  <c r="C70" i="3" l="1"/>
  <c r="C71" i="3" s="1"/>
  <c r="B72" i="3"/>
  <c r="D70" i="3" l="1"/>
  <c r="D71" i="3" s="1"/>
  <c r="C72" i="3"/>
  <c r="E70" i="3" l="1"/>
  <c r="E71" i="3" s="1"/>
  <c r="D72" i="3"/>
  <c r="F70" i="3" l="1"/>
  <c r="F71" i="3" s="1"/>
  <c r="E72" i="3"/>
  <c r="G70" i="3" l="1"/>
  <c r="G71" i="3" s="1"/>
  <c r="F72" i="3"/>
  <c r="H70" i="3" l="1"/>
  <c r="H71" i="3" s="1"/>
  <c r="G72" i="3"/>
  <c r="B73" i="3" l="1"/>
  <c r="B74" i="3" s="1"/>
  <c r="H72" i="3"/>
  <c r="C73" i="3" l="1"/>
  <c r="C74" i="3" s="1"/>
  <c r="B75" i="3"/>
  <c r="D73" i="3" l="1"/>
  <c r="D74" i="3" s="1"/>
  <c r="C75" i="3"/>
  <c r="E73" i="3" l="1"/>
  <c r="E74" i="3" s="1"/>
  <c r="D75" i="3"/>
  <c r="F73" i="3" l="1"/>
  <c r="F74" i="3" s="1"/>
  <c r="E75" i="3"/>
  <c r="G73" i="3" l="1"/>
  <c r="G74" i="3" s="1"/>
  <c r="F75" i="3"/>
  <c r="H73" i="3" l="1"/>
  <c r="H74" i="3" s="1"/>
  <c r="G75" i="3"/>
  <c r="B76" i="3" l="1"/>
  <c r="B77" i="3" s="1"/>
  <c r="H75" i="3"/>
  <c r="C76" i="3" l="1"/>
  <c r="C77" i="3" s="1"/>
  <c r="B78" i="3"/>
  <c r="D76" i="3" l="1"/>
  <c r="D77" i="3" s="1"/>
  <c r="C78" i="3"/>
  <c r="E76" i="3" l="1"/>
  <c r="E77" i="3" s="1"/>
  <c r="D78" i="3"/>
  <c r="F76" i="3" l="1"/>
  <c r="F77" i="3" s="1"/>
  <c r="E78" i="3"/>
  <c r="G76" i="3" l="1"/>
  <c r="G77" i="3" s="1"/>
  <c r="F78" i="3"/>
  <c r="H76" i="3" l="1"/>
  <c r="H77" i="3" s="1"/>
  <c r="G78" i="3"/>
  <c r="H78" i="3" l="1"/>
  <c r="B79" i="3"/>
  <c r="B80" i="3" s="1"/>
  <c r="C79" i="3" l="1"/>
  <c r="C80" i="3" s="1"/>
  <c r="B81" i="3"/>
  <c r="D79" i="3" l="1"/>
  <c r="D80" i="3" s="1"/>
  <c r="C81" i="3"/>
  <c r="E79" i="3" l="1"/>
  <c r="E80" i="3" s="1"/>
  <c r="D81" i="3"/>
  <c r="F79" i="3" l="1"/>
  <c r="F80" i="3" s="1"/>
  <c r="E81" i="3"/>
  <c r="G79" i="3" l="1"/>
  <c r="G80" i="3" s="1"/>
  <c r="F81" i="3"/>
  <c r="H79" i="3" l="1"/>
  <c r="H80" i="3" s="1"/>
  <c r="G81" i="3"/>
  <c r="H81" i="3" l="1"/>
  <c r="B83" i="3"/>
  <c r="B84" i="3" s="1"/>
  <c r="C83" i="3" l="1"/>
  <c r="C84" i="3" s="1"/>
  <c r="B85" i="3"/>
  <c r="D83" i="3" l="1"/>
  <c r="D84" i="3" s="1"/>
  <c r="C85" i="3"/>
  <c r="E83" i="3" l="1"/>
  <c r="E84" i="3" s="1"/>
  <c r="D85" i="3"/>
  <c r="F83" i="3" l="1"/>
  <c r="F84" i="3" s="1"/>
  <c r="E85" i="3"/>
  <c r="G83" i="3" l="1"/>
  <c r="G84" i="3" s="1"/>
  <c r="F85" i="3"/>
  <c r="H83" i="3" l="1"/>
  <c r="H84" i="3" s="1"/>
  <c r="G85" i="3"/>
  <c r="B82" i="3" l="1"/>
  <c r="B86" i="3"/>
  <c r="B87" i="3" s="1"/>
  <c r="H85" i="3"/>
  <c r="C86" i="3" l="1"/>
  <c r="C87" i="3" s="1"/>
  <c r="B88" i="3"/>
  <c r="D86" i="3" l="1"/>
  <c r="D87" i="3" s="1"/>
  <c r="C88" i="3"/>
  <c r="E86" i="3" l="1"/>
  <c r="E87" i="3" s="1"/>
  <c r="D88" i="3"/>
  <c r="F86" i="3" l="1"/>
  <c r="F87" i="3" s="1"/>
  <c r="E88" i="3"/>
  <c r="G86" i="3" l="1"/>
  <c r="G87" i="3" s="1"/>
  <c r="F88" i="3"/>
  <c r="H86" i="3" l="1"/>
  <c r="H87" i="3" s="1"/>
  <c r="G88" i="3"/>
  <c r="B89" i="3" l="1"/>
  <c r="B90" i="3" s="1"/>
  <c r="H88" i="3"/>
  <c r="C89" i="3" l="1"/>
  <c r="C90" i="3" s="1"/>
  <c r="B91" i="3"/>
  <c r="D89" i="3" l="1"/>
  <c r="D90" i="3" s="1"/>
  <c r="C91" i="3"/>
  <c r="E89" i="3" l="1"/>
  <c r="E90" i="3" s="1"/>
  <c r="D91" i="3"/>
  <c r="F89" i="3" l="1"/>
  <c r="F90" i="3" s="1"/>
  <c r="E91" i="3"/>
  <c r="G89" i="3" l="1"/>
  <c r="G90" i="3" s="1"/>
  <c r="F91" i="3"/>
  <c r="H89" i="3" l="1"/>
  <c r="H90" i="3" s="1"/>
  <c r="G91" i="3"/>
  <c r="B92" i="3" l="1"/>
  <c r="B93" i="3" s="1"/>
  <c r="H91" i="3"/>
  <c r="C92" i="3" l="1"/>
  <c r="C93" i="3" s="1"/>
  <c r="B94" i="3"/>
  <c r="D92" i="3" l="1"/>
  <c r="D93" i="3" s="1"/>
  <c r="C94" i="3"/>
  <c r="E92" i="3" l="1"/>
  <c r="E93" i="3" s="1"/>
  <c r="D94" i="3"/>
  <c r="F92" i="3" l="1"/>
  <c r="F93" i="3" s="1"/>
  <c r="E94" i="3"/>
  <c r="G92" i="3" l="1"/>
  <c r="G93" i="3" s="1"/>
  <c r="F94" i="3"/>
  <c r="H92" i="3" l="1"/>
  <c r="H93" i="3" s="1"/>
  <c r="G94" i="3"/>
  <c r="H94" i="3" l="1"/>
</calcChain>
</file>

<file path=xl/comments1.xml><?xml version="1.0" encoding="utf-8"?>
<comments xmlns="http://schemas.openxmlformats.org/spreadsheetml/2006/main">
  <authors>
    <author>Katrina Nemecek</author>
  </authors>
  <commentList>
    <comment ref="C937" authorId="0" shapeId="0">
      <text>
        <r>
          <rPr>
            <b/>
            <sz val="9"/>
            <color indexed="81"/>
            <rFont val="Tahoma"/>
            <family val="2"/>
          </rPr>
          <t>Katrina Nemecek:</t>
        </r>
        <r>
          <rPr>
            <sz val="9"/>
            <color indexed="81"/>
            <rFont val="Tahoma"/>
            <family val="2"/>
          </rPr>
          <t xml:space="preserve">
Author confirmed this is the final book:
https://carriev.wordpress.com/2015/01/12/kitty-saves-the-world-an-announcement/</t>
        </r>
      </text>
    </comment>
    <comment ref="C939" authorId="0" shapeId="0">
      <text>
        <r>
          <rPr>
            <b/>
            <sz val="9"/>
            <color indexed="81"/>
            <rFont val="Tahoma"/>
            <family val="2"/>
          </rPr>
          <t>Katrina Nemecek:</t>
        </r>
        <r>
          <rPr>
            <sz val="9"/>
            <color indexed="81"/>
            <rFont val="Tahoma"/>
            <family val="2"/>
          </rPr>
          <t xml:space="preserve">
Imp #8</t>
        </r>
      </text>
    </comment>
    <comment ref="C940" authorId="0" shapeId="0">
      <text>
        <r>
          <rPr>
            <b/>
            <sz val="9"/>
            <color indexed="81"/>
            <rFont val="Tahoma"/>
            <family val="2"/>
          </rPr>
          <t>Katrina Nemecek:</t>
        </r>
        <r>
          <rPr>
            <sz val="9"/>
            <color indexed="81"/>
            <rFont val="Tahoma"/>
            <family val="2"/>
          </rPr>
          <t xml:space="preserve">
Half-Breed 4
</t>
        </r>
      </text>
    </comment>
  </commentList>
</comments>
</file>

<file path=xl/sharedStrings.xml><?xml version="1.0" encoding="utf-8"?>
<sst xmlns="http://schemas.openxmlformats.org/spreadsheetml/2006/main" count="7684" uniqueCount="1120">
  <si>
    <t>Book Name</t>
  </si>
  <si>
    <t>Author</t>
  </si>
  <si>
    <t>Title</t>
  </si>
  <si>
    <t>Release Date</t>
  </si>
  <si>
    <t>Last Read</t>
  </si>
  <si>
    <t>Some Girls Bite</t>
  </si>
  <si>
    <t>Chicagoland Vampires</t>
  </si>
  <si>
    <t>Book Number</t>
  </si>
  <si>
    <t>Series Number</t>
  </si>
  <si>
    <t>Chloe Neill</t>
  </si>
  <si>
    <t>Friday Night Bites</t>
  </si>
  <si>
    <t>Twice Bitten</t>
  </si>
  <si>
    <t>Hard Bitten</t>
  </si>
  <si>
    <t>Drink Deep</t>
  </si>
  <si>
    <t>Biting Cold</t>
  </si>
  <si>
    <t>House Rules</t>
  </si>
  <si>
    <t>Biting Bad</t>
  </si>
  <si>
    <t>Chicagoland Stories I</t>
  </si>
  <si>
    <t>Wild Things</t>
  </si>
  <si>
    <t>Lucky Break</t>
  </si>
  <si>
    <t>Dark Debt</t>
  </si>
  <si>
    <t>Midnight Marked</t>
  </si>
  <si>
    <t>Phantom Kiss</t>
  </si>
  <si>
    <t>Blade Bound</t>
  </si>
  <si>
    <t>Blood Games</t>
  </si>
  <si>
    <t>Dark Lover</t>
  </si>
  <si>
    <t>J.R. Ward</t>
  </si>
  <si>
    <t>Black Dagger Brotherhood/Legacy</t>
  </si>
  <si>
    <t>Lover Eternal</t>
  </si>
  <si>
    <t>Lover Awakened</t>
  </si>
  <si>
    <t>Lover Revealed</t>
  </si>
  <si>
    <t>Title Series</t>
  </si>
  <si>
    <t>Actual Series</t>
  </si>
  <si>
    <t>Black Dagger Brotherhood</t>
  </si>
  <si>
    <t>Lover Unbound</t>
  </si>
  <si>
    <t>Lover Enshrined</t>
  </si>
  <si>
    <t>Lover Avenged</t>
  </si>
  <si>
    <t>Lover Mine</t>
  </si>
  <si>
    <t>Lover Unleashed</t>
  </si>
  <si>
    <t>Lover Reborn</t>
  </si>
  <si>
    <t>Lover At Last</t>
  </si>
  <si>
    <t>The King</t>
  </si>
  <si>
    <t>The Shadows</t>
  </si>
  <si>
    <t>Blood Kiss</t>
  </si>
  <si>
    <t>The Beast</t>
  </si>
  <si>
    <t>Blood Vow</t>
  </si>
  <si>
    <t>The Chosen</t>
  </si>
  <si>
    <t>Black Dagger Legacy</t>
  </si>
  <si>
    <t>The Early Years</t>
  </si>
  <si>
    <t>Faith Hunter</t>
  </si>
  <si>
    <t>Jane Yellowrock</t>
  </si>
  <si>
    <t>Skinwalker</t>
  </si>
  <si>
    <t>Blood Cross</t>
  </si>
  <si>
    <t>Mercy Blade</t>
  </si>
  <si>
    <t>Raven Cursed</t>
  </si>
  <si>
    <t>Yellowrock Stories II</t>
  </si>
  <si>
    <t>Death's Rival</t>
  </si>
  <si>
    <t>Blood Trae</t>
  </si>
  <si>
    <t>Yellowrock Stories III</t>
  </si>
  <si>
    <t>Black Arts</t>
  </si>
  <si>
    <t>Off the Grid</t>
  </si>
  <si>
    <t>Broken Soul</t>
  </si>
  <si>
    <t>Dark Heir</t>
  </si>
  <si>
    <t>Yellowrock Stories IV</t>
  </si>
  <si>
    <t>Shadow Rites</t>
  </si>
  <si>
    <t>Cold Reign</t>
  </si>
  <si>
    <t>Nalini Singh</t>
  </si>
  <si>
    <t>Slave to Sensation</t>
  </si>
  <si>
    <t>Psy-Changeling</t>
  </si>
  <si>
    <t>Visions of Heat</t>
  </si>
  <si>
    <t>Caressed by Ice</t>
  </si>
  <si>
    <t>Mine to Possess</t>
  </si>
  <si>
    <t>Hostage to Pleasure</t>
  </si>
  <si>
    <t>Branded by Fire</t>
  </si>
  <si>
    <t>Blaze of Memory</t>
  </si>
  <si>
    <t>Bonds of Justice</t>
  </si>
  <si>
    <t>Play of Passion</t>
  </si>
  <si>
    <t>Declaration of Courts</t>
  </si>
  <si>
    <t>Kiss of Snow</t>
  </si>
  <si>
    <t>Texture of Intimacy</t>
  </si>
  <si>
    <t>Tangle of Need</t>
  </si>
  <si>
    <t>Heart of Obsidian</t>
  </si>
  <si>
    <t>Secrets at Midnight</t>
  </si>
  <si>
    <t>Shield of Winter</t>
  </si>
  <si>
    <t>Shards of Hope</t>
  </si>
  <si>
    <t>Allegiance of Honor</t>
  </si>
  <si>
    <t>Wild Embrace</t>
  </si>
  <si>
    <t>Silver Silence</t>
  </si>
  <si>
    <t>Psy-Changeling Trilogy</t>
  </si>
  <si>
    <t>Stormwalker</t>
  </si>
  <si>
    <t>Allyson James</t>
  </si>
  <si>
    <t>Firewalker</t>
  </si>
  <si>
    <t>Shadow Walker</t>
  </si>
  <si>
    <t>Nightwalker</t>
  </si>
  <si>
    <t>Dreamwalker</t>
  </si>
  <si>
    <t>Dragon Bites</t>
  </si>
  <si>
    <t>Grave Witch</t>
  </si>
  <si>
    <t>Alex Craft</t>
  </si>
  <si>
    <t>Kalayna Price</t>
  </si>
  <si>
    <t>Grave Dance</t>
  </si>
  <si>
    <t>Ruby Red</t>
  </si>
  <si>
    <t>Grave Memory</t>
  </si>
  <si>
    <t>Grave Visions</t>
  </si>
  <si>
    <t>Grave Ransom</t>
  </si>
  <si>
    <t>Rosemary and Rue</t>
  </si>
  <si>
    <t>October Daye</t>
  </si>
  <si>
    <t>Seanan McGuire</t>
  </si>
  <si>
    <t>A Local Habitation</t>
  </si>
  <si>
    <t>An Artificial Night</t>
  </si>
  <si>
    <t>Late Eclipses</t>
  </si>
  <si>
    <t>One Salt Sea</t>
  </si>
  <si>
    <t>Ashes of Honor</t>
  </si>
  <si>
    <t>Chimes at Midnight</t>
  </si>
  <si>
    <t>Full of Briars</t>
  </si>
  <si>
    <t>The Winter Long</t>
  </si>
  <si>
    <t>A Red-Rose Chain</t>
  </si>
  <si>
    <t>Once Broken Faith</t>
  </si>
  <si>
    <t>The Brightest Fell</t>
  </si>
  <si>
    <t>Night and Silence</t>
  </si>
  <si>
    <t>When Sorrows Come</t>
  </si>
  <si>
    <t>The Veil</t>
  </si>
  <si>
    <t>Devil's Isle</t>
  </si>
  <si>
    <t>The Sight</t>
  </si>
  <si>
    <t>???</t>
  </si>
  <si>
    <t>Angel's Pawn</t>
  </si>
  <si>
    <t>Guild Hunter</t>
  </si>
  <si>
    <t>Angel's Blood</t>
  </si>
  <si>
    <t>Archangel's Consort</t>
  </si>
  <si>
    <t>Archangel's Kiss</t>
  </si>
  <si>
    <t>Archangel's Blade</t>
  </si>
  <si>
    <t>Archangel's Storm</t>
  </si>
  <si>
    <t>Archangel's Legion</t>
  </si>
  <si>
    <t>Archangel's Shadows</t>
  </si>
  <si>
    <t>Archangel's Enigma</t>
  </si>
  <si>
    <t>Archangel's Heart</t>
  </si>
  <si>
    <t>Archangel's Viper</t>
  </si>
  <si>
    <t>First Grave on the Right</t>
  </si>
  <si>
    <t>Charley Davidson</t>
  </si>
  <si>
    <t>Second Grave on the Left</t>
  </si>
  <si>
    <t>Third Grave Dead Ahead</t>
  </si>
  <si>
    <t>Fourth Grave Beneath My Feet</t>
  </si>
  <si>
    <t>Fifth Grave Past the Light</t>
  </si>
  <si>
    <t>Sixth Grave on the Edge</t>
  </si>
  <si>
    <t>Seventh Grave and No Body</t>
  </si>
  <si>
    <t>Eighth Grave After Dark</t>
  </si>
  <si>
    <t>108.5 - Brighter than the Sun</t>
  </si>
  <si>
    <t>The Dirt on Ninth Grave</t>
  </si>
  <si>
    <t>The Curse of Tenth Grave</t>
  </si>
  <si>
    <t>Eleventh Grave in Moonlight</t>
  </si>
  <si>
    <t>The Trouble with Twelfth Grave</t>
  </si>
  <si>
    <t>Blood of the Earth</t>
  </si>
  <si>
    <t>Soulwood</t>
  </si>
  <si>
    <t>Curse of the Land</t>
  </si>
  <si>
    <t>Flame in the Dark</t>
  </si>
  <si>
    <t>Darynda Jones</t>
  </si>
  <si>
    <t>Tempting Danger</t>
  </si>
  <si>
    <t>World of the Lupi</t>
  </si>
  <si>
    <t>Eileen Wilks</t>
  </si>
  <si>
    <t>Originally Human</t>
  </si>
  <si>
    <t>Mortal Danger</t>
  </si>
  <si>
    <t>Night Season</t>
  </si>
  <si>
    <t>Human Nature</t>
  </si>
  <si>
    <t>Mortal Sins</t>
  </si>
  <si>
    <t>Blood Magic</t>
  </si>
  <si>
    <t>Blood Challenge</t>
  </si>
  <si>
    <t>Death Magic</t>
  </si>
  <si>
    <t>Human Error</t>
  </si>
  <si>
    <t>Mortal Ties</t>
  </si>
  <si>
    <t>Ritual Magic</t>
  </si>
  <si>
    <t>Unbinding</t>
  </si>
  <si>
    <t>Mind Magic</t>
  </si>
  <si>
    <t>Dragon Spawn</t>
  </si>
  <si>
    <t>Dragon Blood</t>
  </si>
  <si>
    <t>Blood Lines</t>
  </si>
  <si>
    <t>Inhuman</t>
  </si>
  <si>
    <t>Adrian Phoenix</t>
  </si>
  <si>
    <t>Maker's Song</t>
  </si>
  <si>
    <t>A Rush of Wings</t>
  </si>
  <si>
    <t>In the Blood</t>
  </si>
  <si>
    <t>Beneath the Skin</t>
  </si>
  <si>
    <t>Etched in Bone</t>
  </si>
  <si>
    <t>On Midnight Wings</t>
  </si>
  <si>
    <t>Pale Blue Flames</t>
  </si>
  <si>
    <t>Devon Monk</t>
  </si>
  <si>
    <t>Magic to the Bone</t>
  </si>
  <si>
    <t>Magic in the Blood</t>
  </si>
  <si>
    <t>Magic in the Shadows</t>
  </si>
  <si>
    <t>Magic in the Storm</t>
  </si>
  <si>
    <t>Magic at the Gate</t>
  </si>
  <si>
    <t>Magic on the Hunt</t>
  </si>
  <si>
    <t>Magic on the Line</t>
  </si>
  <si>
    <t>Magic Without Mercy</t>
  </si>
  <si>
    <t>Magic for a Price</t>
  </si>
  <si>
    <t>Hell Bent</t>
  </si>
  <si>
    <t>Stone Cold</t>
  </si>
  <si>
    <t>Back Lash</t>
  </si>
  <si>
    <t>Allie Beckstrom</t>
  </si>
  <si>
    <t>Broken Magic</t>
  </si>
  <si>
    <t>Linda Robertson</t>
  </si>
  <si>
    <t>Persephone Alcmedi</t>
  </si>
  <si>
    <t>Vicious Circle</t>
  </si>
  <si>
    <t>Hallowed Circle</t>
  </si>
  <si>
    <t>Fatal Circle</t>
  </si>
  <si>
    <t>Arcane Circle</t>
  </si>
  <si>
    <t>Wicked Circle</t>
  </si>
  <si>
    <t>Shattered Circle</t>
  </si>
  <si>
    <t>The Better Part of Darkness</t>
  </si>
  <si>
    <t>The Darkest Edge of Dawn</t>
  </si>
  <si>
    <t>The Hour of Dust &amp; Ashes</t>
  </si>
  <si>
    <t>Shadows Before the Sun</t>
  </si>
  <si>
    <t>Hell's Menagerie (CarniePunk)</t>
  </si>
  <si>
    <t>The Cold Light of Day</t>
  </si>
  <si>
    <t>Kelly Gay</t>
  </si>
  <si>
    <t>Charlie Madigan</t>
  </si>
  <si>
    <t>Queen of Shadows</t>
  </si>
  <si>
    <t>Shadowflame</t>
  </si>
  <si>
    <t>Shadow's Fall</t>
  </si>
  <si>
    <t>Of Shadow Born</t>
  </si>
  <si>
    <t>Shadowbound</t>
  </si>
  <si>
    <t>Shadowstorm</t>
  </si>
  <si>
    <t>Shadow Rising</t>
  </si>
  <si>
    <t>Shadow World</t>
  </si>
  <si>
    <t>Dianne Sylvan</t>
  </si>
  <si>
    <t>Mark of the Demon</t>
  </si>
  <si>
    <t>Blood of the Demon</t>
  </si>
  <si>
    <t>Secrets of the Demon</t>
  </si>
  <si>
    <t>Sins of the Demon</t>
  </si>
  <si>
    <t>Touch of the Demon</t>
  </si>
  <si>
    <t>Fury of the Demon</t>
  </si>
  <si>
    <t>Vengeance of the Demon</t>
  </si>
  <si>
    <t>Legacy of the Demon</t>
  </si>
  <si>
    <t>Rise of the Demon</t>
  </si>
  <si>
    <t>Kara Gillian</t>
  </si>
  <si>
    <t>Diana Rowland</t>
  </si>
  <si>
    <t>Written in Red</t>
  </si>
  <si>
    <t>Murder of Crows</t>
  </si>
  <si>
    <t>Vision in Silver</t>
  </si>
  <si>
    <t>Marked in Flesh</t>
  </si>
  <si>
    <t>Lake Silence</t>
  </si>
  <si>
    <t>The Others</t>
  </si>
  <si>
    <t>Anne Bishop</t>
  </si>
  <si>
    <t>The Turn</t>
  </si>
  <si>
    <t>Dead Witch Walking</t>
  </si>
  <si>
    <t>The Good, The Bad, and the Undead</t>
  </si>
  <si>
    <t>Every Which Way But Dead</t>
  </si>
  <si>
    <t>A Fistfull of Charms</t>
  </si>
  <si>
    <t>For a Few Demons More</t>
  </si>
  <si>
    <t>The Outlaw Demon Wails</t>
  </si>
  <si>
    <t>White Witch, Black Curse</t>
  </si>
  <si>
    <t>Ley Line Drifter</t>
  </si>
  <si>
    <t>Black Magic Sanction</t>
  </si>
  <si>
    <t>Pale Demon</t>
  </si>
  <si>
    <t>Million Dollar Baby</t>
  </si>
  <si>
    <t>A Perfect Blood</t>
  </si>
  <si>
    <t>Ever After</t>
  </si>
  <si>
    <t>The Undead Pool</t>
  </si>
  <si>
    <t>The Witch With No Name</t>
  </si>
  <si>
    <t>Sudden Backtrack</t>
  </si>
  <si>
    <t>The Hollows</t>
  </si>
  <si>
    <t>Kim Harrison</t>
  </si>
  <si>
    <t>Moon Called</t>
  </si>
  <si>
    <t>Alpha &amp; Omega</t>
  </si>
  <si>
    <t>Cry Wolf</t>
  </si>
  <si>
    <t>Hunting Ground</t>
  </si>
  <si>
    <t>Blood Bound</t>
  </si>
  <si>
    <t>Iron Kissed</t>
  </si>
  <si>
    <t>Bone Crossed</t>
  </si>
  <si>
    <t>Silver, Roses in Winter</t>
  </si>
  <si>
    <t>Silver Borne</t>
  </si>
  <si>
    <t>River Marked</t>
  </si>
  <si>
    <t>Fair Game</t>
  </si>
  <si>
    <t>Frost Burned</t>
  </si>
  <si>
    <t>Dead Heat</t>
  </si>
  <si>
    <t>Night Broken</t>
  </si>
  <si>
    <t>Hollow</t>
  </si>
  <si>
    <t>Fire Touched</t>
  </si>
  <si>
    <t>Silence Fallen</t>
  </si>
  <si>
    <t>Mercy #11</t>
  </si>
  <si>
    <t>Tom &amp; Moira</t>
  </si>
  <si>
    <t>Mercy Thompson World</t>
  </si>
  <si>
    <t>Mercy Thompson</t>
  </si>
  <si>
    <t>Patricia Briggs</t>
  </si>
  <si>
    <t>You Slay Me</t>
  </si>
  <si>
    <t>Fire Me Up</t>
  </si>
  <si>
    <t>Light My Fire</t>
  </si>
  <si>
    <t>Holy Smokes</t>
  </si>
  <si>
    <t>Playing With Fire</t>
  </si>
  <si>
    <t>Up In Smoke</t>
  </si>
  <si>
    <t>Me and My Shadow</t>
  </si>
  <si>
    <t>Love in the Time of Dragons</t>
  </si>
  <si>
    <t>The Unbearable Lightness of Dragons</t>
  </si>
  <si>
    <t>Sparks Fly</t>
  </si>
  <si>
    <t>Dragon Fall</t>
  </si>
  <si>
    <t>Dragon Storm</t>
  </si>
  <si>
    <t>Dragon Soul</t>
  </si>
  <si>
    <t>Dragon Unbound</t>
  </si>
  <si>
    <t>Dragon Septs</t>
  </si>
  <si>
    <t>Aisling Grey</t>
  </si>
  <si>
    <t>Katie MacAlister</t>
  </si>
  <si>
    <t>Stray</t>
  </si>
  <si>
    <t>Rogue</t>
  </si>
  <si>
    <t>Pride</t>
  </si>
  <si>
    <t>Prey</t>
  </si>
  <si>
    <t>Shift</t>
  </si>
  <si>
    <t>Alpha</t>
  </si>
  <si>
    <t>Hunt</t>
  </si>
  <si>
    <t>Lion's Share</t>
  </si>
  <si>
    <t>Blind Tiger</t>
  </si>
  <si>
    <t>Shifters/Wildcats</t>
  </si>
  <si>
    <t>Shifters</t>
  </si>
  <si>
    <t>Rachel Vincent</t>
  </si>
  <si>
    <t>Wildcats</t>
  </si>
  <si>
    <t>Royal Street</t>
  </si>
  <si>
    <t>River Road</t>
  </si>
  <si>
    <t>Elysian Fields</t>
  </si>
  <si>
    <t>Pirate's Alley</t>
  </si>
  <si>
    <t>Pirateship Down</t>
  </si>
  <si>
    <t>Belle Chasse</t>
  </si>
  <si>
    <t>Suzanne Johnson</t>
  </si>
  <si>
    <t>Sentinels of New Orleans</t>
  </si>
  <si>
    <t>Sideswiped</t>
  </si>
  <si>
    <t>The Drafter</t>
  </si>
  <si>
    <t>Waylaid</t>
  </si>
  <si>
    <t>The Operator</t>
  </si>
  <si>
    <t>The Peri Reed Chronicles</t>
  </si>
  <si>
    <t>Wyndham Werewolves I</t>
  </si>
  <si>
    <t>Undead and Unwed</t>
  </si>
  <si>
    <t>Undead and Unemployed</t>
  </si>
  <si>
    <t>Derik's Bane</t>
  </si>
  <si>
    <t>Undead and Unappreciated</t>
  </si>
  <si>
    <t>Undead and Unreturnable</t>
  </si>
  <si>
    <t>Dead and Loving It</t>
  </si>
  <si>
    <t>Undead and Unpopular</t>
  </si>
  <si>
    <t>Undead and Uneasy</t>
  </si>
  <si>
    <t>Dead Over Heels</t>
  </si>
  <si>
    <t>Undead and Unworthy</t>
  </si>
  <si>
    <t>Undead and Unwelcome</t>
  </si>
  <si>
    <t>Undead and Unfinished</t>
  </si>
  <si>
    <t>Undead and Undermined</t>
  </si>
  <si>
    <t>Undead and Unstable</t>
  </si>
  <si>
    <t>Wolf at the Door</t>
  </si>
  <si>
    <t>Undead and Underwater</t>
  </si>
  <si>
    <t>Undead and Unsure</t>
  </si>
  <si>
    <t>Undead and Unwary</t>
  </si>
  <si>
    <t>Undead and Unforgiven</t>
  </si>
  <si>
    <t>Undead and Done</t>
  </si>
  <si>
    <t>Undead</t>
  </si>
  <si>
    <t>Wyndham Werewolves</t>
  </si>
  <si>
    <t>MaryJanice Davidson</t>
  </si>
  <si>
    <t>Dark Fever</t>
  </si>
  <si>
    <t>Bloodfever</t>
  </si>
  <si>
    <t>Faefever</t>
  </si>
  <si>
    <t>Dreamfever</t>
  </si>
  <si>
    <t>Shadowfever</t>
  </si>
  <si>
    <t>Iced</t>
  </si>
  <si>
    <t>Burned</t>
  </si>
  <si>
    <t xml:space="preserve">Feverborn </t>
  </si>
  <si>
    <t>Feversong</t>
  </si>
  <si>
    <t>Untitled?</t>
  </si>
  <si>
    <t>Fever World</t>
  </si>
  <si>
    <t>Fever</t>
  </si>
  <si>
    <t>Karen Marie Moning</t>
  </si>
  <si>
    <t>Category</t>
  </si>
  <si>
    <t>Favorites</t>
  </si>
  <si>
    <t>Series Status</t>
  </si>
  <si>
    <t>Final</t>
  </si>
  <si>
    <t>Active</t>
  </si>
  <si>
    <t>Unknown</t>
  </si>
  <si>
    <t>Owned?</t>
  </si>
  <si>
    <t>Y</t>
  </si>
  <si>
    <t>Prep?</t>
  </si>
  <si>
    <t>Full Moon Rising</t>
  </si>
  <si>
    <t>Kissing Sin</t>
  </si>
  <si>
    <t>Tempting Evil</t>
  </si>
  <si>
    <t>Dangerous Games</t>
  </si>
  <si>
    <t>Embraced by Darkness</t>
  </si>
  <si>
    <t>The Darkest Kiss</t>
  </si>
  <si>
    <t>Deadly Desire</t>
  </si>
  <si>
    <t>Bound to Shadows</t>
  </si>
  <si>
    <t>Moon Sworn</t>
  </si>
  <si>
    <t>Darkness Unbound</t>
  </si>
  <si>
    <t>Darkness Rising</t>
  </si>
  <si>
    <t>Darkness Devours</t>
  </si>
  <si>
    <t>Darkness Hunts</t>
  </si>
  <si>
    <t>Darkness Unmasked</t>
  </si>
  <si>
    <t>Darkness Splintered</t>
  </si>
  <si>
    <t>Darkness Falls</t>
  </si>
  <si>
    <t>Riley Jenson/Dark Angels</t>
  </si>
  <si>
    <t>Riley Jenson</t>
  </si>
  <si>
    <t>Dark Angels</t>
  </si>
  <si>
    <t>Keri Arthur</t>
  </si>
  <si>
    <t>Complete</t>
  </si>
  <si>
    <t>Ill Wind</t>
  </si>
  <si>
    <t>Heat Stroke</t>
  </si>
  <si>
    <t>Chill Factor</t>
  </si>
  <si>
    <t>Windfall</t>
  </si>
  <si>
    <t>Firestorm</t>
  </si>
  <si>
    <t>Thin Air</t>
  </si>
  <si>
    <t>Gale Force</t>
  </si>
  <si>
    <t>Cape Storm</t>
  </si>
  <si>
    <t>Total Eclipse</t>
  </si>
  <si>
    <t>Weather Warden</t>
  </si>
  <si>
    <t>Rachel Caine</t>
  </si>
  <si>
    <t>Dead Until Dark</t>
  </si>
  <si>
    <t>Living Dead in Dallas</t>
  </si>
  <si>
    <t>Club Dead</t>
  </si>
  <si>
    <t>Dead to the World</t>
  </si>
  <si>
    <t>Dead as a Doornail</t>
  </si>
  <si>
    <t>Definitely Dead</t>
  </si>
  <si>
    <t>All Together Dead</t>
  </si>
  <si>
    <t>From Dead to Worse</t>
  </si>
  <si>
    <t>Dead and Gone</t>
  </si>
  <si>
    <t>Dead in the Family</t>
  </si>
  <si>
    <t>Dead Reckoning</t>
  </si>
  <si>
    <t xml:space="preserve">Deadlocked </t>
  </si>
  <si>
    <t>Dead Ever After</t>
  </si>
  <si>
    <t>Lemon</t>
  </si>
  <si>
    <t>Description</t>
  </si>
  <si>
    <t>Top List of Series - Will Re-Read</t>
  </si>
  <si>
    <t>Disappointed, Will Not Re-Read</t>
  </si>
  <si>
    <t>Potential</t>
  </si>
  <si>
    <t>New Series to Try</t>
  </si>
  <si>
    <t>Sookie Stackhouse</t>
  </si>
  <si>
    <t>Charlaine Harris</t>
  </si>
  <si>
    <t>Storm Born</t>
  </si>
  <si>
    <t>Thorn Queen</t>
  </si>
  <si>
    <t>Iron Crowned</t>
  </si>
  <si>
    <t>Shadow Heir</t>
  </si>
  <si>
    <t>Dark Swan</t>
  </si>
  <si>
    <t>Richelle Mead</t>
  </si>
  <si>
    <t>House Immortal</t>
  </si>
  <si>
    <t>Infinity Bell</t>
  </si>
  <si>
    <t>Crucible Zero</t>
  </si>
  <si>
    <t>A Kiss of Shadows</t>
  </si>
  <si>
    <t>A Caress of Twilight</t>
  </si>
  <si>
    <t>Seduced by Moonlight</t>
  </si>
  <si>
    <t>A Stroke of Midnight</t>
  </si>
  <si>
    <t>Mistral's Kiss</t>
  </si>
  <si>
    <t>A Lick of Frost</t>
  </si>
  <si>
    <t>Swallowing Darkness</t>
  </si>
  <si>
    <t>Divine Misdemeanors</t>
  </si>
  <si>
    <t>A Shiver of Light</t>
  </si>
  <si>
    <t>Meredith Gentry</t>
  </si>
  <si>
    <t>Laurell K. Hamilton</t>
  </si>
  <si>
    <t>Shadow Kin</t>
  </si>
  <si>
    <t>Blood Kin</t>
  </si>
  <si>
    <t>Iron Kin</t>
  </si>
  <si>
    <t>Fire Kin</t>
  </si>
  <si>
    <t>Half-Light City</t>
  </si>
  <si>
    <t>M.J. Scott</t>
  </si>
  <si>
    <t>Status</t>
  </si>
  <si>
    <t>Active Series With New Books</t>
  </si>
  <si>
    <t>The Next Book is the Last in the Series</t>
  </si>
  <si>
    <t>Series is Stagnant - No New Releases in a Year or More</t>
  </si>
  <si>
    <t>All Books in the Series Have Been Read</t>
  </si>
  <si>
    <t>The Becoming</t>
  </si>
  <si>
    <t>Blood Drive</t>
  </si>
  <si>
    <t>The Watcher</t>
  </si>
  <si>
    <t>Legacy</t>
  </si>
  <si>
    <t>Retribution</t>
  </si>
  <si>
    <t>Chosen</t>
  </si>
  <si>
    <t>Crossroads</t>
  </si>
  <si>
    <t>Haunted</t>
  </si>
  <si>
    <t>Blood Bond</t>
  </si>
  <si>
    <t>Anna Strong Chronicles</t>
  </si>
  <si>
    <t>Jeanne C. Stein</t>
  </si>
  <si>
    <t>Covet</t>
  </si>
  <si>
    <t>Crave</t>
  </si>
  <si>
    <t>Envy</t>
  </si>
  <si>
    <t>Rapture</t>
  </si>
  <si>
    <t>Possession</t>
  </si>
  <si>
    <t>Immortal</t>
  </si>
  <si>
    <t>Fallen Angels</t>
  </si>
  <si>
    <t>Tempest Rising</t>
  </si>
  <si>
    <t>Tracking the Tempest</t>
  </si>
  <si>
    <t>Tempest's Legacy</t>
  </si>
  <si>
    <t>Eye of the Tempest</t>
  </si>
  <si>
    <t>Tempest's Fury</t>
  </si>
  <si>
    <t>Tempest Reborn</t>
  </si>
  <si>
    <t>The Hound Of Bar Harborville</t>
  </si>
  <si>
    <t>The Ryu Morgue</t>
  </si>
  <si>
    <t>Basic Incubus</t>
  </si>
  <si>
    <t>Jane True/Trueniverse</t>
  </si>
  <si>
    <t>Jane True</t>
  </si>
  <si>
    <t>Trueniverse</t>
  </si>
  <si>
    <t>Nicole Peeler</t>
  </si>
  <si>
    <t>A Touch of Midnight</t>
  </si>
  <si>
    <t>Kiss of Midnight</t>
  </si>
  <si>
    <t>Kiss of Crimson</t>
  </si>
  <si>
    <t>Midnight Awakening</t>
  </si>
  <si>
    <t>Midnight Rising</t>
  </si>
  <si>
    <t>Veil of Midnight</t>
  </si>
  <si>
    <t>Ashes of Midnight</t>
  </si>
  <si>
    <t>Shades of Midnight</t>
  </si>
  <si>
    <t>Taken by Midnight</t>
  </si>
  <si>
    <t>Deeper Than Midnight</t>
  </si>
  <si>
    <t>A Taste of Midnight</t>
  </si>
  <si>
    <t>Darker After Midnight</t>
  </si>
  <si>
    <t>Midnight Breed</t>
  </si>
  <si>
    <t>Lara Adrian</t>
  </si>
  <si>
    <t>Edge of Dawn</t>
  </si>
  <si>
    <t>Marked by Midnight</t>
  </si>
  <si>
    <t>Crave The Night</t>
  </si>
  <si>
    <t>Tempted by Midnight</t>
  </si>
  <si>
    <t>Bound to Darkness</t>
  </si>
  <si>
    <t>Stroke of Midnight</t>
  </si>
  <si>
    <t>Defy the Dawn</t>
  </si>
  <si>
    <t>Midnight Untamed</t>
  </si>
  <si>
    <t>Claimed in Shadows</t>
  </si>
  <si>
    <t>Midnight Unleashed</t>
  </si>
  <si>
    <t>Otherworld Tales I</t>
  </si>
  <si>
    <t>Otherworld Beginnings</t>
  </si>
  <si>
    <t>Bitten</t>
  </si>
  <si>
    <t>Otherworld Tales II</t>
  </si>
  <si>
    <t>Stolen</t>
  </si>
  <si>
    <t>Dime Store Magic</t>
  </si>
  <si>
    <t>Industrial Magic</t>
  </si>
  <si>
    <t>Chaotic</t>
  </si>
  <si>
    <t>Broken</t>
  </si>
  <si>
    <t>The Case of El Chupacabra</t>
  </si>
  <si>
    <t>No Humans Involved</t>
  </si>
  <si>
    <t>Otherworld Tales III</t>
  </si>
  <si>
    <t>Personal Demon</t>
  </si>
  <si>
    <t>The Ungrateful Dead</t>
  </si>
  <si>
    <t>Living with the Dead</t>
  </si>
  <si>
    <t>Otherworld Tales IV</t>
  </si>
  <si>
    <t>Angelic</t>
  </si>
  <si>
    <t>Frostbitten</t>
  </si>
  <si>
    <t>Otherworld Tales V</t>
  </si>
  <si>
    <t>Waking the Witch</t>
  </si>
  <si>
    <t>Off Duty Angel</t>
  </si>
  <si>
    <t>Spell Bound</t>
  </si>
  <si>
    <t>Thirteen</t>
  </si>
  <si>
    <t>Otherworld</t>
  </si>
  <si>
    <t>Kelley Armstrong</t>
  </si>
  <si>
    <t>Post Otherworld Stories</t>
  </si>
  <si>
    <t>Forsaken</t>
  </si>
  <si>
    <t>Life &amp; Theft</t>
  </si>
  <si>
    <t>Driven</t>
  </si>
  <si>
    <t>Baby Boom (Otherworld Chills)</t>
  </si>
  <si>
    <t>Post-Otherworld</t>
  </si>
  <si>
    <t>Guilty Pleasures</t>
  </si>
  <si>
    <t>The Laughing Corpse</t>
  </si>
  <si>
    <t>Circus of the Damned</t>
  </si>
  <si>
    <t>The Lunatic Café</t>
  </si>
  <si>
    <t>Bloody Bones</t>
  </si>
  <si>
    <t>The Killing Dance</t>
  </si>
  <si>
    <t>Burnt Offerings</t>
  </si>
  <si>
    <t>Blue Moon</t>
  </si>
  <si>
    <t>Obsidian Butterfly</t>
  </si>
  <si>
    <t>Narcissus in Chains</t>
  </si>
  <si>
    <t>Cerulean Sins</t>
  </si>
  <si>
    <t>Incubus Dreams</t>
  </si>
  <si>
    <t>Micah</t>
  </si>
  <si>
    <t>Danse Macabre</t>
  </si>
  <si>
    <t>The Harlequin</t>
  </si>
  <si>
    <t>Blood Noir</t>
  </si>
  <si>
    <t>Skin Trade</t>
  </si>
  <si>
    <t>Flirt</t>
  </si>
  <si>
    <t>Bullet</t>
  </si>
  <si>
    <t>Hit List</t>
  </si>
  <si>
    <t>Kiss the Dead</t>
  </si>
  <si>
    <t xml:space="preserve">Affliction </t>
  </si>
  <si>
    <t>Jason</t>
  </si>
  <si>
    <t>Dead Ice</t>
  </si>
  <si>
    <t>Crimson Death</t>
  </si>
  <si>
    <t>Anita Blake</t>
  </si>
  <si>
    <t>On Hold</t>
  </si>
  <si>
    <t>Liked</t>
  </si>
  <si>
    <t>OK Series - May Re-Read</t>
  </si>
  <si>
    <t>Meh Series - May Return To</t>
  </si>
  <si>
    <t>New</t>
  </si>
  <si>
    <t>Rank</t>
  </si>
  <si>
    <t>Rejected</t>
  </si>
  <si>
    <t>New Series by Favorite Author</t>
  </si>
  <si>
    <t>Don't Like, Won't Continue</t>
  </si>
  <si>
    <t>Shadow Bound</t>
  </si>
  <si>
    <t>Oath Bound</t>
  </si>
  <si>
    <t>When Blood Calls</t>
  </si>
  <si>
    <t>When Pleasure Rules</t>
  </si>
  <si>
    <t>When Wicked Craves</t>
  </si>
  <si>
    <t>Midnight</t>
  </si>
  <si>
    <t>When Passion Lies</t>
  </si>
  <si>
    <t>When Darkness Hungers</t>
  </si>
  <si>
    <t>When Temptation Burns</t>
  </si>
  <si>
    <t>The Shadow Keepers</t>
  </si>
  <si>
    <t>J.K. Beck</t>
  </si>
  <si>
    <t>Undone</t>
  </si>
  <si>
    <t>Unseen</t>
  </si>
  <si>
    <t>Unbroken</t>
  </si>
  <si>
    <t>Outcast Season</t>
  </si>
  <si>
    <t>Reading Order</t>
  </si>
  <si>
    <t>Confirmed Release</t>
  </si>
  <si>
    <t>Recurve</t>
  </si>
  <si>
    <t>Breakwater</t>
  </si>
  <si>
    <t>Windburn</t>
  </si>
  <si>
    <t>Rootbound</t>
  </si>
  <si>
    <t>Ash</t>
  </si>
  <si>
    <t>Elemental</t>
  </si>
  <si>
    <t>Shannon Mayer</t>
  </si>
  <si>
    <t>The Secret Guide to Dating Monsters</t>
  </si>
  <si>
    <t>Something Secret This Way Comes</t>
  </si>
  <si>
    <t>A Bloody Good Secret</t>
  </si>
  <si>
    <t>Secret Santa</t>
  </si>
  <si>
    <t>Deep Dark Secret</t>
  </si>
  <si>
    <t>Keeping Secret</t>
  </si>
  <si>
    <t>Grave Secret</t>
  </si>
  <si>
    <t>Secret Unleashed</t>
  </si>
  <si>
    <t>Cold Hard Secret</t>
  </si>
  <si>
    <t>A Secret to Die For</t>
  </si>
  <si>
    <t>Bayou Blues</t>
  </si>
  <si>
    <t>Black Magic Bayou</t>
  </si>
  <si>
    <t>McQueen</t>
  </si>
  <si>
    <t>Secret McQueen</t>
  </si>
  <si>
    <t>Sierra Dean</t>
  </si>
  <si>
    <t>Genie McQueen</t>
  </si>
  <si>
    <t>Pale Queen Rising</t>
  </si>
  <si>
    <t>Cold Dream Dawning</t>
  </si>
  <si>
    <t>Black Ice Burning</t>
  </si>
  <si>
    <t>Pale Queen</t>
  </si>
  <si>
    <t>A.R. Kahler</t>
  </si>
  <si>
    <t>Cast in Courtlight</t>
  </si>
  <si>
    <t>Cast in Secret</t>
  </si>
  <si>
    <t>Cast in Fury</t>
  </si>
  <si>
    <t>Cast in Silence</t>
  </si>
  <si>
    <t>Cast in Chaos</t>
  </si>
  <si>
    <t>Cast in Ruin</t>
  </si>
  <si>
    <t>Cast in Peril</t>
  </si>
  <si>
    <t>Cast in Sorrow</t>
  </si>
  <si>
    <t>Cast in Flame</t>
  </si>
  <si>
    <t>Cast in Honor</t>
  </si>
  <si>
    <t>Cast in Flight</t>
  </si>
  <si>
    <t>Cast in Shadow</t>
  </si>
  <si>
    <t>Chronicles of Elantra</t>
  </si>
  <si>
    <t>Michelle Sagara</t>
  </si>
  <si>
    <t>Seven Years</t>
  </si>
  <si>
    <t>Six Months</t>
  </si>
  <si>
    <t>Five Weeks</t>
  </si>
  <si>
    <t>Four Days</t>
  </si>
  <si>
    <t>Three Hours</t>
  </si>
  <si>
    <t>Two Minutes</t>
  </si>
  <si>
    <t>Charming</t>
  </si>
  <si>
    <t>One Second</t>
  </si>
  <si>
    <t>Winter Moon</t>
  </si>
  <si>
    <t>Seven World</t>
  </si>
  <si>
    <t>Seven</t>
  </si>
  <si>
    <t>Dannika Dark</t>
  </si>
  <si>
    <t>City of Light</t>
  </si>
  <si>
    <t>Winter Halo</t>
  </si>
  <si>
    <t>Outcast</t>
  </si>
  <si>
    <t>Alpha Instinct</t>
  </si>
  <si>
    <t>Lover's Instinct</t>
  </si>
  <si>
    <t>Primal Possession</t>
  </si>
  <si>
    <t>Mating Instinct</t>
  </si>
  <si>
    <t>His Untamed Desire</t>
  </si>
  <si>
    <t>Avengers Heat</t>
  </si>
  <si>
    <t>Hunter Reborn</t>
  </si>
  <si>
    <t>Protective Instinct</t>
  </si>
  <si>
    <t>Dark Protector</t>
  </si>
  <si>
    <t>A Mate for Christmas</t>
  </si>
  <si>
    <t>Moon Shifter</t>
  </si>
  <si>
    <t>Katie Reus</t>
  </si>
  <si>
    <t>Priceless</t>
  </si>
  <si>
    <t>Immune</t>
  </si>
  <si>
    <t>Raising Innocence</t>
  </si>
  <si>
    <t>Shadowed Threads</t>
  </si>
  <si>
    <t>Blind Salvage</t>
  </si>
  <si>
    <t>Alex</t>
  </si>
  <si>
    <t>Tracker</t>
  </si>
  <si>
    <t>Guardian</t>
  </si>
  <si>
    <t>Veiled Threat</t>
  </si>
  <si>
    <t>Wounded</t>
  </si>
  <si>
    <t>Stitched</t>
  </si>
  <si>
    <t>Rising Darkness</t>
  </si>
  <si>
    <t>Blood of the Lost</t>
  </si>
  <si>
    <t>Rylee</t>
  </si>
  <si>
    <t>Liam</t>
  </si>
  <si>
    <t>Pamela</t>
  </si>
  <si>
    <t>Rylee Adamson</t>
  </si>
  <si>
    <t>The Rylee Adamson Epilogues</t>
  </si>
  <si>
    <t>Reckoning</t>
  </si>
  <si>
    <t>Halfway to the Grave</t>
  </si>
  <si>
    <t>Happily Never After</t>
  </si>
  <si>
    <t>One Foot in the Grave</t>
  </si>
  <si>
    <t>At Grave's End</t>
  </si>
  <si>
    <t>Devil to Pay</t>
  </si>
  <si>
    <t>Destined for an Early Grave</t>
  </si>
  <si>
    <t>Magic Graves; Death's Excellent Vacation</t>
  </si>
  <si>
    <t>First Drop of Crimson</t>
  </si>
  <si>
    <t>Eternal Kiss of Darkness</t>
  </si>
  <si>
    <t>This Side of the Grave</t>
  </si>
  <si>
    <t>One Grave at a Time</t>
  </si>
  <si>
    <t>Home for the Holidays; The Bite Before Christmas</t>
  </si>
  <si>
    <t>Once Burned</t>
  </si>
  <si>
    <t>Twice Tempted</t>
  </si>
  <si>
    <t>Up From the Grave</t>
  </si>
  <si>
    <t>Bound by Flames</t>
  </si>
  <si>
    <t>Into the Fire</t>
  </si>
  <si>
    <t>Night Huntress</t>
  </si>
  <si>
    <t>Jeaniene Frost</t>
  </si>
  <si>
    <t>The Abandoned</t>
  </si>
  <si>
    <t>The Restorer</t>
  </si>
  <si>
    <t>The Kingdom</t>
  </si>
  <si>
    <t>The Prophet</t>
  </si>
  <si>
    <t>The Visitor</t>
  </si>
  <si>
    <t>The Sinner</t>
  </si>
  <si>
    <t>The Awakening</t>
  </si>
  <si>
    <t>Graveyard Queen</t>
  </si>
  <si>
    <t>Amanda Stevens</t>
  </si>
  <si>
    <t>Spider's Bite</t>
  </si>
  <si>
    <t>Web of Lies</t>
  </si>
  <si>
    <t>Venom</t>
  </si>
  <si>
    <t>Tangled Threds</t>
  </si>
  <si>
    <t>Spider's Revenge</t>
  </si>
  <si>
    <t>Thread of Death</t>
  </si>
  <si>
    <t>By a Thread</t>
  </si>
  <si>
    <t>Widow's Web</t>
  </si>
  <si>
    <t>Deadly Sting</t>
  </si>
  <si>
    <t>Kiss of Venom</t>
  </si>
  <si>
    <t>Heart of Venom</t>
  </si>
  <si>
    <t>The Spider</t>
  </si>
  <si>
    <t>Poison Promis</t>
  </si>
  <si>
    <t>Black Widow</t>
  </si>
  <si>
    <t>Spider's Trap</t>
  </si>
  <si>
    <t>Bitter Bite</t>
  </si>
  <si>
    <t>Unraveled</t>
  </si>
  <si>
    <t>Nice Guys Bite</t>
  </si>
  <si>
    <t>Snared</t>
  </si>
  <si>
    <t>Elemental Assassin</t>
  </si>
  <si>
    <t>Jennifer Estep</t>
  </si>
  <si>
    <t>A Court of Thornes and Roses</t>
  </si>
  <si>
    <t>A Court of Mist and Fury</t>
  </si>
  <si>
    <t>A Court of Wings and Ruin</t>
  </si>
  <si>
    <t>A Court of Thorns &amp; Roses</t>
  </si>
  <si>
    <t>Sarah J. Maas</t>
  </si>
  <si>
    <t>Hard Mated</t>
  </si>
  <si>
    <t>Mate Claimed</t>
  </si>
  <si>
    <t>Lone Wolf/Perfect Mate</t>
  </si>
  <si>
    <t>Tiger Magic</t>
  </si>
  <si>
    <t>Feral Heat</t>
  </si>
  <si>
    <t>Wild Wolf</t>
  </si>
  <si>
    <t>Bear Attraction</t>
  </si>
  <si>
    <t>Mate Bond</t>
  </si>
  <si>
    <t>Lion Eyes</t>
  </si>
  <si>
    <t>Bad Wolf</t>
  </si>
  <si>
    <t>White Tiger</t>
  </si>
  <si>
    <t>Guardian's Mate</t>
  </si>
  <si>
    <t>Red Wolf</t>
  </si>
  <si>
    <t>Shifters Unbound</t>
  </si>
  <si>
    <t>Jennifer Ashley</t>
  </si>
  <si>
    <t>Shifter Made</t>
  </si>
  <si>
    <t>Pride Mates</t>
  </si>
  <si>
    <t>Primal Bonds</t>
  </si>
  <si>
    <t>Bodyguard</t>
  </si>
  <si>
    <t>Wild Cat</t>
  </si>
  <si>
    <t>Broken Destiny</t>
  </si>
  <si>
    <t>The Bourbon Kings</t>
  </si>
  <si>
    <t>The Angels' Share</t>
  </si>
  <si>
    <t>The Devil's Cut</t>
  </si>
  <si>
    <t>Omens</t>
  </si>
  <si>
    <t>Visions</t>
  </si>
  <si>
    <t>Deceptions</t>
  </si>
  <si>
    <t>Betrayals</t>
  </si>
  <si>
    <t>Rituals</t>
  </si>
  <si>
    <t>Fireborn</t>
  </si>
  <si>
    <t>Wicked Embers</t>
  </si>
  <si>
    <t>Flameout</t>
  </si>
  <si>
    <t>Ashes Reborn</t>
  </si>
  <si>
    <t>Cainesville</t>
  </si>
  <si>
    <t>Souls of Fire</t>
  </si>
  <si>
    <t>The Beautiful Ashes</t>
  </si>
  <si>
    <t>The Sweetest Burn</t>
  </si>
  <si>
    <t>X</t>
  </si>
  <si>
    <t>Destroyer</t>
  </si>
  <si>
    <t>Tower of Dawn</t>
  </si>
  <si>
    <t>The Assasins Blade</t>
  </si>
  <si>
    <t>Throne of Glass</t>
  </si>
  <si>
    <t>Crown of Midnight</t>
  </si>
  <si>
    <t>Heir of Fire</t>
  </si>
  <si>
    <t>Empire of Storms</t>
  </si>
  <si>
    <t>Free Agent</t>
  </si>
  <si>
    <t>Soul Ink</t>
  </si>
  <si>
    <t>Armageddon Rules</t>
  </si>
  <si>
    <t>Wish Bound</t>
  </si>
  <si>
    <t>Grimm Agency</t>
  </si>
  <si>
    <t>J.C. Nelson</t>
  </si>
  <si>
    <t>Dragon Marked</t>
  </si>
  <si>
    <t>Dragon Mystics</t>
  </si>
  <si>
    <t>Dragon Mated</t>
  </si>
  <si>
    <t>Supernatural Prison</t>
  </si>
  <si>
    <t>Jaymin Eve</t>
  </si>
  <si>
    <t>Pleasure Unbound</t>
  </si>
  <si>
    <t>Desire Unchained</t>
  </si>
  <si>
    <t>Passion Unleashed</t>
  </si>
  <si>
    <t>Eternity Embraced</t>
  </si>
  <si>
    <t>Ecstasy Unveiled</t>
  </si>
  <si>
    <t>Sin Undone</t>
  </si>
  <si>
    <t>Eternal Rider</t>
  </si>
  <si>
    <t>Vampire Fight Club</t>
  </si>
  <si>
    <t>Immortal Rider</t>
  </si>
  <si>
    <t>Lethal Rider</t>
  </si>
  <si>
    <t>Rogue Rider</t>
  </si>
  <si>
    <t>Reaver</t>
  </si>
  <si>
    <t>Azagoth</t>
  </si>
  <si>
    <t>Revenant</t>
  </si>
  <si>
    <t>Hades</t>
  </si>
  <si>
    <t>Base Insticts</t>
  </si>
  <si>
    <t>Z</t>
  </si>
  <si>
    <t>Demonica/Lords of Deliverance</t>
  </si>
  <si>
    <t>Larissa Ione</t>
  </si>
  <si>
    <t>Boundary Crossed</t>
  </si>
  <si>
    <t>Boundary Lines</t>
  </si>
  <si>
    <t>Boundary Born</t>
  </si>
  <si>
    <t>Boundary Magic</t>
  </si>
  <si>
    <t>Melissa F. Olson</t>
  </si>
  <si>
    <t>Rock Addiction</t>
  </si>
  <si>
    <t>Rock Courtship</t>
  </si>
  <si>
    <t>Rock Hard</t>
  </si>
  <si>
    <t>Rock Redemption</t>
  </si>
  <si>
    <t>Rock Wedding</t>
  </si>
  <si>
    <t>Rock Kiss</t>
  </si>
  <si>
    <t>The Final Empire</t>
  </si>
  <si>
    <t>The Well of Ascension</t>
  </si>
  <si>
    <t>The Hero of Ages</t>
  </si>
  <si>
    <t>The Alloy of Law</t>
  </si>
  <si>
    <t>Shadows of Self</t>
  </si>
  <si>
    <t>Bands of Mourning</t>
  </si>
  <si>
    <t>The Lost Metal</t>
  </si>
  <si>
    <t>Mistborn</t>
  </si>
  <si>
    <t>Brandon Sanderson</t>
  </si>
  <si>
    <t>Marked</t>
  </si>
  <si>
    <t>Entwined</t>
  </si>
  <si>
    <t>Tempted</t>
  </si>
  <si>
    <t>Enraptured</t>
  </si>
  <si>
    <t>Enslaved</t>
  </si>
  <si>
    <t>Bound</t>
  </si>
  <si>
    <t>Twisted</t>
  </si>
  <si>
    <t>Ravaged</t>
  </si>
  <si>
    <t>Awakened</t>
  </si>
  <si>
    <t>Unchained</t>
  </si>
  <si>
    <t>Eternal Guardians</t>
  </si>
  <si>
    <t>Elisabeth Naughton</t>
  </si>
  <si>
    <t>Unholy Ghosts</t>
  </si>
  <si>
    <t>Unholy Magic</t>
  </si>
  <si>
    <t>City of Ghosts</t>
  </si>
  <si>
    <t>Sacrificial Magic</t>
  </si>
  <si>
    <t>Chasing Magic</t>
  </si>
  <si>
    <t>Close to You</t>
  </si>
  <si>
    <t>Unholy Luck</t>
  </si>
  <si>
    <t>Downside Ghosts</t>
  </si>
  <si>
    <t>Stacia Kane</t>
  </si>
  <si>
    <t>The Mist-Torn Witches</t>
  </si>
  <si>
    <t>Witches in Red</t>
  </si>
  <si>
    <t>Witches With the Enemy</t>
  </si>
  <si>
    <t>To Kill a Kettle Witch</t>
  </si>
  <si>
    <t>Barb Hendee</t>
  </si>
  <si>
    <t>A Cat's Chance in Hell</t>
  </si>
  <si>
    <t>All Hell Breaks Loose</t>
  </si>
  <si>
    <t>A Cold Day in Hell</t>
  </si>
  <si>
    <t>To Hell in Back</t>
  </si>
  <si>
    <t>A Short Trip to Hell</t>
  </si>
  <si>
    <t>Come Hell or High Water</t>
  </si>
  <si>
    <t>There'll be Hell to Pay</t>
  </si>
  <si>
    <t>Hellcat</t>
  </si>
  <si>
    <t>Sharon Hannaford</t>
  </si>
  <si>
    <t>Hunted by the Others</t>
  </si>
  <si>
    <t>Taken by the Others</t>
  </si>
  <si>
    <t>Deceived by the Others</t>
  </si>
  <si>
    <t>Stalking the Others</t>
  </si>
  <si>
    <t>Forsaken by the Others</t>
  </si>
  <si>
    <t>Enslaved By the Others</t>
  </si>
  <si>
    <t>H&amp;W Investigations</t>
  </si>
  <si>
    <t>Jess Haines</t>
  </si>
  <si>
    <t>Last Checked</t>
  </si>
  <si>
    <t>The Hunt</t>
  </si>
  <si>
    <t>Dark Queen</t>
  </si>
  <si>
    <t>The Brightest Embers</t>
  </si>
  <si>
    <t>Blood Fury</t>
  </si>
  <si>
    <t>The Thief</t>
  </si>
  <si>
    <t>Dhampir</t>
  </si>
  <si>
    <t>Thief of Lives</t>
  </si>
  <si>
    <t>Sister of the Dead</t>
  </si>
  <si>
    <t>Traitor to the Blood</t>
  </si>
  <si>
    <t>Rebel Fay</t>
  </si>
  <si>
    <t>Child of a Dead God</t>
  </si>
  <si>
    <t>In Shade and Shadow</t>
  </si>
  <si>
    <t>Through Stone and Sea</t>
  </si>
  <si>
    <t>Of Truth and Beasts</t>
  </si>
  <si>
    <t>Between Their Worlds</t>
  </si>
  <si>
    <t>The Dog in the Dark</t>
  </si>
  <si>
    <t>A Wind in the Night</t>
  </si>
  <si>
    <t>First and Last Sorcerer</t>
  </si>
  <si>
    <t>The Night Voice</t>
  </si>
  <si>
    <t>Dead Seekers</t>
  </si>
  <si>
    <t>Nobel Dead Saga</t>
  </si>
  <si>
    <t>Nobel Dead - Phase I</t>
  </si>
  <si>
    <t>Nobel Dead - Phase II</t>
  </si>
  <si>
    <t>Nobel Dead - Phase III</t>
  </si>
  <si>
    <t>High Voltage</t>
  </si>
  <si>
    <t>Razr</t>
  </si>
  <si>
    <t>Old World Chronology</t>
  </si>
  <si>
    <t>Dead Spots</t>
  </si>
  <si>
    <t>Scarlett Bernard</t>
  </si>
  <si>
    <t>Trail of Dead</t>
  </si>
  <si>
    <t>Hunter's Trail</t>
  </si>
  <si>
    <t>Malediction</t>
  </si>
  <si>
    <t>Midnight Curse</t>
  </si>
  <si>
    <t>Disrupted Magic</t>
  </si>
  <si>
    <t>Blood Gamble</t>
  </si>
  <si>
    <t>Burn Bright</t>
  </si>
  <si>
    <t>Stagnant</t>
  </si>
  <si>
    <t>Status is Unknown - But active within a year</t>
  </si>
  <si>
    <t>Untitled??</t>
  </si>
  <si>
    <t>Chloe Neill: 113 - Blade Bound</t>
  </si>
  <si>
    <t>J.R. Ward: 117 - The Chosen</t>
  </si>
  <si>
    <t>Jinn and Juice</t>
  </si>
  <si>
    <t>The Jinni</t>
  </si>
  <si>
    <t>A Game of Thrones</t>
  </si>
  <si>
    <t>A Clash of Kings</t>
  </si>
  <si>
    <t>A Storm of Swords</t>
  </si>
  <si>
    <t>A Feast for Crows</t>
  </si>
  <si>
    <t>A Dance with Dragons</t>
  </si>
  <si>
    <t>The Winds of Winter</t>
  </si>
  <si>
    <t>A Dream of Spring</t>
  </si>
  <si>
    <t>A Song of Ice and Fire</t>
  </si>
  <si>
    <t>George R.R. Martin</t>
  </si>
  <si>
    <t>Primal Law</t>
  </si>
  <si>
    <t>Black Magic</t>
  </si>
  <si>
    <t>Savage Awakening</t>
  </si>
  <si>
    <t>Black Moon</t>
  </si>
  <si>
    <t>Hunter's Heart</t>
  </si>
  <si>
    <t>Cole's Redemption</t>
  </si>
  <si>
    <t>Wolf's Fall</t>
  </si>
  <si>
    <t>Chase the Darkness</t>
  </si>
  <si>
    <t>Phoenix Reborn</t>
  </si>
  <si>
    <t>Alpha Pack</t>
  </si>
  <si>
    <t>J.D. Tyler</t>
  </si>
  <si>
    <t>Black Dust Mambo</t>
  </si>
  <si>
    <t>Black Heart Loa</t>
  </si>
  <si>
    <t>Caught Forever Between</t>
  </si>
  <si>
    <t>Black Moon Mojo</t>
  </si>
  <si>
    <t>Hoodoo</t>
  </si>
  <si>
    <t>Dead, Undead, or Somwhere in Between</t>
  </si>
  <si>
    <t>The Renfield Syndrome</t>
  </si>
  <si>
    <t>The Ripple Effect</t>
  </si>
  <si>
    <t>Edge of Darkness</t>
  </si>
  <si>
    <t>Rhiannon's Law</t>
  </si>
  <si>
    <t>J.A. Saare</t>
  </si>
  <si>
    <t>Red Hot Fury</t>
  </si>
  <si>
    <t>Green Eyed Envy</t>
  </si>
  <si>
    <t>Black-Hearted Betrayal</t>
  </si>
  <si>
    <t>White-Knuckled Fear</t>
  </si>
  <si>
    <t>Shades of Fury</t>
  </si>
  <si>
    <t>Kasey MacKenzie</t>
  </si>
  <si>
    <t>Infected: Paris</t>
  </si>
  <si>
    <t>Infected: Prey</t>
  </si>
  <si>
    <t>Infected: Bloodlines</t>
  </si>
  <si>
    <t>Infected: Life After Death</t>
  </si>
  <si>
    <t>Infected: Freefall</t>
  </si>
  <si>
    <t>Infected: Shift</t>
  </si>
  <si>
    <t>Infected: Lesser Evils</t>
  </si>
  <si>
    <t>Infected: Undertow</t>
  </si>
  <si>
    <t>Infected: The Lost Weekend</t>
  </si>
  <si>
    <t>Infected: Epitaph</t>
  </si>
  <si>
    <t>Infected: Holden</t>
  </si>
  <si>
    <t>Infected</t>
  </si>
  <si>
    <t>Andrea Speed</t>
  </si>
  <si>
    <t>Feral Sins</t>
  </si>
  <si>
    <t>Wicked Cravings</t>
  </si>
  <si>
    <t>Carnal Secrets</t>
  </si>
  <si>
    <t>Dark Instincts</t>
  </si>
  <si>
    <t>Spiral of Need</t>
  </si>
  <si>
    <t>Savage Urges</t>
  </si>
  <si>
    <t>Force of Temptation</t>
  </si>
  <si>
    <t>The Phoenix Pack</t>
  </si>
  <si>
    <t>Suzanne Wright</t>
  </si>
  <si>
    <t>The Mercury Pack</t>
  </si>
  <si>
    <t>Keystone</t>
  </si>
  <si>
    <t>Crossbreed</t>
  </si>
  <si>
    <t>Full Blooded</t>
  </si>
  <si>
    <t>Hot Blooded</t>
  </si>
  <si>
    <t>Cold Blooded</t>
  </si>
  <si>
    <t>Red Blooded</t>
  </si>
  <si>
    <t>Pure Blooded</t>
  </si>
  <si>
    <t>Blue Blooded</t>
  </si>
  <si>
    <t>Jessica McClain</t>
  </si>
  <si>
    <t>Amanda Carlson</t>
  </si>
  <si>
    <t>City of the Lost</t>
  </si>
  <si>
    <t>A Darkness Absolute</t>
  </si>
  <si>
    <t>Blood Rights</t>
  </si>
  <si>
    <t>Flesh and Blood</t>
  </si>
  <si>
    <t>Bad Blood</t>
  </si>
  <si>
    <t>Out for Blood</t>
  </si>
  <si>
    <t>Last Blood</t>
  </si>
  <si>
    <t>House of Comarre</t>
  </si>
  <si>
    <t>Kristen Painter</t>
  </si>
  <si>
    <t>Staying Dead</t>
  </si>
  <si>
    <t>Curse the Dark</t>
  </si>
  <si>
    <t>Bring it On</t>
  </si>
  <si>
    <t>Burning Bridges</t>
  </si>
  <si>
    <t>Free Fall</t>
  </si>
  <si>
    <t>Blood from Stone</t>
  </si>
  <si>
    <t>Retrievers</t>
  </si>
  <si>
    <t>Genre</t>
  </si>
  <si>
    <t>UF</t>
  </si>
  <si>
    <t>HF</t>
  </si>
  <si>
    <t>High Fantasy - Fantasy with "alternate" universe</t>
  </si>
  <si>
    <t>Urban Fantasy - Fantasy set within this universe</t>
  </si>
  <si>
    <t>Laura Anne Gilman</t>
  </si>
  <si>
    <t>Hard Magic</t>
  </si>
  <si>
    <t>Pack of Lies</t>
  </si>
  <si>
    <t>Tricks of the Trade</t>
  </si>
  <si>
    <t>Dragon Justice</t>
  </si>
  <si>
    <t>Paranormal Scene Investigations</t>
  </si>
  <si>
    <t>Bitter Night</t>
  </si>
  <si>
    <t>Crimson Wind</t>
  </si>
  <si>
    <t>Shadow City</t>
  </si>
  <si>
    <t>Blood Winter</t>
  </si>
  <si>
    <t>Horngate Witches</t>
  </si>
  <si>
    <t>Diana Pharaoh Francis</t>
  </si>
  <si>
    <t>Matters of the Blood</t>
  </si>
  <si>
    <t>Blood Bargain</t>
  </si>
  <si>
    <t>Blood Heat</t>
  </si>
  <si>
    <t>Blood Sacrifice</t>
  </si>
  <si>
    <t>Maria Lima</t>
  </si>
  <si>
    <t>Mind Games</t>
  </si>
  <si>
    <t>Double Cross</t>
  </si>
  <si>
    <t>Head Rush</t>
  </si>
  <si>
    <t>Devil's Luck</t>
  </si>
  <si>
    <t>The Disillusionists</t>
  </si>
  <si>
    <t>Carolyn Crane</t>
  </si>
  <si>
    <t>Ascension</t>
  </si>
  <si>
    <t>Bedeviled</t>
  </si>
  <si>
    <t>Dark Breed</t>
  </si>
  <si>
    <t>Sable Grace</t>
  </si>
  <si>
    <t>Night Child</t>
  </si>
  <si>
    <t>A Flash of Hex</t>
  </si>
  <si>
    <t>Inhuman Resources</t>
  </si>
  <si>
    <t>Infernal Affairs</t>
  </si>
  <si>
    <t>Bleeding Out</t>
  </si>
  <si>
    <t>OSI</t>
  </si>
  <si>
    <t>Jes Battis</t>
  </si>
  <si>
    <t>Faith Hunter: 107 - Black Arts</t>
  </si>
  <si>
    <t>Faith Hunter: 107.5 - Off the Grid</t>
  </si>
  <si>
    <t>Faith Hunter: 108 - Broken Soul</t>
  </si>
  <si>
    <t>Faith Hunter: 109 - Dark Heir</t>
  </si>
  <si>
    <t>Faith Hunter: 109.5 - Yellowrock Stories IV</t>
  </si>
  <si>
    <t>Faith Hunter: 110 - Shadow Rites</t>
  </si>
  <si>
    <t>*NEW* Faith Hunter: 111 - Cold Reign</t>
  </si>
  <si>
    <t>Est Start Date</t>
  </si>
  <si>
    <t>Est End Date</t>
  </si>
  <si>
    <t>Act. Start Date</t>
  </si>
  <si>
    <t>Act. End Date</t>
  </si>
  <si>
    <t>Type</t>
  </si>
  <si>
    <t>NULL</t>
  </si>
  <si>
    <t>Kalayna Price: 101 - Grave Witch</t>
  </si>
  <si>
    <t>Kalayna Price: 102 - Grave Dance</t>
  </si>
  <si>
    <t>Kalayna Price: 102.5 - Ruby Red</t>
  </si>
  <si>
    <t>Kalayna Price: 103 - Grave Memory</t>
  </si>
  <si>
    <t>Kalayna Price: 104 - Grave Visions</t>
  </si>
  <si>
    <t>*NEW* Nalini Singh: 301 - Silver Silence</t>
  </si>
  <si>
    <t>*NEW* Kalayna Price: 105 - Grave Ransom</t>
  </si>
  <si>
    <t>Heirs of Chicagoland</t>
  </si>
  <si>
    <t>Wild Hunger</t>
  </si>
  <si>
    <t>Next</t>
  </si>
  <si>
    <t>Next Series to Try</t>
  </si>
  <si>
    <t>Imp</t>
  </si>
  <si>
    <t>A Demon Bound</t>
  </si>
  <si>
    <t>Satan's Sword</t>
  </si>
  <si>
    <t>No Man's Land</t>
  </si>
  <si>
    <t>Elven Blood</t>
  </si>
  <si>
    <t>Devil's Paw</t>
  </si>
  <si>
    <t>Imp Forsaken</t>
  </si>
  <si>
    <t>Stolen Souls</t>
  </si>
  <si>
    <t>Demons of Desire</t>
  </si>
  <si>
    <t>Three Wishes</t>
  </si>
  <si>
    <t>Angel of Chaos</t>
  </si>
  <si>
    <t>Sins of the Flesh</t>
  </si>
  <si>
    <t>Kingdom of Lies</t>
  </si>
  <si>
    <t>Exodus</t>
  </si>
  <si>
    <t>Queen of the Damned</t>
  </si>
  <si>
    <t>Unholy Pleasures</t>
  </si>
  <si>
    <t>Imp World</t>
  </si>
  <si>
    <t>Half-Breed</t>
  </si>
  <si>
    <t>Debra Dunbar</t>
  </si>
  <si>
    <t>First World</t>
  </si>
  <si>
    <t>Spurn</t>
  </si>
  <si>
    <t>Crais</t>
  </si>
  <si>
    <t>Regali</t>
  </si>
  <si>
    <t>Nephilius</t>
  </si>
  <si>
    <t>Dronish</t>
  </si>
  <si>
    <t>Earth: The Final Battle</t>
  </si>
  <si>
    <t>Walker Saga</t>
  </si>
  <si>
    <t>Chase the Dark</t>
  </si>
  <si>
    <t>Bind the Soul</t>
  </si>
  <si>
    <t>Yield the Night</t>
  </si>
  <si>
    <t>Feed the Flames</t>
  </si>
  <si>
    <t>Reap the Shadows</t>
  </si>
  <si>
    <t>Unleash the Storm</t>
  </si>
  <si>
    <t>Steel &amp; Stone</t>
  </si>
  <si>
    <t>Annette Marie</t>
  </si>
  <si>
    <t>Kitty and the Midnight Hour</t>
  </si>
  <si>
    <t>Kitty Goes to Washington</t>
  </si>
  <si>
    <t>Kitty Takes a Holiday</t>
  </si>
  <si>
    <t>Kitty and the Silver Bullet</t>
  </si>
  <si>
    <t>Kitty and the Dead Man's Hand</t>
  </si>
  <si>
    <t>Kitty Raises Hell</t>
  </si>
  <si>
    <t>Kitty's House of Horrors</t>
  </si>
  <si>
    <t>Kitty Goes to War</t>
  </si>
  <si>
    <t>Kitty's Big Trouble</t>
  </si>
  <si>
    <t>Kitty Steals the Show</t>
  </si>
  <si>
    <t>Kitty Rocks the House</t>
  </si>
  <si>
    <t>Kitty in the Underworld</t>
  </si>
  <si>
    <t>Low Midnight</t>
  </si>
  <si>
    <t>Kitty Saves the World (Final)</t>
  </si>
  <si>
    <t>Kitty Norville</t>
  </si>
  <si>
    <t>Carrie Vaughn</t>
  </si>
  <si>
    <t>Cornucopia</t>
  </si>
  <si>
    <t>Northern Lights</t>
  </si>
  <si>
    <t>Far from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</si>
</sst>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d"/>
    <numFmt numFmtId="165" formatCode="mmmm\ yyyy"/>
    <numFmt numFmtId="168" formatCode="m/d;@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i/>
      <sz val="9"/>
      <color rgb="FF7030A0"/>
      <name val="Calibri"/>
      <family val="2"/>
      <scheme val="minor"/>
    </font>
    <font>
      <i/>
      <sz val="9"/>
      <color rgb="FF6666FF"/>
      <name val="Calibri"/>
      <family val="2"/>
      <scheme val="minor"/>
    </font>
    <font>
      <sz val="9"/>
      <color rgb="FF0070C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00A85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9"/>
      <color rgb="FF00B050"/>
      <name val="Calibri"/>
      <family val="2"/>
      <scheme val="minor"/>
    </font>
    <font>
      <i/>
      <sz val="9"/>
      <color rgb="FFFF339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opperplate Gothic Light"/>
      <family val="2"/>
    </font>
    <font>
      <sz val="10"/>
      <color theme="1"/>
      <name val="Calibri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7030A0"/>
      <name val="Calibri"/>
      <family val="2"/>
      <scheme val="minor"/>
    </font>
    <font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D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3" fillId="3" borderId="0" xfId="0" applyNumberFormat="1" applyFont="1" applyFill="1" applyAlignment="1">
      <alignment horizontal="center" vertical="center" wrapText="1"/>
    </xf>
    <xf numFmtId="0" fontId="1" fillId="4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vertical="center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1" fontId="3" fillId="3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6" borderId="0" xfId="0" applyFont="1" applyFill="1"/>
    <xf numFmtId="14" fontId="1" fillId="6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3" fillId="6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14" fontId="1" fillId="7" borderId="1" xfId="0" applyNumberFormat="1" applyFont="1" applyFill="1" applyBorder="1" applyAlignment="1">
      <alignment horizontal="center" vertical="center"/>
    </xf>
    <xf numFmtId="164" fontId="14" fillId="6" borderId="0" xfId="0" applyNumberFormat="1" applyFont="1" applyFill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14" fontId="1" fillId="9" borderId="4" xfId="0" applyNumberFormat="1" applyFont="1" applyFill="1" applyBorder="1" applyAlignment="1">
      <alignment horizontal="center" vertical="center" wrapText="1"/>
    </xf>
    <xf numFmtId="14" fontId="1" fillId="6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6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10" borderId="0" xfId="0" applyFont="1" applyFill="1"/>
    <xf numFmtId="0" fontId="2" fillId="10" borderId="0" xfId="0" applyFont="1" applyFill="1" applyAlignment="1">
      <alignment horizontal="center" vertical="center" wrapText="1"/>
    </xf>
    <xf numFmtId="14" fontId="1" fillId="0" borderId="0" xfId="0" applyNumberFormat="1" applyFont="1"/>
    <xf numFmtId="14" fontId="2" fillId="0" borderId="0" xfId="0" applyNumberFormat="1" applyFont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14" fontId="2" fillId="11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Border="1" applyAlignment="1">
      <alignment wrapText="1"/>
    </xf>
    <xf numFmtId="14" fontId="13" fillId="0" borderId="0" xfId="0" applyNumberFormat="1" applyFont="1" applyAlignment="1">
      <alignment horizontal="center"/>
    </xf>
    <xf numFmtId="14" fontId="1" fillId="6" borderId="0" xfId="0" applyNumberFormat="1" applyFont="1" applyFill="1"/>
    <xf numFmtId="0" fontId="1" fillId="6" borderId="0" xfId="0" applyFont="1" applyFill="1" applyAlignment="1">
      <alignment horizontal="center"/>
    </xf>
    <xf numFmtId="16" fontId="1" fillId="0" borderId="0" xfId="0" applyNumberFormat="1" applyFont="1" applyAlignment="1">
      <alignment horizontal="center"/>
    </xf>
    <xf numFmtId="14" fontId="1" fillId="12" borderId="0" xfId="0" applyNumberFormat="1" applyFont="1" applyFill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14" fontId="1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16" fontId="1" fillId="0" borderId="0" xfId="0" applyNumberFormat="1" applyFont="1"/>
    <xf numFmtId="14" fontId="1" fillId="0" borderId="0" xfId="0" quotePrefix="1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65" fontId="15" fillId="3" borderId="3" xfId="0" applyNumberFormat="1" applyFont="1" applyFill="1" applyBorder="1" applyAlignment="1">
      <alignment horizontal="left"/>
    </xf>
    <xf numFmtId="0" fontId="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  <xf numFmtId="1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8" fontId="3" fillId="3" borderId="0" xfId="0" applyNumberFormat="1" applyFont="1" applyFill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0" fontId="1" fillId="3" borderId="0" xfId="0" applyFont="1" applyFill="1"/>
    <xf numFmtId="0" fontId="2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68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1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m/d;@"/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ill>
        <patternFill>
          <bgColor theme="3" tint="0.79998168889431442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ill>
        <patternFill patternType="none">
          <bgColor auto="1"/>
        </patternFill>
      </fill>
    </dxf>
    <dxf>
      <font>
        <b val="0"/>
        <i/>
        <color theme="6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b val="0"/>
        <i/>
        <color theme="6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2EFF7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</dxfs>
  <tableStyles count="1" defaultTableStyle="TableStyleMedium2" defaultPivotStyle="PivotStyleLight16">
    <tableStyle name="Katrina1" pivot="0" count="7">
      <tableStyleElement type="wholeTable" dxfId="171"/>
      <tableStyleElement type="headerRow" dxfId="170"/>
      <tableStyleElement type="totalRow" dxfId="169"/>
      <tableStyleElement type="firstColumn" dxfId="168"/>
      <tableStyleElement type="lastColumn" dxfId="167"/>
      <tableStyleElement type="firstRowStripe" dxfId="166"/>
      <tableStyleElement type="firstColumnStripe" dxfId="165"/>
    </tableStyle>
  </tableStyles>
  <colors>
    <mruColors>
      <color rgb="FFECE8F4"/>
      <color rgb="FFDFD7ED"/>
      <color rgb="FFD7CDE9"/>
      <color rgb="FFEADEEE"/>
      <color rgb="FFFBE9FA"/>
      <color rgb="FFF8D4D4"/>
      <color rgb="FFF0D4E4"/>
      <color rgb="FFF7F7D5"/>
      <color rgb="FFF8FBD1"/>
      <color rgb="FFF2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1:R921" totalsRowCount="1" headerRowDxfId="164" dataDxfId="163">
  <autoFilter ref="B1:R920">
    <filterColumn colId="4">
      <filters>
        <filter val="Debra Dunbar"/>
      </filters>
    </filterColumn>
  </autoFilter>
  <sortState ref="B2:R920">
    <sortCondition ref="F2:F920"/>
    <sortCondition ref="H2:H920"/>
    <sortCondition ref="G2:G920"/>
  </sortState>
  <tableColumns count="17">
    <tableColumn id="12" name="Category" dataDxfId="162" totalsRowDxfId="16"/>
    <tableColumn id="1" name="Book Name" dataDxfId="161" totalsRowDxfId="15"/>
    <tableColumn id="2" name="Title Series" totalsRowDxfId="14"/>
    <tableColumn id="3" name="Actual Series" dataDxfId="160" totalsRowDxfId="13"/>
    <tableColumn id="4" name="Author" dataDxfId="159" totalsRowDxfId="12"/>
    <tableColumn id="5" name="Book Number" dataDxfId="158" totalsRowDxfId="11"/>
    <tableColumn id="6" name="Series Number" dataDxfId="157" totalsRowDxfId="10"/>
    <tableColumn id="9" name="Genre" dataDxfId="156" totalsRowDxfId="9"/>
    <tableColumn id="17" name="Last Read" dataDxfId="155" totalsRowDxfId="8"/>
    <tableColumn id="7" name="Title" dataDxfId="154" totalsRowDxfId="7"/>
    <tableColumn id="11" name="Last Checked" dataDxfId="153" totalsRowDxfId="6"/>
    <tableColumn id="16" name="Confirmed Release" dataDxfId="152" totalsRowDxfId="5"/>
    <tableColumn id="8" name="Release Date" dataDxfId="151" totalsRowDxfId="4"/>
    <tableColumn id="10" name="Reading Order" dataDxfId="150" totalsRowDxfId="3"/>
    <tableColumn id="14" name="Owned?" dataDxfId="149" totalsRowDxfId="2"/>
    <tableColumn id="15" name="Prep?" dataDxfId="148" totalsRowDxfId="1"/>
    <tableColumn id="13" name="Series Status" dataDxfId="147" totalsRowDxfId="0"/>
  </tableColumns>
  <tableStyleInfo name="Katrina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Katrina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60066"/>
      </a:accent1>
      <a:accent2>
        <a:srgbClr val="5B9BD5"/>
      </a:accent2>
      <a:accent3>
        <a:srgbClr val="70AD47"/>
      </a:accent3>
      <a:accent4>
        <a:srgbClr val="ED7D31"/>
      </a:accent4>
      <a:accent5>
        <a:srgbClr val="FFC00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49"/>
  <sheetViews>
    <sheetView tabSelected="1" zoomScaleNormal="100" workbookViewId="0">
      <pane ySplit="1" topLeftCell="A163" activePane="bottomLeft" state="frozen"/>
      <selection pane="bottomLeft" activeCell="C165" sqref="C165"/>
    </sheetView>
  </sheetViews>
  <sheetFormatPr defaultRowHeight="12.75" x14ac:dyDescent="0.2"/>
  <cols>
    <col min="1" max="1" width="1.7109375" style="2" customWidth="1"/>
    <col min="2" max="2" width="8.7109375" style="1" customWidth="1"/>
    <col min="3" max="3" width="25.7109375" style="1" bestFit="1" customWidth="1"/>
    <col min="4" max="5" width="22.7109375" style="1" customWidth="1"/>
    <col min="6" max="6" width="15.7109375" style="1" customWidth="1"/>
    <col min="7" max="8" width="8.7109375" style="7" customWidth="1"/>
    <col min="9" max="9" width="5.7109375" style="7" customWidth="1"/>
    <col min="10" max="10" width="10.7109375" style="6" customWidth="1"/>
    <col min="11" max="11" width="36.140625" style="1" bestFit="1" customWidth="1"/>
    <col min="12" max="14" width="10.7109375" style="7" customWidth="1"/>
    <col min="15" max="15" width="8.7109375" style="22" customWidth="1"/>
    <col min="16" max="16" width="7.7109375" style="71" customWidth="1"/>
    <col min="17" max="17" width="7.7109375" style="7" customWidth="1"/>
    <col min="18" max="18" width="10.7109375" style="7" customWidth="1"/>
    <col min="19" max="19" width="1.7109375" style="2" customWidth="1"/>
    <col min="20" max="16384" width="9.140625" style="1"/>
  </cols>
  <sheetData>
    <row r="1" spans="1:19" s="5" customFormat="1" ht="25.5" x14ac:dyDescent="0.25">
      <c r="A1" s="4"/>
      <c r="B1" s="3" t="s">
        <v>362</v>
      </c>
      <c r="C1" s="3" t="s">
        <v>0</v>
      </c>
      <c r="D1" s="3" t="s">
        <v>31</v>
      </c>
      <c r="E1" s="3" t="s">
        <v>32</v>
      </c>
      <c r="F1" s="3" t="s">
        <v>1</v>
      </c>
      <c r="G1" s="3" t="s">
        <v>7</v>
      </c>
      <c r="H1" s="3" t="s">
        <v>8</v>
      </c>
      <c r="I1" s="3" t="s">
        <v>1003</v>
      </c>
      <c r="J1" s="8" t="s">
        <v>4</v>
      </c>
      <c r="K1" s="3" t="s">
        <v>2</v>
      </c>
      <c r="L1" s="3" t="s">
        <v>873</v>
      </c>
      <c r="M1" s="3" t="s">
        <v>592</v>
      </c>
      <c r="N1" s="3" t="s">
        <v>3</v>
      </c>
      <c r="O1" s="21" t="s">
        <v>591</v>
      </c>
      <c r="P1" s="70" t="s">
        <v>368</v>
      </c>
      <c r="Q1" s="3" t="s">
        <v>370</v>
      </c>
      <c r="R1" s="3" t="s">
        <v>364</v>
      </c>
      <c r="S1" s="4"/>
    </row>
    <row r="2" spans="1:19" hidden="1" x14ac:dyDescent="0.2">
      <c r="B2" s="7" t="s">
        <v>420</v>
      </c>
      <c r="C2" s="1" t="s">
        <v>616</v>
      </c>
      <c r="D2" s="1" t="s">
        <v>619</v>
      </c>
      <c r="E2" s="1" t="s">
        <v>619</v>
      </c>
      <c r="F2" s="1" t="s">
        <v>620</v>
      </c>
      <c r="G2" s="7">
        <v>1</v>
      </c>
      <c r="H2" s="7">
        <v>100</v>
      </c>
      <c r="I2" s="7" t="s">
        <v>1005</v>
      </c>
      <c r="K2" s="1" t="str">
        <f>F2&amp;": "&amp;(H2+G2)&amp;" - "&amp;C2</f>
        <v>A.R. Kahler: 101 - Pale Queen Rising</v>
      </c>
      <c r="P2" s="7" t="s">
        <v>369</v>
      </c>
      <c r="R2" s="7" t="s">
        <v>365</v>
      </c>
    </row>
    <row r="3" spans="1:19" hidden="1" x14ac:dyDescent="0.2">
      <c r="B3" s="7" t="s">
        <v>420</v>
      </c>
      <c r="C3" s="1" t="s">
        <v>617</v>
      </c>
      <c r="D3" s="1" t="s">
        <v>619</v>
      </c>
      <c r="E3" s="1" t="s">
        <v>619</v>
      </c>
      <c r="F3" s="1" t="s">
        <v>620</v>
      </c>
      <c r="G3" s="7">
        <v>2</v>
      </c>
      <c r="H3" s="7">
        <v>100</v>
      </c>
      <c r="I3" s="7" t="s">
        <v>1005</v>
      </c>
      <c r="K3" s="1" t="str">
        <f>F3&amp;": "&amp;(H3+G3)&amp;" - "&amp;C3</f>
        <v>A.R. Kahler: 102 - Cold Dream Dawning</v>
      </c>
      <c r="P3" s="7" t="s">
        <v>369</v>
      </c>
      <c r="R3" s="7" t="s">
        <v>365</v>
      </c>
    </row>
    <row r="4" spans="1:19" hidden="1" x14ac:dyDescent="0.2">
      <c r="B4" s="7" t="s">
        <v>420</v>
      </c>
      <c r="C4" s="1" t="s">
        <v>618</v>
      </c>
      <c r="D4" s="1" t="s">
        <v>619</v>
      </c>
      <c r="E4" s="1" t="s">
        <v>619</v>
      </c>
      <c r="F4" s="1" t="s">
        <v>620</v>
      </c>
      <c r="G4" s="7">
        <v>3</v>
      </c>
      <c r="H4" s="7">
        <v>100</v>
      </c>
      <c r="I4" s="7" t="s">
        <v>1005</v>
      </c>
      <c r="K4" s="1" t="str">
        <f>F4&amp;": "&amp;(H4+G4)&amp;" - "&amp;C4</f>
        <v>A.R. Kahler: 103 - Black Ice Burning</v>
      </c>
      <c r="P4" s="7" t="s">
        <v>369</v>
      </c>
      <c r="R4" s="7" t="s">
        <v>365</v>
      </c>
    </row>
    <row r="5" spans="1:19" hidden="1" x14ac:dyDescent="0.2">
      <c r="B5" s="7" t="s">
        <v>363</v>
      </c>
      <c r="C5" s="1" t="s">
        <v>177</v>
      </c>
      <c r="D5" s="1" t="s">
        <v>176</v>
      </c>
      <c r="E5" s="1" t="s">
        <v>176</v>
      </c>
      <c r="F5" s="1" t="s">
        <v>175</v>
      </c>
      <c r="G5" s="7">
        <v>1</v>
      </c>
      <c r="H5" s="7">
        <v>100</v>
      </c>
      <c r="I5" s="7" t="s">
        <v>1004</v>
      </c>
      <c r="J5" s="6">
        <v>41535</v>
      </c>
      <c r="K5" s="1" t="str">
        <f>F5&amp;": "&amp;(H5+G5)&amp;" - "&amp;C5</f>
        <v>Adrian Phoenix: 101 - A Rush of Wings</v>
      </c>
      <c r="P5" s="7" t="s">
        <v>369</v>
      </c>
      <c r="Q5" s="7" t="s">
        <v>369</v>
      </c>
      <c r="R5" s="7" t="s">
        <v>910</v>
      </c>
    </row>
    <row r="6" spans="1:19" hidden="1" x14ac:dyDescent="0.2">
      <c r="B6" s="7" t="s">
        <v>363</v>
      </c>
      <c r="C6" s="1" t="s">
        <v>178</v>
      </c>
      <c r="D6" s="1" t="s">
        <v>176</v>
      </c>
      <c r="E6" s="1" t="s">
        <v>176</v>
      </c>
      <c r="F6" s="1" t="s">
        <v>175</v>
      </c>
      <c r="G6" s="7">
        <v>2</v>
      </c>
      <c r="H6" s="7">
        <v>100</v>
      </c>
      <c r="I6" s="7" t="s">
        <v>1004</v>
      </c>
      <c r="J6" s="6">
        <v>41539</v>
      </c>
      <c r="K6" s="1" t="str">
        <f>F6&amp;": "&amp;(H6+G6)&amp;" - "&amp;C6</f>
        <v>Adrian Phoenix: 102 - In the Blood</v>
      </c>
      <c r="P6" s="7" t="s">
        <v>369</v>
      </c>
      <c r="Q6" s="7" t="s">
        <v>369</v>
      </c>
      <c r="R6" s="7" t="s">
        <v>910</v>
      </c>
    </row>
    <row r="7" spans="1:19" hidden="1" x14ac:dyDescent="0.2">
      <c r="B7" s="7" t="s">
        <v>363</v>
      </c>
      <c r="C7" s="1" t="s">
        <v>179</v>
      </c>
      <c r="D7" s="1" t="s">
        <v>176</v>
      </c>
      <c r="E7" s="1" t="s">
        <v>176</v>
      </c>
      <c r="F7" s="1" t="s">
        <v>175</v>
      </c>
      <c r="G7" s="7">
        <v>3</v>
      </c>
      <c r="H7" s="7">
        <v>100</v>
      </c>
      <c r="I7" s="7" t="s">
        <v>1004</v>
      </c>
      <c r="J7" s="6">
        <v>41542</v>
      </c>
      <c r="K7" s="1" t="str">
        <f>F7&amp;": "&amp;(H7+G7)&amp;" - "&amp;C7</f>
        <v>Adrian Phoenix: 103 - Beneath the Skin</v>
      </c>
      <c r="P7" s="7" t="s">
        <v>369</v>
      </c>
      <c r="Q7" s="7" t="s">
        <v>369</v>
      </c>
      <c r="R7" s="7" t="s">
        <v>910</v>
      </c>
    </row>
    <row r="8" spans="1:19" hidden="1" x14ac:dyDescent="0.2">
      <c r="B8" s="7" t="s">
        <v>363</v>
      </c>
      <c r="C8" s="1" t="s">
        <v>180</v>
      </c>
      <c r="D8" s="1" t="s">
        <v>176</v>
      </c>
      <c r="E8" s="1" t="s">
        <v>176</v>
      </c>
      <c r="F8" s="1" t="s">
        <v>175</v>
      </c>
      <c r="G8" s="7">
        <v>4</v>
      </c>
      <c r="H8" s="7">
        <v>100</v>
      </c>
      <c r="I8" s="7" t="s">
        <v>1004</v>
      </c>
      <c r="J8" s="6">
        <v>41546</v>
      </c>
      <c r="K8" s="1" t="str">
        <f>F8&amp;": "&amp;(H8+G8)&amp;" - "&amp;C8</f>
        <v>Adrian Phoenix: 104 - Etched in Bone</v>
      </c>
      <c r="P8" s="7" t="s">
        <v>369</v>
      </c>
      <c r="Q8" s="7" t="s">
        <v>369</v>
      </c>
      <c r="R8" s="7" t="s">
        <v>910</v>
      </c>
    </row>
    <row r="9" spans="1:19" hidden="1" x14ac:dyDescent="0.2">
      <c r="B9" s="7" t="s">
        <v>363</v>
      </c>
      <c r="C9" s="1" t="s">
        <v>181</v>
      </c>
      <c r="D9" s="1" t="s">
        <v>176</v>
      </c>
      <c r="E9" s="1" t="s">
        <v>176</v>
      </c>
      <c r="F9" s="1" t="s">
        <v>175</v>
      </c>
      <c r="G9" s="7">
        <v>5</v>
      </c>
      <c r="H9" s="7">
        <v>100</v>
      </c>
      <c r="I9" s="7" t="s">
        <v>1004</v>
      </c>
      <c r="J9" s="6">
        <v>41549</v>
      </c>
      <c r="K9" s="1" t="str">
        <f>F9&amp;": "&amp;(H9+G9)&amp;" - "&amp;C9</f>
        <v>Adrian Phoenix: 105 - On Midnight Wings</v>
      </c>
      <c r="P9" s="7" t="s">
        <v>369</v>
      </c>
      <c r="Q9" s="7" t="s">
        <v>369</v>
      </c>
      <c r="R9" s="7" t="s">
        <v>910</v>
      </c>
    </row>
    <row r="10" spans="1:19" hidden="1" x14ac:dyDescent="0.2">
      <c r="B10" s="7" t="s">
        <v>363</v>
      </c>
      <c r="C10" s="1" t="s">
        <v>182</v>
      </c>
      <c r="D10" s="1" t="s">
        <v>176</v>
      </c>
      <c r="E10" s="1" t="s">
        <v>176</v>
      </c>
      <c r="F10" s="1" t="s">
        <v>175</v>
      </c>
      <c r="G10" s="7">
        <v>6</v>
      </c>
      <c r="H10" s="7">
        <v>100</v>
      </c>
      <c r="I10" s="7" t="s">
        <v>1004</v>
      </c>
      <c r="K10" s="1" t="str">
        <f>F10&amp;": "&amp;(H10+G10)&amp;" - "&amp;C10</f>
        <v>Adrian Phoenix: 106 - Pale Blue Flames</v>
      </c>
      <c r="L10" s="6">
        <v>42878</v>
      </c>
      <c r="P10" s="7"/>
      <c r="R10" s="7" t="s">
        <v>910</v>
      </c>
    </row>
    <row r="11" spans="1:19" hidden="1" x14ac:dyDescent="0.2">
      <c r="B11" s="7" t="s">
        <v>420</v>
      </c>
      <c r="C11" s="1" t="s">
        <v>937</v>
      </c>
      <c r="D11" s="1" t="s">
        <v>941</v>
      </c>
      <c r="E11" s="1" t="s">
        <v>941</v>
      </c>
      <c r="F11" s="1" t="s">
        <v>175</v>
      </c>
      <c r="G11" s="7">
        <v>1</v>
      </c>
      <c r="H11" s="7">
        <v>200</v>
      </c>
      <c r="I11" s="7" t="s">
        <v>1004</v>
      </c>
      <c r="K11" s="1" t="str">
        <f>F11&amp;": "&amp;(H11+G11)&amp;" - "&amp;C11</f>
        <v>Adrian Phoenix: 201 - Black Dust Mambo</v>
      </c>
      <c r="P11" s="7" t="s">
        <v>369</v>
      </c>
      <c r="R11" s="7" t="s">
        <v>910</v>
      </c>
    </row>
    <row r="12" spans="1:19" hidden="1" x14ac:dyDescent="0.2">
      <c r="B12" s="7" t="s">
        <v>420</v>
      </c>
      <c r="C12" s="1" t="s">
        <v>938</v>
      </c>
      <c r="D12" s="1" t="s">
        <v>941</v>
      </c>
      <c r="E12" s="1" t="s">
        <v>941</v>
      </c>
      <c r="F12" s="1" t="s">
        <v>175</v>
      </c>
      <c r="G12" s="7">
        <v>2</v>
      </c>
      <c r="H12" s="7">
        <v>200</v>
      </c>
      <c r="I12" s="7" t="s">
        <v>1004</v>
      </c>
      <c r="K12" s="1" t="str">
        <f>F12&amp;": "&amp;(H12+G12)&amp;" - "&amp;C12</f>
        <v>Adrian Phoenix: 202 - Black Heart Loa</v>
      </c>
      <c r="P12" s="7" t="s">
        <v>369</v>
      </c>
      <c r="R12" s="7" t="s">
        <v>910</v>
      </c>
    </row>
    <row r="13" spans="1:19" hidden="1" x14ac:dyDescent="0.2">
      <c r="B13" s="7" t="s">
        <v>420</v>
      </c>
      <c r="C13" s="1" t="s">
        <v>939</v>
      </c>
      <c r="D13" s="1" t="s">
        <v>941</v>
      </c>
      <c r="E13" s="1" t="s">
        <v>941</v>
      </c>
      <c r="F13" s="1" t="s">
        <v>175</v>
      </c>
      <c r="G13" s="7">
        <v>2.5</v>
      </c>
      <c r="H13" s="7">
        <v>200</v>
      </c>
      <c r="I13" s="7" t="s">
        <v>1004</v>
      </c>
      <c r="K13" s="1" t="str">
        <f>F13&amp;": "&amp;(H13+G13)&amp;" - "&amp;C13</f>
        <v>Adrian Phoenix: 202.5 - Caught Forever Between</v>
      </c>
      <c r="P13" s="7" t="s">
        <v>369</v>
      </c>
      <c r="R13" s="7" t="s">
        <v>910</v>
      </c>
    </row>
    <row r="14" spans="1:19" hidden="1" x14ac:dyDescent="0.2">
      <c r="B14" s="7" t="s">
        <v>420</v>
      </c>
      <c r="C14" s="1" t="s">
        <v>940</v>
      </c>
      <c r="D14" s="1" t="s">
        <v>941</v>
      </c>
      <c r="E14" s="1" t="s">
        <v>941</v>
      </c>
      <c r="F14" s="1" t="s">
        <v>175</v>
      </c>
      <c r="G14" s="7">
        <v>3</v>
      </c>
      <c r="H14" s="7">
        <v>200</v>
      </c>
      <c r="I14" s="7" t="s">
        <v>1004</v>
      </c>
      <c r="K14" s="1" t="str">
        <f>F14&amp;": "&amp;(H14+G14)&amp;" - "&amp;C14</f>
        <v>Adrian Phoenix: 203 - Black Moon Mojo</v>
      </c>
      <c r="L14" s="6">
        <v>42879</v>
      </c>
      <c r="P14" s="7"/>
      <c r="R14" s="7" t="s">
        <v>910</v>
      </c>
    </row>
    <row r="15" spans="1:19" hidden="1" x14ac:dyDescent="0.2">
      <c r="B15" s="7" t="s">
        <v>363</v>
      </c>
      <c r="C15" s="1" t="s">
        <v>89</v>
      </c>
      <c r="D15" s="1" t="s">
        <v>89</v>
      </c>
      <c r="E15" s="1" t="s">
        <v>89</v>
      </c>
      <c r="F15" s="1" t="s">
        <v>90</v>
      </c>
      <c r="G15" s="7">
        <v>1</v>
      </c>
      <c r="H15" s="7">
        <v>100</v>
      </c>
      <c r="I15" s="7" t="s">
        <v>1004</v>
      </c>
      <c r="J15" s="6">
        <v>42388</v>
      </c>
      <c r="K15" s="1" t="str">
        <f>F15&amp;": "&amp;(H15+G15)&amp;" - "&amp;C15</f>
        <v>Allyson James: 101 - Stormwalker</v>
      </c>
      <c r="P15" s="7" t="s">
        <v>369</v>
      </c>
      <c r="Q15" s="7" t="s">
        <v>369</v>
      </c>
      <c r="R15" s="7" t="s">
        <v>367</v>
      </c>
    </row>
    <row r="16" spans="1:19" hidden="1" x14ac:dyDescent="0.2">
      <c r="B16" s="7" t="s">
        <v>363</v>
      </c>
      <c r="C16" s="1" t="s">
        <v>91</v>
      </c>
      <c r="D16" s="1" t="s">
        <v>89</v>
      </c>
      <c r="E16" s="1" t="s">
        <v>89</v>
      </c>
      <c r="F16" s="1" t="s">
        <v>90</v>
      </c>
      <c r="G16" s="7">
        <v>2</v>
      </c>
      <c r="H16" s="7">
        <v>100</v>
      </c>
      <c r="I16" s="7" t="s">
        <v>1004</v>
      </c>
      <c r="J16" s="6">
        <v>42393</v>
      </c>
      <c r="K16" s="1" t="str">
        <f>F16&amp;": "&amp;(H16+G16)&amp;" - "&amp;C16</f>
        <v>Allyson James: 102 - Firewalker</v>
      </c>
      <c r="P16" s="7" t="s">
        <v>369</v>
      </c>
      <c r="Q16" s="7" t="s">
        <v>369</v>
      </c>
      <c r="R16" s="7" t="s">
        <v>367</v>
      </c>
    </row>
    <row r="17" spans="2:18" hidden="1" x14ac:dyDescent="0.2">
      <c r="B17" s="7" t="s">
        <v>363</v>
      </c>
      <c r="C17" s="1" t="s">
        <v>92</v>
      </c>
      <c r="D17" s="1" t="s">
        <v>89</v>
      </c>
      <c r="E17" s="1" t="s">
        <v>89</v>
      </c>
      <c r="F17" s="1" t="s">
        <v>90</v>
      </c>
      <c r="G17" s="7">
        <v>3</v>
      </c>
      <c r="H17" s="7">
        <v>100</v>
      </c>
      <c r="I17" s="7" t="s">
        <v>1004</v>
      </c>
      <c r="J17" s="6">
        <v>42396</v>
      </c>
      <c r="K17" s="1" t="str">
        <f>F17&amp;": "&amp;(H17+G17)&amp;" - "&amp;C17</f>
        <v>Allyson James: 103 - Shadow Walker</v>
      </c>
      <c r="P17" s="7" t="s">
        <v>369</v>
      </c>
      <c r="Q17" s="7" t="s">
        <v>369</v>
      </c>
      <c r="R17" s="7" t="s">
        <v>367</v>
      </c>
    </row>
    <row r="18" spans="2:18" hidden="1" x14ac:dyDescent="0.2">
      <c r="B18" s="7" t="s">
        <v>363</v>
      </c>
      <c r="C18" s="1" t="s">
        <v>93</v>
      </c>
      <c r="D18" s="1" t="s">
        <v>89</v>
      </c>
      <c r="E18" s="1" t="s">
        <v>89</v>
      </c>
      <c r="F18" s="1" t="s">
        <v>90</v>
      </c>
      <c r="G18" s="7">
        <v>4</v>
      </c>
      <c r="H18" s="7">
        <v>100</v>
      </c>
      <c r="I18" s="7" t="s">
        <v>1004</v>
      </c>
      <c r="J18" s="6">
        <v>42400</v>
      </c>
      <c r="K18" s="1" t="str">
        <f>F18&amp;": "&amp;(H18+G18)&amp;" - "&amp;C18</f>
        <v>Allyson James: 104 - Nightwalker</v>
      </c>
      <c r="P18" s="7" t="s">
        <v>369</v>
      </c>
      <c r="Q18" s="7" t="s">
        <v>369</v>
      </c>
      <c r="R18" s="7" t="s">
        <v>367</v>
      </c>
    </row>
    <row r="19" spans="2:18" hidden="1" x14ac:dyDescent="0.2">
      <c r="B19" s="7" t="s">
        <v>363</v>
      </c>
      <c r="C19" s="1" t="s">
        <v>94</v>
      </c>
      <c r="D19" s="1" t="s">
        <v>89</v>
      </c>
      <c r="E19" s="1" t="s">
        <v>89</v>
      </c>
      <c r="F19" s="1" t="s">
        <v>90</v>
      </c>
      <c r="G19" s="7">
        <v>5</v>
      </c>
      <c r="H19" s="7">
        <v>100</v>
      </c>
      <c r="I19" s="7" t="s">
        <v>1004</v>
      </c>
      <c r="J19" s="6">
        <v>42402</v>
      </c>
      <c r="K19" s="1" t="str">
        <f>F19&amp;": "&amp;(H19+G19)&amp;" - "&amp;C19</f>
        <v>Allyson James: 105 - Dreamwalker</v>
      </c>
      <c r="P19" s="7" t="s">
        <v>369</v>
      </c>
      <c r="Q19" s="7" t="s">
        <v>369</v>
      </c>
      <c r="R19" s="7" t="s">
        <v>367</v>
      </c>
    </row>
    <row r="20" spans="2:18" hidden="1" x14ac:dyDescent="0.2">
      <c r="B20" s="7" t="s">
        <v>363</v>
      </c>
      <c r="C20" s="1" t="s">
        <v>95</v>
      </c>
      <c r="D20" s="1" t="s">
        <v>89</v>
      </c>
      <c r="E20" s="1" t="s">
        <v>89</v>
      </c>
      <c r="F20" s="1" t="s">
        <v>90</v>
      </c>
      <c r="G20" s="7">
        <v>6</v>
      </c>
      <c r="H20" s="7">
        <v>100</v>
      </c>
      <c r="I20" s="7" t="s">
        <v>1004</v>
      </c>
      <c r="K20" s="1" t="str">
        <f>F20&amp;": "&amp;(H20+G20)&amp;" - "&amp;C20</f>
        <v>Allyson James: 106 - Dragon Bites</v>
      </c>
      <c r="L20" s="6">
        <v>42920</v>
      </c>
      <c r="N20" s="6">
        <v>42978</v>
      </c>
      <c r="P20" s="6"/>
      <c r="Q20" s="6"/>
      <c r="R20" s="7" t="s">
        <v>367</v>
      </c>
    </row>
    <row r="21" spans="2:18" hidden="1" x14ac:dyDescent="0.2">
      <c r="B21" s="7" t="s">
        <v>420</v>
      </c>
      <c r="C21" s="1" t="s">
        <v>979</v>
      </c>
      <c r="D21" s="1" t="s">
        <v>985</v>
      </c>
      <c r="E21" s="1" t="s">
        <v>985</v>
      </c>
      <c r="F21" s="1" t="s">
        <v>986</v>
      </c>
      <c r="G21" s="7">
        <v>1</v>
      </c>
      <c r="H21" s="7">
        <v>100</v>
      </c>
      <c r="I21" s="7" t="s">
        <v>1004</v>
      </c>
      <c r="K21" s="1" t="str">
        <f>F21&amp;": "&amp;(H21+G21)&amp;" - "&amp;C21</f>
        <v>Amanda Carlson: 101 - Full Blooded</v>
      </c>
      <c r="P21" s="7" t="s">
        <v>369</v>
      </c>
      <c r="R21" s="7" t="s">
        <v>367</v>
      </c>
    </row>
    <row r="22" spans="2:18" hidden="1" x14ac:dyDescent="0.2">
      <c r="B22" s="7" t="s">
        <v>420</v>
      </c>
      <c r="C22" s="1" t="s">
        <v>980</v>
      </c>
      <c r="D22" s="1" t="s">
        <v>985</v>
      </c>
      <c r="E22" s="1" t="s">
        <v>985</v>
      </c>
      <c r="F22" s="1" t="s">
        <v>986</v>
      </c>
      <c r="G22" s="7">
        <v>2</v>
      </c>
      <c r="H22" s="7">
        <v>100</v>
      </c>
      <c r="I22" s="7" t="s">
        <v>1004</v>
      </c>
      <c r="K22" s="1" t="str">
        <f>F22&amp;": "&amp;(H22+G22)&amp;" - "&amp;C22</f>
        <v>Amanda Carlson: 102 - Hot Blooded</v>
      </c>
      <c r="P22" s="7" t="s">
        <v>369</v>
      </c>
      <c r="R22" s="7" t="s">
        <v>367</v>
      </c>
    </row>
    <row r="23" spans="2:18" hidden="1" x14ac:dyDescent="0.2">
      <c r="B23" s="7" t="s">
        <v>420</v>
      </c>
      <c r="C23" s="1" t="s">
        <v>981</v>
      </c>
      <c r="D23" s="1" t="s">
        <v>985</v>
      </c>
      <c r="E23" s="1" t="s">
        <v>985</v>
      </c>
      <c r="F23" s="1" t="s">
        <v>986</v>
      </c>
      <c r="G23" s="7">
        <v>3</v>
      </c>
      <c r="H23" s="7">
        <v>100</v>
      </c>
      <c r="I23" s="7" t="s">
        <v>1004</v>
      </c>
      <c r="K23" s="1" t="str">
        <f>F23&amp;": "&amp;(H23+G23)&amp;" - "&amp;C23</f>
        <v>Amanda Carlson: 103 - Cold Blooded</v>
      </c>
      <c r="P23" s="7" t="s">
        <v>369</v>
      </c>
      <c r="R23" s="7" t="s">
        <v>367</v>
      </c>
    </row>
    <row r="24" spans="2:18" hidden="1" x14ac:dyDescent="0.2">
      <c r="B24" s="7" t="s">
        <v>420</v>
      </c>
      <c r="C24" s="1" t="s">
        <v>982</v>
      </c>
      <c r="D24" s="1" t="s">
        <v>985</v>
      </c>
      <c r="E24" s="1" t="s">
        <v>985</v>
      </c>
      <c r="F24" s="1" t="s">
        <v>986</v>
      </c>
      <c r="G24" s="7">
        <v>4</v>
      </c>
      <c r="H24" s="7">
        <v>100</v>
      </c>
      <c r="I24" s="7" t="s">
        <v>1004</v>
      </c>
      <c r="K24" s="1" t="str">
        <f>F24&amp;": "&amp;(H24+G24)&amp;" - "&amp;C24</f>
        <v>Amanda Carlson: 104 - Red Blooded</v>
      </c>
      <c r="P24" s="7" t="s">
        <v>369</v>
      </c>
      <c r="R24" s="7" t="s">
        <v>367</v>
      </c>
    </row>
    <row r="25" spans="2:18" hidden="1" x14ac:dyDescent="0.2">
      <c r="B25" s="7" t="s">
        <v>420</v>
      </c>
      <c r="C25" s="1" t="s">
        <v>983</v>
      </c>
      <c r="D25" s="1" t="s">
        <v>985</v>
      </c>
      <c r="E25" s="1" t="s">
        <v>985</v>
      </c>
      <c r="F25" s="1" t="s">
        <v>986</v>
      </c>
      <c r="G25" s="7">
        <v>5</v>
      </c>
      <c r="H25" s="7">
        <v>100</v>
      </c>
      <c r="I25" s="7" t="s">
        <v>1004</v>
      </c>
      <c r="K25" s="1" t="str">
        <f>F25&amp;": "&amp;(H25+G25)&amp;" - "&amp;C25</f>
        <v>Amanda Carlson: 105 - Pure Blooded</v>
      </c>
      <c r="P25" s="7" t="s">
        <v>369</v>
      </c>
      <c r="R25" s="7" t="s">
        <v>367</v>
      </c>
    </row>
    <row r="26" spans="2:18" hidden="1" x14ac:dyDescent="0.2">
      <c r="B26" s="7" t="s">
        <v>420</v>
      </c>
      <c r="C26" s="1" t="s">
        <v>984</v>
      </c>
      <c r="D26" s="1" t="s">
        <v>985</v>
      </c>
      <c r="E26" s="1" t="s">
        <v>985</v>
      </c>
      <c r="F26" s="1" t="s">
        <v>986</v>
      </c>
      <c r="G26" s="7">
        <v>6</v>
      </c>
      <c r="H26" s="7">
        <v>100</v>
      </c>
      <c r="I26" s="7" t="s">
        <v>1004</v>
      </c>
      <c r="K26" s="1" t="str">
        <f>F26&amp;": "&amp;(H26+G26)&amp;" - "&amp;C26</f>
        <v>Amanda Carlson: 106 - Blue Blooded</v>
      </c>
      <c r="P26" s="7" t="s">
        <v>369</v>
      </c>
      <c r="R26" s="7" t="s">
        <v>367</v>
      </c>
    </row>
    <row r="27" spans="2:18" hidden="1" x14ac:dyDescent="0.2">
      <c r="B27" s="7" t="s">
        <v>420</v>
      </c>
      <c r="C27" s="1" t="s">
        <v>123</v>
      </c>
      <c r="D27" s="1" t="s">
        <v>985</v>
      </c>
      <c r="E27" s="1" t="s">
        <v>985</v>
      </c>
      <c r="F27" s="1" t="s">
        <v>986</v>
      </c>
      <c r="G27" s="7">
        <v>7</v>
      </c>
      <c r="H27" s="7">
        <v>100</v>
      </c>
      <c r="I27" s="7" t="s">
        <v>1004</v>
      </c>
      <c r="K27" s="1" t="str">
        <f>F27&amp;": "&amp;(H27+G27)&amp;" - "&amp;C27</f>
        <v>Amanda Carlson: 107 - ???</v>
      </c>
      <c r="P27" s="7"/>
      <c r="R27" s="7" t="s">
        <v>367</v>
      </c>
    </row>
    <row r="28" spans="2:18" hidden="1" x14ac:dyDescent="0.2">
      <c r="B28" s="7" t="s">
        <v>1064</v>
      </c>
      <c r="C28" s="1" t="s">
        <v>700</v>
      </c>
      <c r="D28" s="1" t="s">
        <v>707</v>
      </c>
      <c r="E28" s="1" t="s">
        <v>707</v>
      </c>
      <c r="F28" s="1" t="s">
        <v>708</v>
      </c>
      <c r="G28" s="7">
        <v>0</v>
      </c>
      <c r="H28" s="7">
        <v>100</v>
      </c>
      <c r="I28" s="7" t="s">
        <v>1004</v>
      </c>
      <c r="K28" s="1" t="str">
        <f>F28&amp;": "&amp;(H28+G28)&amp;" - "&amp;C28</f>
        <v>Amanda Stevens: 100 - The Abandoned</v>
      </c>
      <c r="P28" s="7" t="s">
        <v>369</v>
      </c>
      <c r="R28" s="7" t="s">
        <v>365</v>
      </c>
    </row>
    <row r="29" spans="2:18" hidden="1" x14ac:dyDescent="0.2">
      <c r="B29" s="7" t="s">
        <v>1064</v>
      </c>
      <c r="C29" s="1" t="s">
        <v>701</v>
      </c>
      <c r="D29" s="1" t="s">
        <v>707</v>
      </c>
      <c r="E29" s="1" t="s">
        <v>707</v>
      </c>
      <c r="F29" s="1" t="s">
        <v>708</v>
      </c>
      <c r="G29" s="7">
        <v>1</v>
      </c>
      <c r="H29" s="7">
        <v>100</v>
      </c>
      <c r="I29" s="7" t="s">
        <v>1004</v>
      </c>
      <c r="K29" s="1" t="str">
        <f>F29&amp;": "&amp;(H29+G29)&amp;" - "&amp;C29</f>
        <v>Amanda Stevens: 101 - The Restorer</v>
      </c>
      <c r="P29" s="7" t="s">
        <v>369</v>
      </c>
      <c r="R29" s="7" t="s">
        <v>365</v>
      </c>
    </row>
    <row r="30" spans="2:18" hidden="1" x14ac:dyDescent="0.2">
      <c r="B30" s="7" t="s">
        <v>1064</v>
      </c>
      <c r="C30" s="1" t="s">
        <v>702</v>
      </c>
      <c r="D30" s="1" t="s">
        <v>707</v>
      </c>
      <c r="E30" s="1" t="s">
        <v>707</v>
      </c>
      <c r="F30" s="1" t="s">
        <v>708</v>
      </c>
      <c r="G30" s="7">
        <v>2</v>
      </c>
      <c r="H30" s="7">
        <v>100</v>
      </c>
      <c r="I30" s="7" t="s">
        <v>1004</v>
      </c>
      <c r="K30" s="1" t="str">
        <f>F30&amp;": "&amp;(H30+G30)&amp;" - "&amp;C30</f>
        <v>Amanda Stevens: 102 - The Kingdom</v>
      </c>
      <c r="P30" s="7" t="s">
        <v>369</v>
      </c>
      <c r="R30" s="7" t="s">
        <v>365</v>
      </c>
    </row>
    <row r="31" spans="2:18" hidden="1" x14ac:dyDescent="0.2">
      <c r="B31" s="7" t="s">
        <v>1064</v>
      </c>
      <c r="C31" s="1" t="s">
        <v>703</v>
      </c>
      <c r="D31" s="1" t="s">
        <v>707</v>
      </c>
      <c r="E31" s="1" t="s">
        <v>707</v>
      </c>
      <c r="F31" s="1" t="s">
        <v>708</v>
      </c>
      <c r="G31" s="7">
        <v>3</v>
      </c>
      <c r="H31" s="7">
        <v>100</v>
      </c>
      <c r="I31" s="7" t="s">
        <v>1004</v>
      </c>
      <c r="K31" s="1" t="str">
        <f>F31&amp;": "&amp;(H31+G31)&amp;" - "&amp;C31</f>
        <v>Amanda Stevens: 103 - The Prophet</v>
      </c>
      <c r="P31" s="7" t="s">
        <v>369</v>
      </c>
      <c r="R31" s="7" t="s">
        <v>365</v>
      </c>
    </row>
    <row r="32" spans="2:18" hidden="1" x14ac:dyDescent="0.2">
      <c r="B32" s="7" t="s">
        <v>1064</v>
      </c>
      <c r="C32" s="1" t="s">
        <v>704</v>
      </c>
      <c r="D32" s="1" t="s">
        <v>707</v>
      </c>
      <c r="E32" s="1" t="s">
        <v>707</v>
      </c>
      <c r="F32" s="1" t="s">
        <v>708</v>
      </c>
      <c r="G32" s="7">
        <v>4</v>
      </c>
      <c r="H32" s="7">
        <v>100</v>
      </c>
      <c r="I32" s="7" t="s">
        <v>1004</v>
      </c>
      <c r="K32" s="1" t="str">
        <f>F32&amp;": "&amp;(H32+G32)&amp;" - "&amp;C32</f>
        <v>Amanda Stevens: 104 - The Visitor</v>
      </c>
      <c r="P32" s="7" t="s">
        <v>369</v>
      </c>
      <c r="R32" s="7" t="s">
        <v>365</v>
      </c>
    </row>
    <row r="33" spans="2:18" hidden="1" x14ac:dyDescent="0.2">
      <c r="B33" s="7" t="s">
        <v>1064</v>
      </c>
      <c r="C33" s="1" t="s">
        <v>705</v>
      </c>
      <c r="D33" s="1" t="s">
        <v>707</v>
      </c>
      <c r="E33" s="1" t="s">
        <v>707</v>
      </c>
      <c r="F33" s="1" t="s">
        <v>708</v>
      </c>
      <c r="G33" s="7">
        <v>5</v>
      </c>
      <c r="H33" s="7">
        <v>100</v>
      </c>
      <c r="I33" s="7" t="s">
        <v>1004</v>
      </c>
      <c r="K33" s="1" t="str">
        <f>F33&amp;": "&amp;(H33+G33)&amp;" - "&amp;C33</f>
        <v>Amanda Stevens: 105 - The Sinner</v>
      </c>
      <c r="P33" s="7" t="s">
        <v>369</v>
      </c>
      <c r="R33" s="7" t="s">
        <v>365</v>
      </c>
    </row>
    <row r="34" spans="2:18" hidden="1" x14ac:dyDescent="0.2">
      <c r="B34" s="7" t="s">
        <v>1064</v>
      </c>
      <c r="C34" s="1" t="s">
        <v>706</v>
      </c>
      <c r="D34" s="1" t="s">
        <v>707</v>
      </c>
      <c r="E34" s="1" t="s">
        <v>707</v>
      </c>
      <c r="F34" s="1" t="s">
        <v>708</v>
      </c>
      <c r="G34" s="7">
        <v>6</v>
      </c>
      <c r="H34" s="7">
        <v>100</v>
      </c>
      <c r="I34" s="7" t="s">
        <v>1004</v>
      </c>
      <c r="K34" s="1" t="str">
        <f>F34&amp;": "&amp;(H34+G34)&amp;" - "&amp;C34</f>
        <v>Amanda Stevens: 106 - The Awakening</v>
      </c>
      <c r="L34" s="6"/>
      <c r="N34" s="6"/>
      <c r="P34" s="52" t="s">
        <v>369</v>
      </c>
      <c r="R34" s="7" t="s">
        <v>365</v>
      </c>
    </row>
    <row r="35" spans="2:18" hidden="1" x14ac:dyDescent="0.2">
      <c r="B35" s="7" t="s">
        <v>420</v>
      </c>
      <c r="C35" s="1" t="s">
        <v>954</v>
      </c>
      <c r="D35" s="1" t="s">
        <v>965</v>
      </c>
      <c r="E35" s="1" t="s">
        <v>965</v>
      </c>
      <c r="F35" s="1" t="s">
        <v>966</v>
      </c>
      <c r="G35" s="7">
        <v>0</v>
      </c>
      <c r="H35" s="7">
        <v>100</v>
      </c>
      <c r="I35" s="7" t="s">
        <v>1004</v>
      </c>
      <c r="K35" s="1" t="str">
        <f>F35&amp;": "&amp;(H35+G35)&amp;" - "&amp;C35</f>
        <v>Andrea Speed: 100 - Infected: Paris</v>
      </c>
      <c r="P35" s="7" t="s">
        <v>369</v>
      </c>
      <c r="R35" s="7" t="s">
        <v>367</v>
      </c>
    </row>
    <row r="36" spans="2:18" hidden="1" x14ac:dyDescent="0.2">
      <c r="B36" s="7" t="s">
        <v>420</v>
      </c>
      <c r="C36" s="1" t="s">
        <v>955</v>
      </c>
      <c r="D36" s="1" t="s">
        <v>965</v>
      </c>
      <c r="E36" s="1" t="s">
        <v>965</v>
      </c>
      <c r="F36" s="1" t="s">
        <v>966</v>
      </c>
      <c r="G36" s="7">
        <v>1</v>
      </c>
      <c r="H36" s="7">
        <v>100</v>
      </c>
      <c r="I36" s="7" t="s">
        <v>1004</v>
      </c>
      <c r="K36" s="1" t="str">
        <f>F36&amp;": "&amp;(H36+G36)&amp;" - "&amp;C36</f>
        <v>Andrea Speed: 101 - Infected: Prey</v>
      </c>
      <c r="P36" s="7" t="s">
        <v>369</v>
      </c>
      <c r="R36" s="7" t="s">
        <v>367</v>
      </c>
    </row>
    <row r="37" spans="2:18" hidden="1" x14ac:dyDescent="0.2">
      <c r="B37" s="7" t="s">
        <v>420</v>
      </c>
      <c r="C37" s="1" t="s">
        <v>956</v>
      </c>
      <c r="D37" s="1" t="s">
        <v>965</v>
      </c>
      <c r="E37" s="1" t="s">
        <v>965</v>
      </c>
      <c r="F37" s="1" t="s">
        <v>966</v>
      </c>
      <c r="G37" s="7">
        <v>2</v>
      </c>
      <c r="H37" s="7">
        <v>100</v>
      </c>
      <c r="I37" s="7" t="s">
        <v>1004</v>
      </c>
      <c r="K37" s="1" t="str">
        <f>F37&amp;": "&amp;(H37+G37)&amp;" - "&amp;C37</f>
        <v>Andrea Speed: 102 - Infected: Bloodlines</v>
      </c>
      <c r="P37" s="7" t="s">
        <v>369</v>
      </c>
      <c r="R37" s="7" t="s">
        <v>367</v>
      </c>
    </row>
    <row r="38" spans="2:18" hidden="1" x14ac:dyDescent="0.2">
      <c r="B38" s="7" t="s">
        <v>420</v>
      </c>
      <c r="C38" s="1" t="s">
        <v>957</v>
      </c>
      <c r="D38" s="1" t="s">
        <v>965</v>
      </c>
      <c r="E38" s="1" t="s">
        <v>965</v>
      </c>
      <c r="F38" s="1" t="s">
        <v>966</v>
      </c>
      <c r="G38" s="7">
        <v>3</v>
      </c>
      <c r="H38" s="7">
        <v>100</v>
      </c>
      <c r="I38" s="7" t="s">
        <v>1004</v>
      </c>
      <c r="K38" s="1" t="str">
        <f>F38&amp;": "&amp;(H38+G38)&amp;" - "&amp;C38</f>
        <v>Andrea Speed: 103 - Infected: Life After Death</v>
      </c>
      <c r="P38" s="7" t="s">
        <v>369</v>
      </c>
      <c r="R38" s="7" t="s">
        <v>367</v>
      </c>
    </row>
    <row r="39" spans="2:18" hidden="1" x14ac:dyDescent="0.2">
      <c r="B39" s="7" t="s">
        <v>420</v>
      </c>
      <c r="C39" s="1" t="s">
        <v>958</v>
      </c>
      <c r="D39" s="1" t="s">
        <v>965</v>
      </c>
      <c r="E39" s="1" t="s">
        <v>965</v>
      </c>
      <c r="F39" s="1" t="s">
        <v>966</v>
      </c>
      <c r="G39" s="7">
        <v>4</v>
      </c>
      <c r="H39" s="7">
        <v>100</v>
      </c>
      <c r="I39" s="7" t="s">
        <v>1004</v>
      </c>
      <c r="K39" s="1" t="str">
        <f>F39&amp;": "&amp;(H39+G39)&amp;" - "&amp;C39</f>
        <v>Andrea Speed: 104 - Infected: Freefall</v>
      </c>
      <c r="P39" s="7" t="s">
        <v>369</v>
      </c>
      <c r="R39" s="7" t="s">
        <v>367</v>
      </c>
    </row>
    <row r="40" spans="2:18" hidden="1" x14ac:dyDescent="0.2">
      <c r="B40" s="7" t="s">
        <v>420</v>
      </c>
      <c r="C40" s="1" t="s">
        <v>959</v>
      </c>
      <c r="D40" s="1" t="s">
        <v>965</v>
      </c>
      <c r="E40" s="1" t="s">
        <v>965</v>
      </c>
      <c r="F40" s="1" t="s">
        <v>966</v>
      </c>
      <c r="G40" s="7">
        <v>5</v>
      </c>
      <c r="H40" s="7">
        <v>100</v>
      </c>
      <c r="I40" s="7" t="s">
        <v>1004</v>
      </c>
      <c r="K40" s="1" t="str">
        <f>F40&amp;": "&amp;(H40+G40)&amp;" - "&amp;C40</f>
        <v>Andrea Speed: 105 - Infected: Shift</v>
      </c>
      <c r="P40" s="7" t="s">
        <v>369</v>
      </c>
      <c r="R40" s="7" t="s">
        <v>367</v>
      </c>
    </row>
    <row r="41" spans="2:18" hidden="1" x14ac:dyDescent="0.2">
      <c r="B41" s="7" t="s">
        <v>420</v>
      </c>
      <c r="C41" s="1" t="s">
        <v>960</v>
      </c>
      <c r="D41" s="1" t="s">
        <v>965</v>
      </c>
      <c r="E41" s="1" t="s">
        <v>965</v>
      </c>
      <c r="F41" s="1" t="s">
        <v>966</v>
      </c>
      <c r="G41" s="7">
        <v>6</v>
      </c>
      <c r="H41" s="7">
        <v>100</v>
      </c>
      <c r="I41" s="7" t="s">
        <v>1004</v>
      </c>
      <c r="K41" s="1" t="str">
        <f>F41&amp;": "&amp;(H41+G41)&amp;" - "&amp;C41</f>
        <v>Andrea Speed: 106 - Infected: Lesser Evils</v>
      </c>
      <c r="P41" s="7" t="s">
        <v>369</v>
      </c>
      <c r="R41" s="7" t="s">
        <v>367</v>
      </c>
    </row>
    <row r="42" spans="2:18" hidden="1" x14ac:dyDescent="0.2">
      <c r="B42" s="7" t="s">
        <v>420</v>
      </c>
      <c r="C42" s="1" t="s">
        <v>961</v>
      </c>
      <c r="D42" s="1" t="s">
        <v>965</v>
      </c>
      <c r="E42" s="1" t="s">
        <v>965</v>
      </c>
      <c r="F42" s="1" t="s">
        <v>966</v>
      </c>
      <c r="G42" s="7">
        <v>7</v>
      </c>
      <c r="H42" s="7">
        <v>100</v>
      </c>
      <c r="I42" s="7" t="s">
        <v>1004</v>
      </c>
      <c r="K42" s="1" t="str">
        <f>F42&amp;": "&amp;(H42+G42)&amp;" - "&amp;C42</f>
        <v>Andrea Speed: 107 - Infected: Undertow</v>
      </c>
      <c r="P42" s="7" t="s">
        <v>369</v>
      </c>
      <c r="R42" s="7" t="s">
        <v>367</v>
      </c>
    </row>
    <row r="43" spans="2:18" hidden="1" x14ac:dyDescent="0.2">
      <c r="B43" s="7" t="s">
        <v>420</v>
      </c>
      <c r="C43" s="1" t="s">
        <v>962</v>
      </c>
      <c r="D43" s="1" t="s">
        <v>965</v>
      </c>
      <c r="E43" s="1" t="s">
        <v>965</v>
      </c>
      <c r="F43" s="1" t="s">
        <v>966</v>
      </c>
      <c r="G43" s="7">
        <v>7.5</v>
      </c>
      <c r="H43" s="7">
        <v>100</v>
      </c>
      <c r="I43" s="7" t="s">
        <v>1004</v>
      </c>
      <c r="K43" s="1" t="str">
        <f>F43&amp;": "&amp;(H43+G43)&amp;" - "&amp;C43</f>
        <v>Andrea Speed: 107.5 - Infected: The Lost Weekend</v>
      </c>
      <c r="P43" s="7" t="s">
        <v>369</v>
      </c>
      <c r="R43" s="7" t="s">
        <v>367</v>
      </c>
    </row>
    <row r="44" spans="2:18" hidden="1" x14ac:dyDescent="0.2">
      <c r="B44" s="7" t="s">
        <v>420</v>
      </c>
      <c r="C44" s="1" t="s">
        <v>963</v>
      </c>
      <c r="D44" s="1" t="s">
        <v>965</v>
      </c>
      <c r="E44" s="1" t="s">
        <v>965</v>
      </c>
      <c r="F44" s="1" t="s">
        <v>966</v>
      </c>
      <c r="G44" s="7">
        <v>8</v>
      </c>
      <c r="H44" s="7">
        <v>100</v>
      </c>
      <c r="I44" s="7" t="s">
        <v>1004</v>
      </c>
      <c r="K44" s="1" t="str">
        <f>F44&amp;": "&amp;(H44+G44)&amp;" - "&amp;C44</f>
        <v>Andrea Speed: 108 - Infected: Epitaph</v>
      </c>
      <c r="P44" s="7" t="s">
        <v>369</v>
      </c>
      <c r="R44" s="7" t="s">
        <v>367</v>
      </c>
    </row>
    <row r="45" spans="2:18" hidden="1" x14ac:dyDescent="0.2">
      <c r="B45" s="7" t="s">
        <v>420</v>
      </c>
      <c r="C45" s="1" t="s">
        <v>964</v>
      </c>
      <c r="D45" s="1" t="s">
        <v>965</v>
      </c>
      <c r="E45" s="1" t="s">
        <v>965</v>
      </c>
      <c r="F45" s="1" t="s">
        <v>966</v>
      </c>
      <c r="G45" s="7">
        <v>1</v>
      </c>
      <c r="H45" s="7">
        <v>200</v>
      </c>
      <c r="I45" s="7" t="s">
        <v>1004</v>
      </c>
      <c r="K45" s="1" t="str">
        <f>F45&amp;": "&amp;(H45+G45)&amp;" - "&amp;C45</f>
        <v>Andrea Speed: 201 - Infected: Holden</v>
      </c>
      <c r="P45" s="7" t="s">
        <v>369</v>
      </c>
      <c r="R45" s="7" t="s">
        <v>367</v>
      </c>
    </row>
    <row r="46" spans="2:18" hidden="1" x14ac:dyDescent="0.2">
      <c r="B46" s="7" t="s">
        <v>420</v>
      </c>
      <c r="C46" s="1" t="s">
        <v>123</v>
      </c>
      <c r="D46" s="1" t="s">
        <v>965</v>
      </c>
      <c r="E46" s="1" t="s">
        <v>965</v>
      </c>
      <c r="F46" s="1" t="s">
        <v>966</v>
      </c>
      <c r="G46" s="7">
        <v>2</v>
      </c>
      <c r="H46" s="7">
        <v>200</v>
      </c>
      <c r="I46" s="7" t="s">
        <v>1004</v>
      </c>
      <c r="K46" s="1" t="str">
        <f>F46&amp;": "&amp;(H46+G46)&amp;" - "&amp;C46</f>
        <v>Andrea Speed: 202 - ???</v>
      </c>
      <c r="P46" s="7"/>
      <c r="R46" s="7" t="s">
        <v>367</v>
      </c>
    </row>
    <row r="47" spans="2:18" hidden="1" x14ac:dyDescent="0.2">
      <c r="B47" s="7" t="s">
        <v>363</v>
      </c>
      <c r="C47" s="1" t="s">
        <v>234</v>
      </c>
      <c r="D47" s="1" t="s">
        <v>239</v>
      </c>
      <c r="E47" s="1" t="s">
        <v>239</v>
      </c>
      <c r="F47" s="1" t="s">
        <v>240</v>
      </c>
      <c r="G47" s="7">
        <v>1</v>
      </c>
      <c r="H47" s="7">
        <v>100</v>
      </c>
      <c r="I47" s="7" t="s">
        <v>1004</v>
      </c>
      <c r="J47" s="6">
        <v>42795</v>
      </c>
      <c r="K47" s="1" t="str">
        <f>F47&amp;": "&amp;(H47+G47)&amp;" - "&amp;C47</f>
        <v>Anne Bishop: 101 - Written in Red</v>
      </c>
      <c r="P47" s="7" t="s">
        <v>369</v>
      </c>
      <c r="Q47" s="7" t="s">
        <v>369</v>
      </c>
      <c r="R47" s="7" t="s">
        <v>366</v>
      </c>
    </row>
    <row r="48" spans="2:18" hidden="1" x14ac:dyDescent="0.2">
      <c r="B48" s="7" t="s">
        <v>363</v>
      </c>
      <c r="C48" s="1" t="s">
        <v>235</v>
      </c>
      <c r="D48" s="1" t="s">
        <v>239</v>
      </c>
      <c r="E48" s="1" t="s">
        <v>239</v>
      </c>
      <c r="F48" s="1" t="s">
        <v>240</v>
      </c>
      <c r="G48" s="7">
        <v>2</v>
      </c>
      <c r="H48" s="7">
        <v>100</v>
      </c>
      <c r="I48" s="7" t="s">
        <v>1004</v>
      </c>
      <c r="J48" s="6">
        <v>42797</v>
      </c>
      <c r="K48" s="1" t="str">
        <f>F48&amp;": "&amp;(H48+G48)&amp;" - "&amp;C48</f>
        <v>Anne Bishop: 102 - Murder of Crows</v>
      </c>
      <c r="P48" s="7" t="s">
        <v>369</v>
      </c>
      <c r="Q48" s="7" t="s">
        <v>369</v>
      </c>
      <c r="R48" s="7" t="s">
        <v>366</v>
      </c>
    </row>
    <row r="49" spans="2:18" hidden="1" x14ac:dyDescent="0.2">
      <c r="B49" s="7" t="s">
        <v>363</v>
      </c>
      <c r="C49" s="1" t="s">
        <v>236</v>
      </c>
      <c r="D49" s="1" t="s">
        <v>239</v>
      </c>
      <c r="E49" s="1" t="s">
        <v>239</v>
      </c>
      <c r="F49" s="1" t="s">
        <v>240</v>
      </c>
      <c r="G49" s="7">
        <v>3</v>
      </c>
      <c r="H49" s="7">
        <v>100</v>
      </c>
      <c r="I49" s="7" t="s">
        <v>1004</v>
      </c>
      <c r="J49" s="6">
        <v>42799</v>
      </c>
      <c r="K49" s="1" t="str">
        <f>F49&amp;": "&amp;(H49+G49)&amp;" - "&amp;C49</f>
        <v>Anne Bishop: 103 - Vision in Silver</v>
      </c>
      <c r="P49" s="7" t="s">
        <v>369</v>
      </c>
      <c r="Q49" s="7" t="s">
        <v>369</v>
      </c>
      <c r="R49" s="7" t="s">
        <v>366</v>
      </c>
    </row>
    <row r="50" spans="2:18" hidden="1" x14ac:dyDescent="0.2">
      <c r="B50" s="7" t="s">
        <v>363</v>
      </c>
      <c r="C50" s="1" t="s">
        <v>237</v>
      </c>
      <c r="D50" s="1" t="s">
        <v>239</v>
      </c>
      <c r="E50" s="1" t="s">
        <v>239</v>
      </c>
      <c r="F50" s="1" t="s">
        <v>240</v>
      </c>
      <c r="G50" s="7">
        <v>4</v>
      </c>
      <c r="H50" s="7">
        <v>100</v>
      </c>
      <c r="I50" s="7" t="s">
        <v>1004</v>
      </c>
      <c r="J50" s="6">
        <v>42801</v>
      </c>
      <c r="K50" s="1" t="str">
        <f>F50&amp;": "&amp;(H50+G50)&amp;" - "&amp;C50</f>
        <v>Anne Bishop: 104 - Marked in Flesh</v>
      </c>
      <c r="P50" s="7" t="s">
        <v>369</v>
      </c>
      <c r="Q50" s="7" t="s">
        <v>369</v>
      </c>
      <c r="R50" s="7" t="s">
        <v>366</v>
      </c>
    </row>
    <row r="51" spans="2:18" hidden="1" x14ac:dyDescent="0.2">
      <c r="B51" s="7" t="s">
        <v>363</v>
      </c>
      <c r="C51" s="1" t="s">
        <v>180</v>
      </c>
      <c r="D51" s="1" t="s">
        <v>239</v>
      </c>
      <c r="E51" s="1" t="s">
        <v>239</v>
      </c>
      <c r="F51" s="1" t="s">
        <v>240</v>
      </c>
      <c r="G51" s="7">
        <v>5</v>
      </c>
      <c r="H51" s="7">
        <v>100</v>
      </c>
      <c r="I51" s="7" t="s">
        <v>1004</v>
      </c>
      <c r="J51" s="6">
        <v>42806</v>
      </c>
      <c r="K51" s="1" t="str">
        <f>F51&amp;": "&amp;(H51+G51)&amp;" - "&amp;C51</f>
        <v>Anne Bishop: 105 - Etched in Bone</v>
      </c>
      <c r="P51" s="7" t="s">
        <v>369</v>
      </c>
      <c r="Q51" s="7" t="s">
        <v>369</v>
      </c>
      <c r="R51" s="7" t="s">
        <v>366</v>
      </c>
    </row>
    <row r="52" spans="2:18" hidden="1" x14ac:dyDescent="0.2">
      <c r="B52" s="7" t="s">
        <v>363</v>
      </c>
      <c r="C52" s="1" t="s">
        <v>238</v>
      </c>
      <c r="D52" s="1" t="s">
        <v>239</v>
      </c>
      <c r="E52" s="1" t="s">
        <v>239</v>
      </c>
      <c r="F52" s="1" t="s">
        <v>240</v>
      </c>
      <c r="G52" s="7">
        <v>1</v>
      </c>
      <c r="H52" s="7">
        <v>200</v>
      </c>
      <c r="I52" s="7" t="s">
        <v>1004</v>
      </c>
      <c r="K52" s="1" t="str">
        <f>F52&amp;": "&amp;(H52+G52)&amp;" - "&amp;C52</f>
        <v>Anne Bishop: 201 - Lake Silence</v>
      </c>
      <c r="L52" s="6">
        <v>42878</v>
      </c>
      <c r="N52" s="6">
        <v>43101</v>
      </c>
      <c r="P52" s="7"/>
      <c r="R52" s="7" t="s">
        <v>366</v>
      </c>
    </row>
    <row r="53" spans="2:18" hidden="1" x14ac:dyDescent="0.2">
      <c r="B53" s="7" t="s">
        <v>420</v>
      </c>
      <c r="C53" s="1" t="s">
        <v>1093</v>
      </c>
      <c r="D53" s="1" t="s">
        <v>1099</v>
      </c>
      <c r="E53" s="1" t="s">
        <v>1099</v>
      </c>
      <c r="F53" s="1" t="s">
        <v>1100</v>
      </c>
      <c r="G53" s="7">
        <v>1</v>
      </c>
      <c r="H53" s="7">
        <v>100</v>
      </c>
      <c r="I53" s="7" t="s">
        <v>1004</v>
      </c>
      <c r="K53" s="1" t="str">
        <f>F53&amp;": "&amp;(H53+G53)&amp;" - "&amp;C53</f>
        <v>Annette Marie: 101 - Chase the Dark</v>
      </c>
      <c r="P53" s="7" t="s">
        <v>369</v>
      </c>
      <c r="R53" s="7" t="s">
        <v>365</v>
      </c>
    </row>
    <row r="54" spans="2:18" hidden="1" x14ac:dyDescent="0.2">
      <c r="B54" s="7" t="s">
        <v>420</v>
      </c>
      <c r="C54" s="1" t="s">
        <v>1094</v>
      </c>
      <c r="D54" s="1" t="s">
        <v>1099</v>
      </c>
      <c r="E54" s="1" t="s">
        <v>1099</v>
      </c>
      <c r="F54" s="1" t="s">
        <v>1100</v>
      </c>
      <c r="G54" s="7">
        <v>2</v>
      </c>
      <c r="H54" s="7">
        <v>100</v>
      </c>
      <c r="I54" s="7" t="s">
        <v>1004</v>
      </c>
      <c r="K54" s="1" t="str">
        <f>F54&amp;": "&amp;(H54+G54)&amp;" - "&amp;C54</f>
        <v>Annette Marie: 102 - Bind the Soul</v>
      </c>
      <c r="P54" s="7" t="s">
        <v>369</v>
      </c>
      <c r="R54" s="7" t="s">
        <v>365</v>
      </c>
    </row>
    <row r="55" spans="2:18" hidden="1" x14ac:dyDescent="0.2">
      <c r="B55" s="7" t="s">
        <v>420</v>
      </c>
      <c r="C55" s="1" t="s">
        <v>1095</v>
      </c>
      <c r="D55" s="1" t="s">
        <v>1099</v>
      </c>
      <c r="E55" s="1" t="s">
        <v>1099</v>
      </c>
      <c r="F55" s="1" t="s">
        <v>1100</v>
      </c>
      <c r="G55" s="7">
        <v>3</v>
      </c>
      <c r="H55" s="7">
        <v>100</v>
      </c>
      <c r="I55" s="7" t="s">
        <v>1004</v>
      </c>
      <c r="K55" s="1" t="str">
        <f>F55&amp;": "&amp;(H55+G55)&amp;" - "&amp;C55</f>
        <v>Annette Marie: 103 - Yield the Night</v>
      </c>
      <c r="P55" s="7" t="s">
        <v>369</v>
      </c>
      <c r="R55" s="7" t="s">
        <v>365</v>
      </c>
    </row>
    <row r="56" spans="2:18" hidden="1" x14ac:dyDescent="0.2">
      <c r="B56" s="7" t="s">
        <v>420</v>
      </c>
      <c r="C56" s="1" t="s">
        <v>1096</v>
      </c>
      <c r="D56" s="1" t="s">
        <v>1099</v>
      </c>
      <c r="E56" s="1" t="s">
        <v>1099</v>
      </c>
      <c r="F56" s="1" t="s">
        <v>1100</v>
      </c>
      <c r="G56" s="7">
        <v>3.5</v>
      </c>
      <c r="H56" s="7">
        <v>100</v>
      </c>
      <c r="I56" s="7" t="s">
        <v>1004</v>
      </c>
      <c r="K56" s="1" t="str">
        <f>F56&amp;": "&amp;(H56+G56)&amp;" - "&amp;C56</f>
        <v>Annette Marie: 103.5 - Feed the Flames</v>
      </c>
      <c r="P56" s="7" t="s">
        <v>369</v>
      </c>
      <c r="R56" s="7" t="s">
        <v>365</v>
      </c>
    </row>
    <row r="57" spans="2:18" hidden="1" x14ac:dyDescent="0.2">
      <c r="B57" s="7" t="s">
        <v>420</v>
      </c>
      <c r="C57" s="1" t="s">
        <v>1097</v>
      </c>
      <c r="D57" s="1" t="s">
        <v>1099</v>
      </c>
      <c r="E57" s="1" t="s">
        <v>1099</v>
      </c>
      <c r="F57" s="1" t="s">
        <v>1100</v>
      </c>
      <c r="G57" s="7">
        <v>4</v>
      </c>
      <c r="H57" s="7">
        <v>100</v>
      </c>
      <c r="I57" s="7" t="s">
        <v>1004</v>
      </c>
      <c r="K57" s="1" t="str">
        <f>F57&amp;": "&amp;(H57+G57)&amp;" - "&amp;C57</f>
        <v>Annette Marie: 104 - Reap the Shadows</v>
      </c>
      <c r="P57" s="7" t="s">
        <v>369</v>
      </c>
      <c r="R57" s="7" t="s">
        <v>365</v>
      </c>
    </row>
    <row r="58" spans="2:18" hidden="1" x14ac:dyDescent="0.2">
      <c r="B58" s="7" t="s">
        <v>420</v>
      </c>
      <c r="C58" s="1" t="s">
        <v>1098</v>
      </c>
      <c r="D58" s="1" t="s">
        <v>1099</v>
      </c>
      <c r="E58" s="1" t="s">
        <v>1099</v>
      </c>
      <c r="F58" s="1" t="s">
        <v>1100</v>
      </c>
      <c r="G58" s="7">
        <v>5</v>
      </c>
      <c r="H58" s="7">
        <v>100</v>
      </c>
      <c r="I58" s="7" t="s">
        <v>1004</v>
      </c>
      <c r="K58" s="1" t="str">
        <f>F58&amp;": "&amp;(H58+G58)&amp;" - "&amp;C58</f>
        <v>Annette Marie: 105 - Unleash the Storm</v>
      </c>
      <c r="P58" s="7" t="s">
        <v>369</v>
      </c>
      <c r="R58" s="7" t="s">
        <v>365</v>
      </c>
    </row>
    <row r="59" spans="2:18" hidden="1" x14ac:dyDescent="0.2">
      <c r="B59" s="7" t="s">
        <v>420</v>
      </c>
      <c r="C59" s="1" t="s">
        <v>879</v>
      </c>
      <c r="D59" s="1" t="s">
        <v>894</v>
      </c>
      <c r="E59" s="1" t="s">
        <v>895</v>
      </c>
      <c r="F59" s="1" t="s">
        <v>855</v>
      </c>
      <c r="G59" s="7">
        <v>1</v>
      </c>
      <c r="H59" s="7">
        <v>100</v>
      </c>
      <c r="I59" s="7" t="s">
        <v>1005</v>
      </c>
      <c r="K59" s="1" t="str">
        <f>F59&amp;": "&amp;(H59+G59)&amp;" - "&amp;C59</f>
        <v>Barb Hendee: 101 - Dhampir</v>
      </c>
      <c r="P59" s="7" t="s">
        <v>369</v>
      </c>
      <c r="R59" s="7" t="s">
        <v>365</v>
      </c>
    </row>
    <row r="60" spans="2:18" hidden="1" x14ac:dyDescent="0.2">
      <c r="B60" s="7" t="s">
        <v>420</v>
      </c>
      <c r="C60" s="1" t="s">
        <v>880</v>
      </c>
      <c r="D60" s="1" t="s">
        <v>894</v>
      </c>
      <c r="E60" s="1" t="s">
        <v>895</v>
      </c>
      <c r="F60" s="1" t="s">
        <v>855</v>
      </c>
      <c r="G60" s="7">
        <v>2</v>
      </c>
      <c r="H60" s="7">
        <v>100</v>
      </c>
      <c r="I60" s="7" t="s">
        <v>1005</v>
      </c>
      <c r="K60" s="1" t="str">
        <f>F60&amp;": "&amp;(H60+G60)&amp;" - "&amp;C60</f>
        <v>Barb Hendee: 102 - Thief of Lives</v>
      </c>
      <c r="P60" s="7" t="s">
        <v>369</v>
      </c>
      <c r="R60" s="7" t="s">
        <v>365</v>
      </c>
    </row>
    <row r="61" spans="2:18" hidden="1" x14ac:dyDescent="0.2">
      <c r="B61" s="7" t="s">
        <v>420</v>
      </c>
      <c r="C61" s="1" t="s">
        <v>881</v>
      </c>
      <c r="D61" s="1" t="s">
        <v>894</v>
      </c>
      <c r="E61" s="1" t="s">
        <v>895</v>
      </c>
      <c r="F61" s="1" t="s">
        <v>855</v>
      </c>
      <c r="G61" s="7">
        <v>3</v>
      </c>
      <c r="H61" s="7">
        <v>100</v>
      </c>
      <c r="I61" s="7" t="s">
        <v>1005</v>
      </c>
      <c r="K61" s="1" t="str">
        <f>F61&amp;": "&amp;(H61+G61)&amp;" - "&amp;C61</f>
        <v>Barb Hendee: 103 - Sister of the Dead</v>
      </c>
      <c r="P61" s="7" t="s">
        <v>369</v>
      </c>
      <c r="R61" s="7" t="s">
        <v>365</v>
      </c>
    </row>
    <row r="62" spans="2:18" hidden="1" x14ac:dyDescent="0.2">
      <c r="B62" s="7" t="s">
        <v>420</v>
      </c>
      <c r="C62" s="1" t="s">
        <v>882</v>
      </c>
      <c r="D62" s="1" t="s">
        <v>894</v>
      </c>
      <c r="E62" s="1" t="s">
        <v>895</v>
      </c>
      <c r="F62" s="1" t="s">
        <v>855</v>
      </c>
      <c r="G62" s="7">
        <v>4</v>
      </c>
      <c r="H62" s="7">
        <v>100</v>
      </c>
      <c r="I62" s="7" t="s">
        <v>1005</v>
      </c>
      <c r="K62" s="1" t="str">
        <f>F62&amp;": "&amp;(H62+G62)&amp;" - "&amp;C62</f>
        <v>Barb Hendee: 104 - Traitor to the Blood</v>
      </c>
      <c r="P62" s="7" t="s">
        <v>369</v>
      </c>
      <c r="R62" s="7" t="s">
        <v>365</v>
      </c>
    </row>
    <row r="63" spans="2:18" hidden="1" x14ac:dyDescent="0.2">
      <c r="B63" s="7" t="s">
        <v>420</v>
      </c>
      <c r="C63" s="1" t="s">
        <v>883</v>
      </c>
      <c r="D63" s="1" t="s">
        <v>894</v>
      </c>
      <c r="E63" s="1" t="s">
        <v>895</v>
      </c>
      <c r="F63" s="1" t="s">
        <v>855</v>
      </c>
      <c r="G63" s="7">
        <v>5</v>
      </c>
      <c r="H63" s="7">
        <v>100</v>
      </c>
      <c r="I63" s="7" t="s">
        <v>1005</v>
      </c>
      <c r="K63" s="1" t="str">
        <f>F63&amp;": "&amp;(H63+G63)&amp;" - "&amp;C63</f>
        <v>Barb Hendee: 105 - Rebel Fay</v>
      </c>
      <c r="P63" s="7" t="s">
        <v>369</v>
      </c>
      <c r="R63" s="7" t="s">
        <v>365</v>
      </c>
    </row>
    <row r="64" spans="2:18" hidden="1" x14ac:dyDescent="0.2">
      <c r="B64" s="7" t="s">
        <v>420</v>
      </c>
      <c r="C64" s="1" t="s">
        <v>884</v>
      </c>
      <c r="D64" s="1" t="s">
        <v>894</v>
      </c>
      <c r="E64" s="1" t="s">
        <v>895</v>
      </c>
      <c r="F64" s="1" t="s">
        <v>855</v>
      </c>
      <c r="G64" s="7">
        <v>6</v>
      </c>
      <c r="H64" s="7">
        <v>100</v>
      </c>
      <c r="I64" s="7" t="s">
        <v>1005</v>
      </c>
      <c r="K64" s="1" t="str">
        <f>F64&amp;": "&amp;(H64+G64)&amp;" - "&amp;C64</f>
        <v>Barb Hendee: 106 - Child of a Dead God</v>
      </c>
      <c r="P64" s="7" t="s">
        <v>369</v>
      </c>
      <c r="R64" s="7" t="s">
        <v>365</v>
      </c>
    </row>
    <row r="65" spans="2:18" hidden="1" x14ac:dyDescent="0.2">
      <c r="B65" s="7" t="s">
        <v>420</v>
      </c>
      <c r="C65" s="1" t="s">
        <v>885</v>
      </c>
      <c r="D65" s="1" t="s">
        <v>894</v>
      </c>
      <c r="E65" s="1" t="s">
        <v>896</v>
      </c>
      <c r="F65" s="1" t="s">
        <v>855</v>
      </c>
      <c r="G65" s="7">
        <v>7</v>
      </c>
      <c r="H65" s="7">
        <v>100</v>
      </c>
      <c r="I65" s="7" t="s">
        <v>1005</v>
      </c>
      <c r="K65" s="1" t="str">
        <f>F65&amp;": "&amp;(H65+G65)&amp;" - "&amp;C65</f>
        <v>Barb Hendee: 107 - In Shade and Shadow</v>
      </c>
      <c r="P65" s="7" t="s">
        <v>369</v>
      </c>
      <c r="R65" s="7" t="s">
        <v>365</v>
      </c>
    </row>
    <row r="66" spans="2:18" hidden="1" x14ac:dyDescent="0.2">
      <c r="B66" s="7" t="s">
        <v>420</v>
      </c>
      <c r="C66" s="1" t="s">
        <v>886</v>
      </c>
      <c r="D66" s="1" t="s">
        <v>894</v>
      </c>
      <c r="E66" s="1" t="s">
        <v>896</v>
      </c>
      <c r="F66" s="1" t="s">
        <v>855</v>
      </c>
      <c r="G66" s="7">
        <v>8</v>
      </c>
      <c r="H66" s="7">
        <v>100</v>
      </c>
      <c r="I66" s="7" t="s">
        <v>1005</v>
      </c>
      <c r="K66" s="1" t="str">
        <f>F66&amp;": "&amp;(H66+G66)&amp;" - "&amp;C66</f>
        <v>Barb Hendee: 108 - Through Stone and Sea</v>
      </c>
      <c r="P66" s="7" t="s">
        <v>369</v>
      </c>
      <c r="R66" s="7" t="s">
        <v>365</v>
      </c>
    </row>
    <row r="67" spans="2:18" hidden="1" x14ac:dyDescent="0.2">
      <c r="B67" s="7" t="s">
        <v>420</v>
      </c>
      <c r="C67" s="1" t="s">
        <v>887</v>
      </c>
      <c r="D67" s="1" t="s">
        <v>894</v>
      </c>
      <c r="E67" s="1" t="s">
        <v>896</v>
      </c>
      <c r="F67" s="1" t="s">
        <v>855</v>
      </c>
      <c r="G67" s="7">
        <v>9</v>
      </c>
      <c r="H67" s="7">
        <v>100</v>
      </c>
      <c r="I67" s="7" t="s">
        <v>1005</v>
      </c>
      <c r="K67" s="1" t="str">
        <f>F67&amp;": "&amp;(H67+G67)&amp;" - "&amp;C67</f>
        <v>Barb Hendee: 109 - Of Truth and Beasts</v>
      </c>
      <c r="P67" s="7" t="s">
        <v>369</v>
      </c>
      <c r="R67" s="7" t="s">
        <v>365</v>
      </c>
    </row>
    <row r="68" spans="2:18" hidden="1" x14ac:dyDescent="0.2">
      <c r="B68" s="7" t="s">
        <v>420</v>
      </c>
      <c r="C68" s="1" t="s">
        <v>888</v>
      </c>
      <c r="D68" s="1" t="s">
        <v>894</v>
      </c>
      <c r="E68" s="1" t="s">
        <v>897</v>
      </c>
      <c r="F68" s="1" t="s">
        <v>855</v>
      </c>
      <c r="G68" s="7">
        <v>10</v>
      </c>
      <c r="H68" s="7">
        <v>100</v>
      </c>
      <c r="I68" s="7" t="s">
        <v>1005</v>
      </c>
      <c r="K68" s="1" t="str">
        <f>F68&amp;": "&amp;(H68+G68)&amp;" - "&amp;C68</f>
        <v>Barb Hendee: 110 - Between Their Worlds</v>
      </c>
      <c r="P68" s="7" t="s">
        <v>369</v>
      </c>
      <c r="R68" s="7" t="s">
        <v>365</v>
      </c>
    </row>
    <row r="69" spans="2:18" hidden="1" x14ac:dyDescent="0.2">
      <c r="B69" s="7" t="s">
        <v>420</v>
      </c>
      <c r="C69" s="1" t="s">
        <v>889</v>
      </c>
      <c r="D69" s="1" t="s">
        <v>894</v>
      </c>
      <c r="E69" s="1" t="s">
        <v>897</v>
      </c>
      <c r="F69" s="1" t="s">
        <v>855</v>
      </c>
      <c r="G69" s="7">
        <v>11</v>
      </c>
      <c r="H69" s="7">
        <v>100</v>
      </c>
      <c r="I69" s="7" t="s">
        <v>1005</v>
      </c>
      <c r="K69" s="1" t="str">
        <f>F69&amp;": "&amp;(H69+G69)&amp;" - "&amp;C69</f>
        <v>Barb Hendee: 111 - The Dog in the Dark</v>
      </c>
      <c r="P69" s="7" t="s">
        <v>369</v>
      </c>
      <c r="R69" s="7" t="s">
        <v>365</v>
      </c>
    </row>
    <row r="70" spans="2:18" hidden="1" x14ac:dyDescent="0.2">
      <c r="B70" s="7" t="s">
        <v>420</v>
      </c>
      <c r="C70" s="1" t="s">
        <v>890</v>
      </c>
      <c r="D70" s="1" t="s">
        <v>894</v>
      </c>
      <c r="E70" s="1" t="s">
        <v>897</v>
      </c>
      <c r="F70" s="1" t="s">
        <v>855</v>
      </c>
      <c r="G70" s="7">
        <v>12</v>
      </c>
      <c r="H70" s="7">
        <v>100</v>
      </c>
      <c r="I70" s="7" t="s">
        <v>1005</v>
      </c>
      <c r="K70" s="1" t="str">
        <f>F70&amp;": "&amp;(H70+G70)&amp;" - "&amp;C70</f>
        <v>Barb Hendee: 112 - A Wind in the Night</v>
      </c>
      <c r="P70" s="7" t="s">
        <v>369</v>
      </c>
      <c r="R70" s="7" t="s">
        <v>365</v>
      </c>
    </row>
    <row r="71" spans="2:18" hidden="1" x14ac:dyDescent="0.2">
      <c r="B71" s="7" t="s">
        <v>420</v>
      </c>
      <c r="C71" s="1" t="s">
        <v>891</v>
      </c>
      <c r="D71" s="1" t="s">
        <v>894</v>
      </c>
      <c r="E71" s="1" t="s">
        <v>897</v>
      </c>
      <c r="F71" s="1" t="s">
        <v>855</v>
      </c>
      <c r="G71" s="7">
        <v>13</v>
      </c>
      <c r="H71" s="7">
        <v>100</v>
      </c>
      <c r="I71" s="7" t="s">
        <v>1005</v>
      </c>
      <c r="K71" s="1" t="str">
        <f>F71&amp;": "&amp;(H71+G71)&amp;" - "&amp;C71</f>
        <v>Barb Hendee: 113 - First and Last Sorcerer</v>
      </c>
      <c r="P71" s="7" t="s">
        <v>369</v>
      </c>
      <c r="R71" s="7" t="s">
        <v>365</v>
      </c>
    </row>
    <row r="72" spans="2:18" hidden="1" x14ac:dyDescent="0.2">
      <c r="B72" s="7" t="s">
        <v>420</v>
      </c>
      <c r="C72" s="1" t="s">
        <v>892</v>
      </c>
      <c r="D72" s="1" t="s">
        <v>894</v>
      </c>
      <c r="E72" s="1" t="s">
        <v>897</v>
      </c>
      <c r="F72" s="1" t="s">
        <v>855</v>
      </c>
      <c r="G72" s="7">
        <v>14</v>
      </c>
      <c r="H72" s="7">
        <v>100</v>
      </c>
      <c r="I72" s="7" t="s">
        <v>1005</v>
      </c>
      <c r="K72" s="1" t="str">
        <f>F72&amp;": "&amp;(H72+G72)&amp;" - "&amp;C72</f>
        <v>Barb Hendee: 114 - The Night Voice</v>
      </c>
      <c r="P72" s="7" t="s">
        <v>369</v>
      </c>
      <c r="R72" s="7" t="s">
        <v>365</v>
      </c>
    </row>
    <row r="73" spans="2:18" hidden="1" x14ac:dyDescent="0.2">
      <c r="B73" s="7" t="s">
        <v>420</v>
      </c>
      <c r="C73" s="1" t="s">
        <v>851</v>
      </c>
      <c r="D73" s="1" t="s">
        <v>894</v>
      </c>
      <c r="E73" s="1" t="s">
        <v>851</v>
      </c>
      <c r="F73" s="1" t="s">
        <v>855</v>
      </c>
      <c r="G73" s="7">
        <v>1</v>
      </c>
      <c r="H73" s="7">
        <v>200</v>
      </c>
      <c r="I73" s="7" t="s">
        <v>1005</v>
      </c>
      <c r="K73" s="1" t="str">
        <f>F73&amp;": "&amp;(H73+G73)&amp;" - "&amp;C73</f>
        <v>Barb Hendee: 201 - The Mist-Torn Witches</v>
      </c>
      <c r="P73" s="7" t="s">
        <v>369</v>
      </c>
      <c r="R73" s="7" t="s">
        <v>367</v>
      </c>
    </row>
    <row r="74" spans="2:18" hidden="1" x14ac:dyDescent="0.2">
      <c r="B74" s="7" t="s">
        <v>420</v>
      </c>
      <c r="C74" s="1" t="s">
        <v>852</v>
      </c>
      <c r="D74" s="1" t="s">
        <v>894</v>
      </c>
      <c r="E74" s="1" t="s">
        <v>851</v>
      </c>
      <c r="F74" s="1" t="s">
        <v>855</v>
      </c>
      <c r="G74" s="7">
        <v>2</v>
      </c>
      <c r="H74" s="7">
        <v>200</v>
      </c>
      <c r="I74" s="7" t="s">
        <v>1005</v>
      </c>
      <c r="K74" s="1" t="str">
        <f>F74&amp;": "&amp;(H74+G74)&amp;" - "&amp;C74</f>
        <v>Barb Hendee: 202 - Witches in Red</v>
      </c>
      <c r="P74" s="7" t="s">
        <v>369</v>
      </c>
      <c r="R74" s="7" t="s">
        <v>367</v>
      </c>
    </row>
    <row r="75" spans="2:18" hidden="1" x14ac:dyDescent="0.2">
      <c r="B75" s="7" t="s">
        <v>420</v>
      </c>
      <c r="C75" s="1" t="s">
        <v>853</v>
      </c>
      <c r="D75" s="1" t="s">
        <v>894</v>
      </c>
      <c r="E75" s="1" t="s">
        <v>851</v>
      </c>
      <c r="F75" s="1" t="s">
        <v>855</v>
      </c>
      <c r="G75" s="7">
        <v>3</v>
      </c>
      <c r="H75" s="7">
        <v>200</v>
      </c>
      <c r="I75" s="7" t="s">
        <v>1005</v>
      </c>
      <c r="K75" s="1" t="str">
        <f>F75&amp;": "&amp;(H75+G75)&amp;" - "&amp;C75</f>
        <v>Barb Hendee: 203 - Witches With the Enemy</v>
      </c>
      <c r="P75" s="7" t="s">
        <v>369</v>
      </c>
      <c r="R75" s="7" t="s">
        <v>367</v>
      </c>
    </row>
    <row r="76" spans="2:18" hidden="1" x14ac:dyDescent="0.2">
      <c r="B76" s="7" t="s">
        <v>420</v>
      </c>
      <c r="C76" s="1" t="s">
        <v>854</v>
      </c>
      <c r="D76" s="1" t="s">
        <v>894</v>
      </c>
      <c r="E76" s="1" t="s">
        <v>851</v>
      </c>
      <c r="F76" s="1" t="s">
        <v>855</v>
      </c>
      <c r="G76" s="7">
        <v>4</v>
      </c>
      <c r="H76" s="7">
        <v>200</v>
      </c>
      <c r="I76" s="7" t="s">
        <v>1005</v>
      </c>
      <c r="K76" s="1" t="str">
        <f>F76&amp;": "&amp;(H76+G76)&amp;" - "&amp;C76</f>
        <v>Barb Hendee: 204 - To Kill a Kettle Witch</v>
      </c>
      <c r="P76" s="7" t="s">
        <v>369</v>
      </c>
      <c r="R76" s="7" t="s">
        <v>367</v>
      </c>
    </row>
    <row r="77" spans="2:18" hidden="1" x14ac:dyDescent="0.2">
      <c r="B77" s="7" t="s">
        <v>420</v>
      </c>
      <c r="C77" s="1" t="s">
        <v>123</v>
      </c>
      <c r="D77" s="1" t="s">
        <v>894</v>
      </c>
      <c r="E77" s="1" t="s">
        <v>851</v>
      </c>
      <c r="F77" s="1" t="s">
        <v>855</v>
      </c>
      <c r="G77" s="7">
        <v>5</v>
      </c>
      <c r="H77" s="7">
        <v>200</v>
      </c>
      <c r="I77" s="7" t="s">
        <v>1005</v>
      </c>
      <c r="K77" s="1" t="str">
        <f>F77&amp;": "&amp;(H77+G77)&amp;" - "&amp;C77</f>
        <v>Barb Hendee: 205 - ???</v>
      </c>
      <c r="L77" s="6">
        <v>42878</v>
      </c>
      <c r="P77" s="7"/>
      <c r="R77" s="7" t="s">
        <v>367</v>
      </c>
    </row>
    <row r="78" spans="2:18" hidden="1" x14ac:dyDescent="0.2">
      <c r="B78" s="7" t="s">
        <v>420</v>
      </c>
      <c r="C78" s="1" t="s">
        <v>893</v>
      </c>
      <c r="D78" s="1" t="s">
        <v>894</v>
      </c>
      <c r="E78" s="1" t="s">
        <v>893</v>
      </c>
      <c r="F78" s="1" t="s">
        <v>855</v>
      </c>
      <c r="G78" s="7">
        <v>1</v>
      </c>
      <c r="H78" s="7">
        <v>300</v>
      </c>
      <c r="I78" s="7" t="s">
        <v>1005</v>
      </c>
      <c r="K78" s="1" t="str">
        <f>F78&amp;": "&amp;(H78+G78)&amp;" - "&amp;C78</f>
        <v>Barb Hendee: 301 - Dead Seekers</v>
      </c>
      <c r="L78" s="6">
        <v>42878</v>
      </c>
      <c r="M78" s="7" t="s">
        <v>369</v>
      </c>
      <c r="N78" s="6">
        <v>42738</v>
      </c>
      <c r="P78" s="7"/>
      <c r="R78" s="7" t="s">
        <v>366</v>
      </c>
    </row>
    <row r="79" spans="2:18" hidden="1" x14ac:dyDescent="0.2">
      <c r="B79" s="7" t="s">
        <v>420</v>
      </c>
      <c r="C79" s="1" t="s">
        <v>123</v>
      </c>
      <c r="D79" s="1" t="s">
        <v>894</v>
      </c>
      <c r="E79" s="1" t="s">
        <v>893</v>
      </c>
      <c r="F79" s="1" t="s">
        <v>855</v>
      </c>
      <c r="G79" s="7">
        <v>2</v>
      </c>
      <c r="H79" s="7">
        <v>300</v>
      </c>
      <c r="I79" s="7" t="s">
        <v>1005</v>
      </c>
      <c r="K79" s="1" t="str">
        <f>F79&amp;": "&amp;(H79+G79)&amp;" - "&amp;C79</f>
        <v>Barb Hendee: 302 - ???</v>
      </c>
      <c r="L79" s="6">
        <v>42878</v>
      </c>
      <c r="P79" s="7"/>
      <c r="R79" s="7" t="s">
        <v>366</v>
      </c>
    </row>
    <row r="80" spans="2:18" hidden="1" x14ac:dyDescent="0.2">
      <c r="B80" s="7" t="s">
        <v>420</v>
      </c>
      <c r="C80" s="1" t="s">
        <v>821</v>
      </c>
      <c r="D80" s="1" t="s">
        <v>828</v>
      </c>
      <c r="E80" s="1" t="s">
        <v>828</v>
      </c>
      <c r="F80" s="1" t="s">
        <v>829</v>
      </c>
      <c r="G80" s="7">
        <v>1</v>
      </c>
      <c r="H80" s="7">
        <v>100</v>
      </c>
      <c r="I80" s="7" t="s">
        <v>1005</v>
      </c>
      <c r="K80" s="1" t="str">
        <f>F80&amp;": "&amp;(H80+G80)&amp;" - "&amp;C80</f>
        <v>Brandon Sanderson: 101 - The Final Empire</v>
      </c>
      <c r="P80" s="7" t="s">
        <v>369</v>
      </c>
      <c r="R80" s="7" t="s">
        <v>367</v>
      </c>
    </row>
    <row r="81" spans="2:18" hidden="1" x14ac:dyDescent="0.2">
      <c r="B81" s="7" t="s">
        <v>420</v>
      </c>
      <c r="C81" s="1" t="s">
        <v>822</v>
      </c>
      <c r="D81" s="1" t="s">
        <v>828</v>
      </c>
      <c r="E81" s="1" t="s">
        <v>828</v>
      </c>
      <c r="F81" s="1" t="s">
        <v>829</v>
      </c>
      <c r="G81" s="7">
        <v>2</v>
      </c>
      <c r="H81" s="7">
        <v>100</v>
      </c>
      <c r="I81" s="7" t="s">
        <v>1005</v>
      </c>
      <c r="K81" s="1" t="str">
        <f>F81&amp;": "&amp;(H81+G81)&amp;" - "&amp;C81</f>
        <v>Brandon Sanderson: 102 - The Well of Ascension</v>
      </c>
      <c r="P81" s="7" t="s">
        <v>369</v>
      </c>
      <c r="R81" s="7" t="s">
        <v>367</v>
      </c>
    </row>
    <row r="82" spans="2:18" hidden="1" x14ac:dyDescent="0.2">
      <c r="B82" s="7" t="s">
        <v>420</v>
      </c>
      <c r="C82" s="1" t="s">
        <v>823</v>
      </c>
      <c r="D82" s="1" t="s">
        <v>828</v>
      </c>
      <c r="E82" s="1" t="s">
        <v>828</v>
      </c>
      <c r="F82" s="1" t="s">
        <v>829</v>
      </c>
      <c r="G82" s="7">
        <v>3</v>
      </c>
      <c r="H82" s="7">
        <v>100</v>
      </c>
      <c r="I82" s="7" t="s">
        <v>1005</v>
      </c>
      <c r="K82" s="1" t="str">
        <f>F82&amp;": "&amp;(H82+G82)&amp;" - "&amp;C82</f>
        <v>Brandon Sanderson: 103 - The Hero of Ages</v>
      </c>
      <c r="P82" s="7" t="s">
        <v>369</v>
      </c>
      <c r="R82" s="7" t="s">
        <v>367</v>
      </c>
    </row>
    <row r="83" spans="2:18" hidden="1" x14ac:dyDescent="0.2">
      <c r="B83" s="7" t="s">
        <v>420</v>
      </c>
      <c r="C83" s="1" t="s">
        <v>824</v>
      </c>
      <c r="D83" s="1" t="s">
        <v>828</v>
      </c>
      <c r="E83" s="1" t="s">
        <v>828</v>
      </c>
      <c r="F83" s="1" t="s">
        <v>829</v>
      </c>
      <c r="G83" s="7">
        <v>4</v>
      </c>
      <c r="H83" s="7">
        <v>100</v>
      </c>
      <c r="I83" s="7" t="s">
        <v>1005</v>
      </c>
      <c r="K83" s="1" t="str">
        <f>F83&amp;": "&amp;(H83+G83)&amp;" - "&amp;C83</f>
        <v>Brandon Sanderson: 104 - The Alloy of Law</v>
      </c>
      <c r="P83" s="7" t="s">
        <v>369</v>
      </c>
      <c r="R83" s="7" t="s">
        <v>367</v>
      </c>
    </row>
    <row r="84" spans="2:18" hidden="1" x14ac:dyDescent="0.2">
      <c r="B84" s="7" t="s">
        <v>420</v>
      </c>
      <c r="C84" s="1" t="s">
        <v>825</v>
      </c>
      <c r="D84" s="1" t="s">
        <v>828</v>
      </c>
      <c r="E84" s="1" t="s">
        <v>828</v>
      </c>
      <c r="F84" s="1" t="s">
        <v>829</v>
      </c>
      <c r="G84" s="7">
        <v>5</v>
      </c>
      <c r="H84" s="7">
        <v>100</v>
      </c>
      <c r="I84" s="7" t="s">
        <v>1005</v>
      </c>
      <c r="K84" s="1" t="str">
        <f>F84&amp;": "&amp;(H84+G84)&amp;" - "&amp;C84</f>
        <v>Brandon Sanderson: 105 - Shadows of Self</v>
      </c>
      <c r="P84" s="7" t="s">
        <v>369</v>
      </c>
      <c r="R84" s="7" t="s">
        <v>367</v>
      </c>
    </row>
    <row r="85" spans="2:18" hidden="1" x14ac:dyDescent="0.2">
      <c r="B85" s="7" t="s">
        <v>420</v>
      </c>
      <c r="C85" s="1" t="s">
        <v>826</v>
      </c>
      <c r="D85" s="1" t="s">
        <v>828</v>
      </c>
      <c r="E85" s="1" t="s">
        <v>828</v>
      </c>
      <c r="F85" s="1" t="s">
        <v>829</v>
      </c>
      <c r="G85" s="7">
        <v>6</v>
      </c>
      <c r="H85" s="7">
        <v>100</v>
      </c>
      <c r="I85" s="7" t="s">
        <v>1005</v>
      </c>
      <c r="K85" s="1" t="str">
        <f>F85&amp;": "&amp;(H85+G85)&amp;" - "&amp;C85</f>
        <v>Brandon Sanderson: 106 - Bands of Mourning</v>
      </c>
      <c r="P85" s="7" t="s">
        <v>369</v>
      </c>
      <c r="R85" s="7" t="s">
        <v>367</v>
      </c>
    </row>
    <row r="86" spans="2:18" hidden="1" x14ac:dyDescent="0.2">
      <c r="B86" s="7" t="s">
        <v>420</v>
      </c>
      <c r="C86" s="1" t="s">
        <v>827</v>
      </c>
      <c r="D86" s="1" t="s">
        <v>828</v>
      </c>
      <c r="E86" s="1" t="s">
        <v>828</v>
      </c>
      <c r="F86" s="1" t="s">
        <v>829</v>
      </c>
      <c r="G86" s="7">
        <v>7</v>
      </c>
      <c r="H86" s="7">
        <v>100</v>
      </c>
      <c r="I86" s="7" t="s">
        <v>1005</v>
      </c>
      <c r="K86" s="1" t="str">
        <f>F86&amp;": "&amp;(H86+G86)&amp;" - "&amp;C86</f>
        <v>Brandon Sanderson: 107 - The Lost Metal</v>
      </c>
      <c r="L86" s="6">
        <v>42878</v>
      </c>
      <c r="N86" s="6">
        <v>43391</v>
      </c>
      <c r="P86" s="7"/>
      <c r="R86" s="7" t="s">
        <v>367</v>
      </c>
    </row>
    <row r="87" spans="2:18" hidden="1" x14ac:dyDescent="0.2">
      <c r="B87" s="7" t="s">
        <v>420</v>
      </c>
      <c r="C87" s="1" t="s">
        <v>1025</v>
      </c>
      <c r="D87" s="1" t="s">
        <v>1029</v>
      </c>
      <c r="E87" s="1" t="s">
        <v>1029</v>
      </c>
      <c r="F87" s="1" t="s">
        <v>1030</v>
      </c>
      <c r="G87" s="7">
        <v>1</v>
      </c>
      <c r="H87" s="7">
        <v>100</v>
      </c>
      <c r="I87" s="7" t="s">
        <v>1004</v>
      </c>
      <c r="K87" s="1" t="str">
        <f>F87&amp;": "&amp;(H87+G87)&amp;" - "&amp;C87</f>
        <v>Carolyn Crane: 101 - Mind Games</v>
      </c>
      <c r="P87" s="7" t="s">
        <v>369</v>
      </c>
      <c r="R87" s="7" t="s">
        <v>391</v>
      </c>
    </row>
    <row r="88" spans="2:18" hidden="1" x14ac:dyDescent="0.2">
      <c r="B88" s="7" t="s">
        <v>420</v>
      </c>
      <c r="C88" s="1" t="s">
        <v>1026</v>
      </c>
      <c r="D88" s="1" t="s">
        <v>1029</v>
      </c>
      <c r="E88" s="1" t="s">
        <v>1029</v>
      </c>
      <c r="F88" s="1" t="s">
        <v>1030</v>
      </c>
      <c r="G88" s="7">
        <v>2</v>
      </c>
      <c r="H88" s="7">
        <v>100</v>
      </c>
      <c r="I88" s="7" t="s">
        <v>1004</v>
      </c>
      <c r="K88" s="1" t="str">
        <f>F88&amp;": "&amp;(H88+G88)&amp;" - "&amp;C88</f>
        <v>Carolyn Crane: 102 - Double Cross</v>
      </c>
      <c r="P88" s="7" t="s">
        <v>369</v>
      </c>
      <c r="R88" s="7" t="s">
        <v>391</v>
      </c>
    </row>
    <row r="89" spans="2:18" hidden="1" x14ac:dyDescent="0.2">
      <c r="B89" s="7" t="s">
        <v>420</v>
      </c>
      <c r="C89" s="1" t="s">
        <v>1027</v>
      </c>
      <c r="D89" s="1" t="s">
        <v>1029</v>
      </c>
      <c r="E89" s="1" t="s">
        <v>1029</v>
      </c>
      <c r="F89" s="1" t="s">
        <v>1030</v>
      </c>
      <c r="G89" s="7">
        <v>3</v>
      </c>
      <c r="H89" s="7">
        <v>100</v>
      </c>
      <c r="I89" s="7" t="s">
        <v>1004</v>
      </c>
      <c r="K89" s="1" t="str">
        <f>F89&amp;": "&amp;(H89+G89)&amp;" - "&amp;C89</f>
        <v>Carolyn Crane: 103 - Head Rush</v>
      </c>
      <c r="P89" s="7" t="s">
        <v>369</v>
      </c>
      <c r="R89" s="7" t="s">
        <v>391</v>
      </c>
    </row>
    <row r="90" spans="2:18" hidden="1" x14ac:dyDescent="0.2">
      <c r="B90" s="7" t="s">
        <v>420</v>
      </c>
      <c r="C90" s="1" t="s">
        <v>1028</v>
      </c>
      <c r="D90" s="1" t="s">
        <v>1029</v>
      </c>
      <c r="E90" s="1" t="s">
        <v>1029</v>
      </c>
      <c r="F90" s="1" t="s">
        <v>1030</v>
      </c>
      <c r="G90" s="7">
        <v>3.5</v>
      </c>
      <c r="H90" s="7">
        <v>100</v>
      </c>
      <c r="I90" s="7" t="s">
        <v>1004</v>
      </c>
      <c r="K90" s="1" t="str">
        <f>F90&amp;": "&amp;(H90+G90)&amp;" - "&amp;C90</f>
        <v>Carolyn Crane: 103.5 - Devil's Luck</v>
      </c>
      <c r="P90" s="7" t="s">
        <v>369</v>
      </c>
      <c r="R90" s="7" t="s">
        <v>391</v>
      </c>
    </row>
    <row r="91" spans="2:18" hidden="1" x14ac:dyDescent="0.2">
      <c r="B91" s="7" t="s">
        <v>420</v>
      </c>
      <c r="C91" s="1" t="s">
        <v>1101</v>
      </c>
      <c r="D91" s="1" t="s">
        <v>1115</v>
      </c>
      <c r="E91" s="1" t="s">
        <v>1115</v>
      </c>
      <c r="F91" s="1" t="s">
        <v>1116</v>
      </c>
      <c r="G91" s="7">
        <v>1</v>
      </c>
      <c r="H91" s="7">
        <v>100</v>
      </c>
      <c r="I91" s="7" t="s">
        <v>1004</v>
      </c>
      <c r="K91" s="1" t="str">
        <f>F91&amp;": "&amp;(H91+G91)&amp;" - "&amp;C91</f>
        <v>Carrie Vaughn: 101 - Kitty and the Midnight Hour</v>
      </c>
      <c r="P91" s="7" t="s">
        <v>369</v>
      </c>
      <c r="R91" s="7" t="s">
        <v>365</v>
      </c>
    </row>
    <row r="92" spans="2:18" hidden="1" x14ac:dyDescent="0.2">
      <c r="B92" s="7" t="s">
        <v>420</v>
      </c>
      <c r="C92" s="1" t="s">
        <v>1102</v>
      </c>
      <c r="D92" s="1" t="s">
        <v>1115</v>
      </c>
      <c r="E92" s="1" t="s">
        <v>1115</v>
      </c>
      <c r="F92" s="1" t="s">
        <v>1116</v>
      </c>
      <c r="G92" s="7">
        <v>2</v>
      </c>
      <c r="H92" s="7">
        <v>100</v>
      </c>
      <c r="I92" s="7" t="s">
        <v>1004</v>
      </c>
      <c r="K92" s="1" t="str">
        <f>F92&amp;": "&amp;(H92+G92)&amp;" - "&amp;C92</f>
        <v>Carrie Vaughn: 102 - Kitty Goes to Washington</v>
      </c>
      <c r="P92" s="7" t="s">
        <v>369</v>
      </c>
      <c r="R92" s="7" t="s">
        <v>365</v>
      </c>
    </row>
    <row r="93" spans="2:18" hidden="1" x14ac:dyDescent="0.2">
      <c r="B93" s="7" t="s">
        <v>420</v>
      </c>
      <c r="C93" s="1" t="s">
        <v>1103</v>
      </c>
      <c r="D93" s="1" t="s">
        <v>1115</v>
      </c>
      <c r="E93" s="1" t="s">
        <v>1115</v>
      </c>
      <c r="F93" s="1" t="s">
        <v>1116</v>
      </c>
      <c r="G93" s="7">
        <v>3</v>
      </c>
      <c r="H93" s="7">
        <v>100</v>
      </c>
      <c r="I93" s="7" t="s">
        <v>1004</v>
      </c>
      <c r="K93" s="1" t="str">
        <f>F93&amp;": "&amp;(H93+G93)&amp;" - "&amp;C93</f>
        <v>Carrie Vaughn: 103 - Kitty Takes a Holiday</v>
      </c>
      <c r="P93" s="7" t="s">
        <v>369</v>
      </c>
      <c r="R93" s="7" t="s">
        <v>365</v>
      </c>
    </row>
    <row r="94" spans="2:18" hidden="1" x14ac:dyDescent="0.2">
      <c r="B94" s="7" t="s">
        <v>420</v>
      </c>
      <c r="C94" s="1" t="s">
        <v>1104</v>
      </c>
      <c r="D94" s="1" t="s">
        <v>1115</v>
      </c>
      <c r="E94" s="1" t="s">
        <v>1115</v>
      </c>
      <c r="F94" s="1" t="s">
        <v>1116</v>
      </c>
      <c r="G94" s="7">
        <v>4</v>
      </c>
      <c r="H94" s="7">
        <v>100</v>
      </c>
      <c r="I94" s="7" t="s">
        <v>1004</v>
      </c>
      <c r="K94" s="1" t="str">
        <f>F94&amp;": "&amp;(H94+G94)&amp;" - "&amp;C94</f>
        <v>Carrie Vaughn: 104 - Kitty and the Silver Bullet</v>
      </c>
      <c r="P94" s="7" t="s">
        <v>369</v>
      </c>
      <c r="R94" s="7" t="s">
        <v>365</v>
      </c>
    </row>
    <row r="95" spans="2:18" hidden="1" x14ac:dyDescent="0.2">
      <c r="B95" s="7" t="s">
        <v>420</v>
      </c>
      <c r="C95" s="1" t="s">
        <v>1105</v>
      </c>
      <c r="D95" s="1" t="s">
        <v>1115</v>
      </c>
      <c r="E95" s="1" t="s">
        <v>1115</v>
      </c>
      <c r="F95" s="1" t="s">
        <v>1116</v>
      </c>
      <c r="G95" s="7">
        <v>5</v>
      </c>
      <c r="H95" s="7">
        <v>100</v>
      </c>
      <c r="I95" s="7" t="s">
        <v>1004</v>
      </c>
      <c r="K95" s="1" t="str">
        <f>F95&amp;": "&amp;(H95+G95)&amp;" - "&amp;C95</f>
        <v>Carrie Vaughn: 105 - Kitty and the Dead Man's Hand</v>
      </c>
      <c r="P95" s="7" t="s">
        <v>369</v>
      </c>
      <c r="R95" s="7" t="s">
        <v>365</v>
      </c>
    </row>
    <row r="96" spans="2:18" hidden="1" x14ac:dyDescent="0.2">
      <c r="B96" s="7" t="s">
        <v>420</v>
      </c>
      <c r="C96" s="1" t="s">
        <v>1106</v>
      </c>
      <c r="D96" s="1" t="s">
        <v>1115</v>
      </c>
      <c r="E96" s="1" t="s">
        <v>1115</v>
      </c>
      <c r="F96" s="1" t="s">
        <v>1116</v>
      </c>
      <c r="G96" s="7">
        <v>6</v>
      </c>
      <c r="H96" s="7">
        <v>100</v>
      </c>
      <c r="I96" s="7" t="s">
        <v>1004</v>
      </c>
      <c r="K96" s="1" t="str">
        <f>F96&amp;": "&amp;(H96+G96)&amp;" - "&amp;C96</f>
        <v>Carrie Vaughn: 106 - Kitty Raises Hell</v>
      </c>
      <c r="P96" s="7" t="s">
        <v>369</v>
      </c>
      <c r="R96" s="7" t="s">
        <v>365</v>
      </c>
    </row>
    <row r="97" spans="2:18" hidden="1" x14ac:dyDescent="0.2">
      <c r="B97" s="7" t="s">
        <v>420</v>
      </c>
      <c r="C97" s="1" t="s">
        <v>1107</v>
      </c>
      <c r="D97" s="1" t="s">
        <v>1115</v>
      </c>
      <c r="E97" s="1" t="s">
        <v>1115</v>
      </c>
      <c r="F97" s="1" t="s">
        <v>1116</v>
      </c>
      <c r="G97" s="7">
        <v>7</v>
      </c>
      <c r="H97" s="7">
        <v>100</v>
      </c>
      <c r="I97" s="7" t="s">
        <v>1004</v>
      </c>
      <c r="K97" s="1" t="str">
        <f>F97&amp;": "&amp;(H97+G97)&amp;" - "&amp;C97</f>
        <v>Carrie Vaughn: 107 - Kitty's House of Horrors</v>
      </c>
      <c r="P97" s="7" t="s">
        <v>369</v>
      </c>
      <c r="R97" s="7" t="s">
        <v>365</v>
      </c>
    </row>
    <row r="98" spans="2:18" hidden="1" x14ac:dyDescent="0.2">
      <c r="B98" s="7" t="s">
        <v>420</v>
      </c>
      <c r="C98" s="1" t="s">
        <v>1108</v>
      </c>
      <c r="D98" s="1" t="s">
        <v>1115</v>
      </c>
      <c r="E98" s="1" t="s">
        <v>1115</v>
      </c>
      <c r="F98" s="1" t="s">
        <v>1116</v>
      </c>
      <c r="G98" s="7">
        <v>8</v>
      </c>
      <c r="H98" s="7">
        <v>100</v>
      </c>
      <c r="I98" s="7" t="s">
        <v>1004</v>
      </c>
      <c r="K98" s="1" t="str">
        <f>F98&amp;": "&amp;(H98+G98)&amp;" - "&amp;C98</f>
        <v>Carrie Vaughn: 108 - Kitty Goes to War</v>
      </c>
      <c r="P98" s="7" t="s">
        <v>369</v>
      </c>
      <c r="R98" s="7" t="s">
        <v>365</v>
      </c>
    </row>
    <row r="99" spans="2:18" hidden="1" x14ac:dyDescent="0.2">
      <c r="B99" s="7" t="s">
        <v>420</v>
      </c>
      <c r="C99" s="1" t="s">
        <v>1109</v>
      </c>
      <c r="D99" s="1" t="s">
        <v>1115</v>
      </c>
      <c r="E99" s="1" t="s">
        <v>1115</v>
      </c>
      <c r="F99" s="1" t="s">
        <v>1116</v>
      </c>
      <c r="G99" s="7">
        <v>9</v>
      </c>
      <c r="H99" s="7">
        <v>100</v>
      </c>
      <c r="I99" s="7" t="s">
        <v>1004</v>
      </c>
      <c r="K99" s="1" t="str">
        <f>F99&amp;": "&amp;(H99+G99)&amp;" - "&amp;C99</f>
        <v>Carrie Vaughn: 109 - Kitty's Big Trouble</v>
      </c>
      <c r="P99" s="7" t="s">
        <v>369</v>
      </c>
      <c r="R99" s="7" t="s">
        <v>365</v>
      </c>
    </row>
    <row r="100" spans="2:18" hidden="1" x14ac:dyDescent="0.2">
      <c r="B100" s="7" t="s">
        <v>420</v>
      </c>
      <c r="C100" s="1" t="s">
        <v>1110</v>
      </c>
      <c r="D100" s="1" t="s">
        <v>1115</v>
      </c>
      <c r="E100" s="1" t="s">
        <v>1115</v>
      </c>
      <c r="F100" s="1" t="s">
        <v>1116</v>
      </c>
      <c r="G100" s="7">
        <v>10</v>
      </c>
      <c r="H100" s="7">
        <v>100</v>
      </c>
      <c r="I100" s="7" t="s">
        <v>1004</v>
      </c>
      <c r="K100" s="1" t="str">
        <f>F100&amp;": "&amp;(H100+G100)&amp;" - "&amp;C100</f>
        <v>Carrie Vaughn: 110 - Kitty Steals the Show</v>
      </c>
      <c r="P100" s="7" t="s">
        <v>369</v>
      </c>
      <c r="R100" s="7" t="s">
        <v>365</v>
      </c>
    </row>
    <row r="101" spans="2:18" hidden="1" x14ac:dyDescent="0.2">
      <c r="B101" s="7" t="s">
        <v>420</v>
      </c>
      <c r="C101" s="1" t="s">
        <v>1111</v>
      </c>
      <c r="D101" s="1" t="s">
        <v>1115</v>
      </c>
      <c r="E101" s="1" t="s">
        <v>1115</v>
      </c>
      <c r="F101" s="1" t="s">
        <v>1116</v>
      </c>
      <c r="G101" s="7">
        <v>11</v>
      </c>
      <c r="H101" s="7">
        <v>100</v>
      </c>
      <c r="I101" s="7" t="s">
        <v>1004</v>
      </c>
      <c r="K101" s="1" t="str">
        <f>F101&amp;": "&amp;(H101+G101)&amp;" - "&amp;C101</f>
        <v>Carrie Vaughn: 111 - Kitty Rocks the House</v>
      </c>
      <c r="P101" s="7" t="s">
        <v>369</v>
      </c>
      <c r="R101" s="7" t="s">
        <v>365</v>
      </c>
    </row>
    <row r="102" spans="2:18" hidden="1" x14ac:dyDescent="0.2">
      <c r="B102" s="7" t="s">
        <v>420</v>
      </c>
      <c r="C102" s="1" t="s">
        <v>1112</v>
      </c>
      <c r="D102" s="1" t="s">
        <v>1115</v>
      </c>
      <c r="E102" s="1" t="s">
        <v>1115</v>
      </c>
      <c r="F102" s="1" t="s">
        <v>1116</v>
      </c>
      <c r="G102" s="7">
        <v>12</v>
      </c>
      <c r="H102" s="7">
        <v>100</v>
      </c>
      <c r="I102" s="7" t="s">
        <v>1004</v>
      </c>
      <c r="K102" s="1" t="str">
        <f>F102&amp;": "&amp;(H102+G102)&amp;" - "&amp;C102</f>
        <v>Carrie Vaughn: 112 - Kitty in the Underworld</v>
      </c>
      <c r="P102" s="7" t="s">
        <v>369</v>
      </c>
      <c r="R102" s="7" t="s">
        <v>365</v>
      </c>
    </row>
    <row r="103" spans="2:18" hidden="1" x14ac:dyDescent="0.2">
      <c r="B103" s="7" t="s">
        <v>420</v>
      </c>
      <c r="C103" s="1" t="s">
        <v>1113</v>
      </c>
      <c r="D103" s="1" t="s">
        <v>1115</v>
      </c>
      <c r="E103" s="1" t="s">
        <v>1115</v>
      </c>
      <c r="F103" s="1" t="s">
        <v>1116</v>
      </c>
      <c r="G103" s="7">
        <v>13</v>
      </c>
      <c r="H103" s="7">
        <v>100</v>
      </c>
      <c r="I103" s="7" t="s">
        <v>1004</v>
      </c>
      <c r="K103" s="1" t="str">
        <f>F103&amp;": "&amp;(H103+G103)&amp;" - "&amp;C103</f>
        <v>Carrie Vaughn: 113 - Low Midnight</v>
      </c>
      <c r="P103" s="7" t="s">
        <v>369</v>
      </c>
      <c r="R103" s="7" t="s">
        <v>365</v>
      </c>
    </row>
    <row r="104" spans="2:18" hidden="1" x14ac:dyDescent="0.2">
      <c r="B104" s="7" t="s">
        <v>420</v>
      </c>
      <c r="C104" s="1" t="s">
        <v>1114</v>
      </c>
      <c r="D104" s="1" t="s">
        <v>1115</v>
      </c>
      <c r="E104" s="1" t="s">
        <v>1115</v>
      </c>
      <c r="F104" s="1" t="s">
        <v>1116</v>
      </c>
      <c r="G104" s="7">
        <v>14</v>
      </c>
      <c r="H104" s="7">
        <v>100</v>
      </c>
      <c r="I104" s="7" t="s">
        <v>1004</v>
      </c>
      <c r="K104" s="1" t="str">
        <f>F104&amp;": "&amp;(H104+G104)&amp;" - "&amp;C104</f>
        <v>Carrie Vaughn: 114 - Kitty Saves the World (Final)</v>
      </c>
      <c r="P104" s="7" t="s">
        <v>369</v>
      </c>
      <c r="R104" s="7" t="s">
        <v>365</v>
      </c>
    </row>
    <row r="105" spans="2:18" hidden="1" x14ac:dyDescent="0.2">
      <c r="B105" s="7" t="s">
        <v>416</v>
      </c>
      <c r="C105" s="1" t="s">
        <v>403</v>
      </c>
      <c r="D105" s="1" t="s">
        <v>422</v>
      </c>
      <c r="E105" s="1" t="s">
        <v>422</v>
      </c>
      <c r="F105" s="1" t="s">
        <v>423</v>
      </c>
      <c r="G105" s="7">
        <v>1</v>
      </c>
      <c r="H105" s="7">
        <v>100</v>
      </c>
      <c r="I105" s="7" t="s">
        <v>1004</v>
      </c>
      <c r="J105" s="6">
        <v>39814</v>
      </c>
      <c r="K105" s="1" t="str">
        <f>F105&amp;": "&amp;(H105+G105)&amp;" - "&amp;C105</f>
        <v>Charlaine Harris: 101 - Dead Until Dark</v>
      </c>
      <c r="P105" s="7" t="s">
        <v>369</v>
      </c>
      <c r="Q105" s="7" t="s">
        <v>369</v>
      </c>
      <c r="R105" s="7" t="s">
        <v>391</v>
      </c>
    </row>
    <row r="106" spans="2:18" hidden="1" x14ac:dyDescent="0.2">
      <c r="B106" s="7" t="s">
        <v>416</v>
      </c>
      <c r="C106" s="1" t="s">
        <v>404</v>
      </c>
      <c r="D106" s="1" t="s">
        <v>422</v>
      </c>
      <c r="E106" s="1" t="s">
        <v>422</v>
      </c>
      <c r="F106" s="1" t="s">
        <v>423</v>
      </c>
      <c r="G106" s="7">
        <v>2</v>
      </c>
      <c r="H106" s="7">
        <v>100</v>
      </c>
      <c r="I106" s="7" t="s">
        <v>1004</v>
      </c>
      <c r="J106" s="6">
        <v>39814</v>
      </c>
      <c r="K106" s="1" t="str">
        <f>F106&amp;": "&amp;(H106+G106)&amp;" - "&amp;C106</f>
        <v>Charlaine Harris: 102 - Living Dead in Dallas</v>
      </c>
      <c r="P106" s="7" t="s">
        <v>369</v>
      </c>
      <c r="Q106" s="7" t="s">
        <v>369</v>
      </c>
      <c r="R106" s="7" t="s">
        <v>391</v>
      </c>
    </row>
    <row r="107" spans="2:18" hidden="1" x14ac:dyDescent="0.2">
      <c r="B107" s="7" t="s">
        <v>416</v>
      </c>
      <c r="C107" s="1" t="s">
        <v>405</v>
      </c>
      <c r="D107" s="1" t="s">
        <v>422</v>
      </c>
      <c r="E107" s="1" t="s">
        <v>422</v>
      </c>
      <c r="F107" s="1" t="s">
        <v>423</v>
      </c>
      <c r="G107" s="7">
        <v>3</v>
      </c>
      <c r="H107" s="7">
        <v>100</v>
      </c>
      <c r="I107" s="7" t="s">
        <v>1004</v>
      </c>
      <c r="J107" s="6">
        <v>39814</v>
      </c>
      <c r="K107" s="1" t="str">
        <f>F107&amp;": "&amp;(H107+G107)&amp;" - "&amp;C107</f>
        <v>Charlaine Harris: 103 - Club Dead</v>
      </c>
      <c r="P107" s="7" t="s">
        <v>369</v>
      </c>
      <c r="Q107" s="7" t="s">
        <v>369</v>
      </c>
      <c r="R107" s="7" t="s">
        <v>391</v>
      </c>
    </row>
    <row r="108" spans="2:18" hidden="1" x14ac:dyDescent="0.2">
      <c r="B108" s="7" t="s">
        <v>416</v>
      </c>
      <c r="C108" s="1" t="s">
        <v>406</v>
      </c>
      <c r="D108" s="1" t="s">
        <v>422</v>
      </c>
      <c r="E108" s="1" t="s">
        <v>422</v>
      </c>
      <c r="F108" s="1" t="s">
        <v>423</v>
      </c>
      <c r="G108" s="7">
        <v>4</v>
      </c>
      <c r="H108" s="7">
        <v>100</v>
      </c>
      <c r="I108" s="7" t="s">
        <v>1004</v>
      </c>
      <c r="J108" s="6">
        <v>39814</v>
      </c>
      <c r="K108" s="1" t="str">
        <f>F108&amp;": "&amp;(H108+G108)&amp;" - "&amp;C108</f>
        <v>Charlaine Harris: 104 - Dead to the World</v>
      </c>
      <c r="P108" s="7" t="s">
        <v>369</v>
      </c>
      <c r="Q108" s="7" t="s">
        <v>369</v>
      </c>
      <c r="R108" s="7" t="s">
        <v>391</v>
      </c>
    </row>
    <row r="109" spans="2:18" hidden="1" x14ac:dyDescent="0.2">
      <c r="B109" s="7" t="s">
        <v>416</v>
      </c>
      <c r="C109" s="1" t="s">
        <v>407</v>
      </c>
      <c r="D109" s="1" t="s">
        <v>422</v>
      </c>
      <c r="E109" s="1" t="s">
        <v>422</v>
      </c>
      <c r="F109" s="1" t="s">
        <v>423</v>
      </c>
      <c r="G109" s="7">
        <v>5</v>
      </c>
      <c r="H109" s="7">
        <v>100</v>
      </c>
      <c r="I109" s="7" t="s">
        <v>1004</v>
      </c>
      <c r="J109" s="6">
        <v>39814</v>
      </c>
      <c r="K109" s="1" t="str">
        <f>F109&amp;": "&amp;(H109+G109)&amp;" - "&amp;C109</f>
        <v>Charlaine Harris: 105 - Dead as a Doornail</v>
      </c>
      <c r="P109" s="7" t="s">
        <v>369</v>
      </c>
      <c r="Q109" s="7" t="s">
        <v>369</v>
      </c>
      <c r="R109" s="7" t="s">
        <v>391</v>
      </c>
    </row>
    <row r="110" spans="2:18" hidden="1" x14ac:dyDescent="0.2">
      <c r="B110" s="7" t="s">
        <v>416</v>
      </c>
      <c r="C110" s="1" t="s">
        <v>408</v>
      </c>
      <c r="D110" s="1" t="s">
        <v>422</v>
      </c>
      <c r="E110" s="1" t="s">
        <v>422</v>
      </c>
      <c r="F110" s="1" t="s">
        <v>423</v>
      </c>
      <c r="G110" s="7">
        <v>6</v>
      </c>
      <c r="H110" s="7">
        <v>100</v>
      </c>
      <c r="I110" s="7" t="s">
        <v>1004</v>
      </c>
      <c r="J110" s="6">
        <v>39814</v>
      </c>
      <c r="K110" s="1" t="str">
        <f>F110&amp;": "&amp;(H110+G110)&amp;" - "&amp;C110</f>
        <v>Charlaine Harris: 106 - Definitely Dead</v>
      </c>
      <c r="P110" s="7" t="s">
        <v>369</v>
      </c>
      <c r="Q110" s="7" t="s">
        <v>369</v>
      </c>
      <c r="R110" s="7" t="s">
        <v>391</v>
      </c>
    </row>
    <row r="111" spans="2:18" hidden="1" x14ac:dyDescent="0.2">
      <c r="B111" s="7" t="s">
        <v>416</v>
      </c>
      <c r="C111" s="1" t="s">
        <v>409</v>
      </c>
      <c r="D111" s="1" t="s">
        <v>422</v>
      </c>
      <c r="E111" s="1" t="s">
        <v>422</v>
      </c>
      <c r="F111" s="1" t="s">
        <v>423</v>
      </c>
      <c r="G111" s="7">
        <v>7</v>
      </c>
      <c r="H111" s="7">
        <v>100</v>
      </c>
      <c r="I111" s="7" t="s">
        <v>1004</v>
      </c>
      <c r="J111" s="6">
        <v>39814</v>
      </c>
      <c r="K111" s="1" t="str">
        <f>F111&amp;": "&amp;(H111+G111)&amp;" - "&amp;C111</f>
        <v>Charlaine Harris: 107 - All Together Dead</v>
      </c>
      <c r="P111" s="7" t="s">
        <v>369</v>
      </c>
      <c r="Q111" s="7" t="s">
        <v>369</v>
      </c>
      <c r="R111" s="7" t="s">
        <v>391</v>
      </c>
    </row>
    <row r="112" spans="2:18" hidden="1" x14ac:dyDescent="0.2">
      <c r="B112" s="7" t="s">
        <v>416</v>
      </c>
      <c r="C112" s="1" t="s">
        <v>410</v>
      </c>
      <c r="D112" s="1" t="s">
        <v>422</v>
      </c>
      <c r="E112" s="1" t="s">
        <v>422</v>
      </c>
      <c r="F112" s="1" t="s">
        <v>423</v>
      </c>
      <c r="G112" s="7">
        <v>8</v>
      </c>
      <c r="H112" s="7">
        <v>100</v>
      </c>
      <c r="I112" s="7" t="s">
        <v>1004</v>
      </c>
      <c r="J112" s="6">
        <v>39814</v>
      </c>
      <c r="K112" s="1" t="str">
        <f>F112&amp;": "&amp;(H112+G112)&amp;" - "&amp;C112</f>
        <v>Charlaine Harris: 108 - From Dead to Worse</v>
      </c>
      <c r="P112" s="7" t="s">
        <v>369</v>
      </c>
      <c r="Q112" s="7" t="s">
        <v>369</v>
      </c>
      <c r="R112" s="7" t="s">
        <v>391</v>
      </c>
    </row>
    <row r="113" spans="2:18" hidden="1" x14ac:dyDescent="0.2">
      <c r="B113" s="7" t="s">
        <v>416</v>
      </c>
      <c r="C113" s="1" t="s">
        <v>411</v>
      </c>
      <c r="D113" s="1" t="s">
        <v>422</v>
      </c>
      <c r="E113" s="1" t="s">
        <v>422</v>
      </c>
      <c r="F113" s="1" t="s">
        <v>423</v>
      </c>
      <c r="G113" s="7">
        <v>9</v>
      </c>
      <c r="H113" s="7">
        <v>100</v>
      </c>
      <c r="I113" s="7" t="s">
        <v>1004</v>
      </c>
      <c r="J113" s="6">
        <v>39814</v>
      </c>
      <c r="K113" s="1" t="str">
        <f>F113&amp;": "&amp;(H113+G113)&amp;" - "&amp;C113</f>
        <v>Charlaine Harris: 109 - Dead and Gone</v>
      </c>
      <c r="P113" s="7" t="s">
        <v>369</v>
      </c>
      <c r="Q113" s="7" t="s">
        <v>369</v>
      </c>
      <c r="R113" s="7" t="s">
        <v>391</v>
      </c>
    </row>
    <row r="114" spans="2:18" hidden="1" x14ac:dyDescent="0.2">
      <c r="B114" s="7" t="s">
        <v>416</v>
      </c>
      <c r="C114" s="1" t="s">
        <v>412</v>
      </c>
      <c r="D114" s="1" t="s">
        <v>422</v>
      </c>
      <c r="E114" s="1" t="s">
        <v>422</v>
      </c>
      <c r="F114" s="1" t="s">
        <v>423</v>
      </c>
      <c r="G114" s="7">
        <v>10</v>
      </c>
      <c r="H114" s="7">
        <v>100</v>
      </c>
      <c r="I114" s="7" t="s">
        <v>1004</v>
      </c>
      <c r="J114" s="6">
        <v>40317</v>
      </c>
      <c r="K114" s="1" t="str">
        <f>F114&amp;": "&amp;(H114+G114)&amp;" - "&amp;C114</f>
        <v>Charlaine Harris: 110 - Dead in the Family</v>
      </c>
      <c r="P114" s="7" t="s">
        <v>369</v>
      </c>
      <c r="Q114" s="7" t="s">
        <v>369</v>
      </c>
      <c r="R114" s="7" t="s">
        <v>391</v>
      </c>
    </row>
    <row r="115" spans="2:18" hidden="1" x14ac:dyDescent="0.2">
      <c r="B115" s="7" t="s">
        <v>416</v>
      </c>
      <c r="C115" s="1" t="s">
        <v>413</v>
      </c>
      <c r="D115" s="1" t="s">
        <v>422</v>
      </c>
      <c r="E115" s="1" t="s">
        <v>422</v>
      </c>
      <c r="F115" s="1" t="s">
        <v>423</v>
      </c>
      <c r="G115" s="7">
        <v>11</v>
      </c>
      <c r="H115" s="7">
        <v>100</v>
      </c>
      <c r="I115" s="7" t="s">
        <v>1004</v>
      </c>
      <c r="J115" s="6">
        <v>40731</v>
      </c>
      <c r="K115" s="1" t="str">
        <f>F115&amp;": "&amp;(H115+G115)&amp;" - "&amp;C115</f>
        <v>Charlaine Harris: 111 - Dead Reckoning</v>
      </c>
      <c r="P115" s="7" t="s">
        <v>369</v>
      </c>
      <c r="Q115" s="7" t="s">
        <v>369</v>
      </c>
      <c r="R115" s="7" t="s">
        <v>391</v>
      </c>
    </row>
    <row r="116" spans="2:18" hidden="1" x14ac:dyDescent="0.2">
      <c r="B116" s="7" t="s">
        <v>416</v>
      </c>
      <c r="C116" s="1" t="s">
        <v>414</v>
      </c>
      <c r="D116" s="1" t="s">
        <v>422</v>
      </c>
      <c r="E116" s="1" t="s">
        <v>422</v>
      </c>
      <c r="F116" s="1" t="s">
        <v>423</v>
      </c>
      <c r="G116" s="7">
        <v>12</v>
      </c>
      <c r="H116" s="7">
        <v>100</v>
      </c>
      <c r="I116" s="7" t="s">
        <v>1004</v>
      </c>
      <c r="J116" s="6">
        <v>41035</v>
      </c>
      <c r="K116" s="1" t="str">
        <f>F116&amp;": "&amp;(H116+G116)&amp;" - "&amp;C116</f>
        <v xml:space="preserve">Charlaine Harris: 112 - Deadlocked </v>
      </c>
      <c r="P116" s="7" t="s">
        <v>369</v>
      </c>
      <c r="Q116" s="7" t="s">
        <v>369</v>
      </c>
      <c r="R116" s="7" t="s">
        <v>391</v>
      </c>
    </row>
    <row r="117" spans="2:18" hidden="1" x14ac:dyDescent="0.2">
      <c r="B117" s="7" t="s">
        <v>416</v>
      </c>
      <c r="C117" s="1" t="s">
        <v>415</v>
      </c>
      <c r="D117" s="1" t="s">
        <v>422</v>
      </c>
      <c r="E117" s="1" t="s">
        <v>422</v>
      </c>
      <c r="F117" s="1" t="s">
        <v>423</v>
      </c>
      <c r="G117" s="7">
        <v>13</v>
      </c>
      <c r="H117" s="7">
        <v>100</v>
      </c>
      <c r="I117" s="7" t="s">
        <v>1004</v>
      </c>
      <c r="K117" s="1" t="str">
        <f>F117&amp;": "&amp;(H117+G117)&amp;" - "&amp;C117</f>
        <v>Charlaine Harris: 113 - Dead Ever After</v>
      </c>
      <c r="P117" s="7" t="s">
        <v>369</v>
      </c>
      <c r="R117" s="7" t="s">
        <v>391</v>
      </c>
    </row>
    <row r="118" spans="2:18" hidden="1" x14ac:dyDescent="0.2">
      <c r="B118" s="7" t="s">
        <v>363</v>
      </c>
      <c r="C118" s="1" t="s">
        <v>5</v>
      </c>
      <c r="D118" s="1" t="s">
        <v>6</v>
      </c>
      <c r="E118" s="1" t="s">
        <v>6</v>
      </c>
      <c r="F118" s="1" t="s">
        <v>9</v>
      </c>
      <c r="G118" s="7">
        <v>1</v>
      </c>
      <c r="H118" s="7">
        <v>100</v>
      </c>
      <c r="I118" s="7" t="s">
        <v>1004</v>
      </c>
      <c r="J118" s="6">
        <v>42827</v>
      </c>
      <c r="K118" s="1" t="str">
        <f>F118&amp;": "&amp;(H118+G118)&amp;" - "&amp;C118</f>
        <v>Chloe Neill: 101 - Some Girls Bite</v>
      </c>
      <c r="P118" s="7" t="s">
        <v>369</v>
      </c>
      <c r="Q118" s="7" t="s">
        <v>369</v>
      </c>
      <c r="R118" s="6" t="s">
        <v>365</v>
      </c>
    </row>
    <row r="119" spans="2:18" hidden="1" x14ac:dyDescent="0.2">
      <c r="B119" s="7" t="s">
        <v>363</v>
      </c>
      <c r="C119" s="1" t="s">
        <v>10</v>
      </c>
      <c r="D119" s="1" t="s">
        <v>6</v>
      </c>
      <c r="E119" s="1" t="s">
        <v>6</v>
      </c>
      <c r="F119" s="1" t="s">
        <v>9</v>
      </c>
      <c r="G119" s="7">
        <v>2</v>
      </c>
      <c r="H119" s="7">
        <v>100</v>
      </c>
      <c r="I119" s="7" t="s">
        <v>1004</v>
      </c>
      <c r="J119" s="6">
        <v>42832</v>
      </c>
      <c r="K119" s="1" t="str">
        <f>F119&amp;": "&amp;(H119+G119)&amp;" - "&amp;C119</f>
        <v>Chloe Neill: 102 - Friday Night Bites</v>
      </c>
      <c r="P119" s="7" t="s">
        <v>369</v>
      </c>
      <c r="Q119" s="7" t="s">
        <v>369</v>
      </c>
      <c r="R119" s="6" t="s">
        <v>365</v>
      </c>
    </row>
    <row r="120" spans="2:18" hidden="1" x14ac:dyDescent="0.2">
      <c r="B120" s="7" t="s">
        <v>363</v>
      </c>
      <c r="C120" s="1" t="s">
        <v>11</v>
      </c>
      <c r="D120" s="1" t="s">
        <v>6</v>
      </c>
      <c r="E120" s="1" t="s">
        <v>6</v>
      </c>
      <c r="F120" s="1" t="s">
        <v>9</v>
      </c>
      <c r="G120" s="7">
        <v>3</v>
      </c>
      <c r="H120" s="7">
        <v>100</v>
      </c>
      <c r="I120" s="7" t="s">
        <v>1004</v>
      </c>
      <c r="J120" s="6">
        <v>42835</v>
      </c>
      <c r="K120" s="1" t="str">
        <f>F120&amp;": "&amp;(H120+G120)&amp;" - "&amp;C120</f>
        <v>Chloe Neill: 103 - Twice Bitten</v>
      </c>
      <c r="P120" s="7" t="s">
        <v>369</v>
      </c>
      <c r="Q120" s="7" t="s">
        <v>369</v>
      </c>
      <c r="R120" s="6" t="s">
        <v>365</v>
      </c>
    </row>
    <row r="121" spans="2:18" hidden="1" x14ac:dyDescent="0.2">
      <c r="B121" s="7" t="s">
        <v>363</v>
      </c>
      <c r="C121" s="1" t="s">
        <v>12</v>
      </c>
      <c r="D121" s="1" t="s">
        <v>6</v>
      </c>
      <c r="E121" s="1" t="s">
        <v>6</v>
      </c>
      <c r="F121" s="1" t="s">
        <v>9</v>
      </c>
      <c r="G121" s="7">
        <v>4</v>
      </c>
      <c r="H121" s="7">
        <v>100</v>
      </c>
      <c r="I121" s="7" t="s">
        <v>1004</v>
      </c>
      <c r="J121" s="6">
        <v>42848</v>
      </c>
      <c r="K121" s="1" t="str">
        <f>F121&amp;": "&amp;(H121+G121)&amp;" - "&amp;C121</f>
        <v>Chloe Neill: 104 - Hard Bitten</v>
      </c>
      <c r="P121" s="7" t="s">
        <v>369</v>
      </c>
      <c r="Q121" s="7" t="s">
        <v>369</v>
      </c>
      <c r="R121" s="6" t="s">
        <v>365</v>
      </c>
    </row>
    <row r="122" spans="2:18" hidden="1" x14ac:dyDescent="0.2">
      <c r="B122" s="7" t="s">
        <v>363</v>
      </c>
      <c r="C122" s="1" t="s">
        <v>13</v>
      </c>
      <c r="D122" s="1" t="s">
        <v>6</v>
      </c>
      <c r="E122" s="1" t="s">
        <v>6</v>
      </c>
      <c r="F122" s="1" t="s">
        <v>9</v>
      </c>
      <c r="G122" s="7">
        <v>5</v>
      </c>
      <c r="H122" s="7">
        <v>100</v>
      </c>
      <c r="I122" s="7" t="s">
        <v>1004</v>
      </c>
      <c r="J122" s="6">
        <v>41151</v>
      </c>
      <c r="K122" s="1" t="str">
        <f>F122&amp;": "&amp;(H122+G122)&amp;" - "&amp;C122</f>
        <v>Chloe Neill: 105 - Drink Deep</v>
      </c>
      <c r="P122" s="7" t="s">
        <v>369</v>
      </c>
      <c r="Q122" s="7" t="s">
        <v>369</v>
      </c>
      <c r="R122" s="6" t="s">
        <v>365</v>
      </c>
    </row>
    <row r="123" spans="2:18" hidden="1" x14ac:dyDescent="0.2">
      <c r="B123" s="7" t="s">
        <v>363</v>
      </c>
      <c r="C123" s="1" t="s">
        <v>14</v>
      </c>
      <c r="D123" s="1" t="s">
        <v>6</v>
      </c>
      <c r="E123" s="1" t="s">
        <v>6</v>
      </c>
      <c r="F123" s="1" t="s">
        <v>9</v>
      </c>
      <c r="G123" s="7">
        <v>6</v>
      </c>
      <c r="H123" s="7">
        <v>100</v>
      </c>
      <c r="I123" s="7" t="s">
        <v>1004</v>
      </c>
      <c r="J123" s="6">
        <v>41154</v>
      </c>
      <c r="K123" s="1" t="str">
        <f>F123&amp;": "&amp;(H123+G123)&amp;" - "&amp;C123</f>
        <v>Chloe Neill: 106 - Biting Cold</v>
      </c>
      <c r="P123" s="7" t="s">
        <v>369</v>
      </c>
      <c r="Q123" s="7" t="s">
        <v>369</v>
      </c>
      <c r="R123" s="6" t="s">
        <v>365</v>
      </c>
    </row>
    <row r="124" spans="2:18" hidden="1" x14ac:dyDescent="0.2">
      <c r="B124" s="7" t="s">
        <v>363</v>
      </c>
      <c r="C124" s="1" t="s">
        <v>15</v>
      </c>
      <c r="D124" s="1" t="s">
        <v>6</v>
      </c>
      <c r="E124" s="1" t="s">
        <v>6</v>
      </c>
      <c r="F124" s="1" t="s">
        <v>9</v>
      </c>
      <c r="G124" s="7">
        <v>7</v>
      </c>
      <c r="H124" s="7">
        <v>100</v>
      </c>
      <c r="I124" s="7" t="s">
        <v>1004</v>
      </c>
      <c r="J124" s="6">
        <v>41504</v>
      </c>
      <c r="K124" s="1" t="str">
        <f>F124&amp;": "&amp;(H124+G124)&amp;" - "&amp;C124</f>
        <v>Chloe Neill: 107 - House Rules</v>
      </c>
      <c r="P124" s="7" t="s">
        <v>369</v>
      </c>
      <c r="Q124" s="7" t="s">
        <v>369</v>
      </c>
      <c r="R124" s="6" t="s">
        <v>365</v>
      </c>
    </row>
    <row r="125" spans="2:18" hidden="1" x14ac:dyDescent="0.2">
      <c r="B125" s="7" t="s">
        <v>363</v>
      </c>
      <c r="C125" s="1" t="s">
        <v>16</v>
      </c>
      <c r="D125" s="1" t="s">
        <v>6</v>
      </c>
      <c r="E125" s="1" t="s">
        <v>6</v>
      </c>
      <c r="F125" s="1" t="s">
        <v>9</v>
      </c>
      <c r="G125" s="7">
        <v>8</v>
      </c>
      <c r="H125" s="7">
        <v>100</v>
      </c>
      <c r="I125" s="7" t="s">
        <v>1004</v>
      </c>
      <c r="J125" s="6">
        <v>41506</v>
      </c>
      <c r="K125" s="1" t="str">
        <f>F125&amp;": "&amp;(H125+G125)&amp;" - "&amp;C125</f>
        <v>Chloe Neill: 108 - Biting Bad</v>
      </c>
      <c r="P125" s="7" t="s">
        <v>369</v>
      </c>
      <c r="Q125" s="7" t="s">
        <v>369</v>
      </c>
      <c r="R125" s="6" t="s">
        <v>365</v>
      </c>
    </row>
    <row r="126" spans="2:18" hidden="1" x14ac:dyDescent="0.2">
      <c r="B126" s="7" t="s">
        <v>363</v>
      </c>
      <c r="C126" s="1" t="s">
        <v>17</v>
      </c>
      <c r="D126" s="1" t="s">
        <v>6</v>
      </c>
      <c r="E126" s="1" t="s">
        <v>6</v>
      </c>
      <c r="F126" s="1" t="s">
        <v>9</v>
      </c>
      <c r="G126" s="7">
        <v>8.5</v>
      </c>
      <c r="H126" s="7">
        <v>100</v>
      </c>
      <c r="I126" s="7" t="s">
        <v>1004</v>
      </c>
      <c r="J126" s="6">
        <v>41688</v>
      </c>
      <c r="K126" s="1" t="str">
        <f>F126&amp;": "&amp;(H126+G126)&amp;" - "&amp;C126</f>
        <v>Chloe Neill: 108.5 - Chicagoland Stories I</v>
      </c>
      <c r="P126" s="7" t="s">
        <v>369</v>
      </c>
      <c r="Q126" s="7" t="s">
        <v>369</v>
      </c>
      <c r="R126" s="6" t="s">
        <v>365</v>
      </c>
    </row>
    <row r="127" spans="2:18" hidden="1" x14ac:dyDescent="0.2">
      <c r="B127" s="7" t="s">
        <v>363</v>
      </c>
      <c r="C127" s="1" t="s">
        <v>18</v>
      </c>
      <c r="D127" s="1" t="s">
        <v>6</v>
      </c>
      <c r="E127" s="1" t="s">
        <v>6</v>
      </c>
      <c r="F127" s="1" t="s">
        <v>9</v>
      </c>
      <c r="G127" s="7">
        <v>9</v>
      </c>
      <c r="H127" s="7">
        <v>100</v>
      </c>
      <c r="I127" s="7" t="s">
        <v>1004</v>
      </c>
      <c r="J127" s="6">
        <v>41691</v>
      </c>
      <c r="K127" s="1" t="str">
        <f>F127&amp;": "&amp;(H127+G127)&amp;" - "&amp;C127</f>
        <v>Chloe Neill: 109 - Wild Things</v>
      </c>
      <c r="P127" s="7" t="s">
        <v>369</v>
      </c>
      <c r="Q127" s="7" t="s">
        <v>369</v>
      </c>
      <c r="R127" s="6" t="s">
        <v>365</v>
      </c>
    </row>
    <row r="128" spans="2:18" hidden="1" x14ac:dyDescent="0.2">
      <c r="B128" s="7" t="s">
        <v>363</v>
      </c>
      <c r="C128" s="1" t="s">
        <v>24</v>
      </c>
      <c r="D128" s="1" t="s">
        <v>6</v>
      </c>
      <c r="E128" s="1" t="s">
        <v>6</v>
      </c>
      <c r="F128" s="1" t="s">
        <v>9</v>
      </c>
      <c r="G128" s="7">
        <v>10</v>
      </c>
      <c r="H128" s="7">
        <v>100</v>
      </c>
      <c r="I128" s="7" t="s">
        <v>1004</v>
      </c>
      <c r="J128" s="6">
        <v>41919</v>
      </c>
      <c r="K128" s="1" t="str">
        <f>F128&amp;": "&amp;(H128+G128)&amp;" - "&amp;C128</f>
        <v>Chloe Neill: 110 - Blood Games</v>
      </c>
      <c r="P128" s="7" t="s">
        <v>369</v>
      </c>
      <c r="Q128" s="7" t="s">
        <v>369</v>
      </c>
      <c r="R128" s="6" t="s">
        <v>365</v>
      </c>
    </row>
    <row r="129" spans="2:18" hidden="1" x14ac:dyDescent="0.2">
      <c r="B129" s="7" t="s">
        <v>363</v>
      </c>
      <c r="C129" s="1" t="s">
        <v>19</v>
      </c>
      <c r="D129" s="1" t="s">
        <v>6</v>
      </c>
      <c r="E129" s="1" t="s">
        <v>6</v>
      </c>
      <c r="F129" s="1" t="s">
        <v>9</v>
      </c>
      <c r="G129" s="7">
        <v>10.5</v>
      </c>
      <c r="H129" s="7">
        <v>100</v>
      </c>
      <c r="I129" s="7" t="s">
        <v>1004</v>
      </c>
      <c r="J129" s="6">
        <v>42083</v>
      </c>
      <c r="K129" s="1" t="str">
        <f>F129&amp;": "&amp;(H129+G129)&amp;" - "&amp;C129</f>
        <v>Chloe Neill: 110.5 - Lucky Break</v>
      </c>
      <c r="P129" s="7" t="s">
        <v>369</v>
      </c>
      <c r="Q129" s="7" t="s">
        <v>369</v>
      </c>
      <c r="R129" s="6" t="s">
        <v>365</v>
      </c>
    </row>
    <row r="130" spans="2:18" hidden="1" x14ac:dyDescent="0.2">
      <c r="B130" s="7" t="s">
        <v>363</v>
      </c>
      <c r="C130" s="1" t="s">
        <v>20</v>
      </c>
      <c r="D130" s="1" t="s">
        <v>6</v>
      </c>
      <c r="E130" s="1" t="s">
        <v>6</v>
      </c>
      <c r="F130" s="1" t="s">
        <v>9</v>
      </c>
      <c r="G130" s="7">
        <v>11</v>
      </c>
      <c r="H130" s="7">
        <v>100</v>
      </c>
      <c r="I130" s="7" t="s">
        <v>1004</v>
      </c>
      <c r="J130" s="6">
        <v>42463</v>
      </c>
      <c r="K130" s="1" t="str">
        <f>F130&amp;": "&amp;(H130+G130)&amp;" - "&amp;C130</f>
        <v>Chloe Neill: 111 - Dark Debt</v>
      </c>
      <c r="P130" s="7" t="s">
        <v>369</v>
      </c>
      <c r="Q130" s="7" t="s">
        <v>369</v>
      </c>
      <c r="R130" s="6" t="s">
        <v>365</v>
      </c>
    </row>
    <row r="131" spans="2:18" hidden="1" x14ac:dyDescent="0.2">
      <c r="B131" s="7" t="s">
        <v>363</v>
      </c>
      <c r="C131" s="1" t="s">
        <v>21</v>
      </c>
      <c r="D131" s="1" t="s">
        <v>6</v>
      </c>
      <c r="E131" s="1" t="s">
        <v>6</v>
      </c>
      <c r="F131" s="1" t="s">
        <v>9</v>
      </c>
      <c r="G131" s="7">
        <v>12</v>
      </c>
      <c r="H131" s="7">
        <v>100</v>
      </c>
      <c r="I131" s="7" t="s">
        <v>1004</v>
      </c>
      <c r="J131" s="6">
        <v>42466</v>
      </c>
      <c r="K131" s="1" t="str">
        <f>F131&amp;": "&amp;(H131+G131)&amp;" - "&amp;C131</f>
        <v>Chloe Neill: 112 - Midnight Marked</v>
      </c>
      <c r="P131" s="7" t="s">
        <v>369</v>
      </c>
      <c r="Q131" s="7" t="s">
        <v>369</v>
      </c>
      <c r="R131" s="6" t="s">
        <v>365</v>
      </c>
    </row>
    <row r="132" spans="2:18" hidden="1" x14ac:dyDescent="0.2">
      <c r="B132" s="7" t="s">
        <v>363</v>
      </c>
      <c r="C132" s="1" t="s">
        <v>22</v>
      </c>
      <c r="D132" s="1" t="s">
        <v>6</v>
      </c>
      <c r="E132" s="1" t="s">
        <v>6</v>
      </c>
      <c r="F132" s="1" t="s">
        <v>9</v>
      </c>
      <c r="G132" s="7">
        <v>12.5</v>
      </c>
      <c r="H132" s="7">
        <v>100</v>
      </c>
      <c r="I132" s="7" t="s">
        <v>1004</v>
      </c>
      <c r="J132" s="6">
        <v>42878</v>
      </c>
      <c r="K132" s="1" t="str">
        <f>F132&amp;": "&amp;(H132+G132)&amp;" - "&amp;C132</f>
        <v>Chloe Neill: 112.5 - Phantom Kiss</v>
      </c>
      <c r="P132" s="7" t="s">
        <v>369</v>
      </c>
      <c r="Q132" s="7" t="s">
        <v>369</v>
      </c>
      <c r="R132" s="6" t="s">
        <v>365</v>
      </c>
    </row>
    <row r="133" spans="2:18" hidden="1" x14ac:dyDescent="0.2">
      <c r="B133" s="7" t="s">
        <v>363</v>
      </c>
      <c r="C133" s="1" t="s">
        <v>23</v>
      </c>
      <c r="D133" s="1" t="s">
        <v>6</v>
      </c>
      <c r="E133" s="1" t="s">
        <v>6</v>
      </c>
      <c r="F133" s="1" t="s">
        <v>9</v>
      </c>
      <c r="G133" s="7">
        <v>13</v>
      </c>
      <c r="H133" s="7">
        <v>100</v>
      </c>
      <c r="I133" s="7" t="s">
        <v>1004</v>
      </c>
      <c r="J133" s="6">
        <v>42889</v>
      </c>
      <c r="K133" s="1" t="str">
        <f>F133&amp;": "&amp;(H133+G133)&amp;" - "&amp;C133</f>
        <v>Chloe Neill: 113 - Blade Bound</v>
      </c>
      <c r="P133" s="7" t="s">
        <v>369</v>
      </c>
      <c r="Q133" s="7" t="s">
        <v>369</v>
      </c>
      <c r="R133" s="6" t="s">
        <v>365</v>
      </c>
    </row>
    <row r="134" spans="2:18" hidden="1" x14ac:dyDescent="0.2">
      <c r="B134" s="7" t="s">
        <v>363</v>
      </c>
      <c r="C134" s="1" t="s">
        <v>1063</v>
      </c>
      <c r="D134" s="1" t="s">
        <v>1062</v>
      </c>
      <c r="E134" s="1" t="s">
        <v>1062</v>
      </c>
      <c r="F134" s="1" t="s">
        <v>9</v>
      </c>
      <c r="G134" s="7">
        <v>1</v>
      </c>
      <c r="H134" s="7">
        <v>200</v>
      </c>
      <c r="I134" s="7" t="s">
        <v>1004</v>
      </c>
      <c r="K134" s="1" t="str">
        <f>F134&amp;": "&amp;(H134+G134)&amp;" - "&amp;C134</f>
        <v>Chloe Neill: 201 - Wild Hunger</v>
      </c>
      <c r="L134" s="6">
        <v>42920</v>
      </c>
      <c r="N134" s="60">
        <v>43282</v>
      </c>
      <c r="P134" s="7"/>
      <c r="R134" s="6" t="s">
        <v>366</v>
      </c>
    </row>
    <row r="135" spans="2:18" hidden="1" x14ac:dyDescent="0.2">
      <c r="B135" s="7" t="s">
        <v>571</v>
      </c>
      <c r="C135" s="1" t="s">
        <v>120</v>
      </c>
      <c r="D135" s="1" t="s">
        <v>121</v>
      </c>
      <c r="E135" s="1" t="s">
        <v>121</v>
      </c>
      <c r="F135" s="1" t="s">
        <v>9</v>
      </c>
      <c r="G135" s="7">
        <v>1</v>
      </c>
      <c r="H135" s="7">
        <v>300</v>
      </c>
      <c r="I135" s="7" t="s">
        <v>1004</v>
      </c>
      <c r="K135" s="1" t="str">
        <f>F135&amp;": "&amp;(H135+G135)&amp;" - "&amp;C135</f>
        <v>Chloe Neill: 301 - The Veil</v>
      </c>
      <c r="P135" s="7" t="s">
        <v>369</v>
      </c>
      <c r="R135" s="7" t="s">
        <v>366</v>
      </c>
    </row>
    <row r="136" spans="2:18" hidden="1" x14ac:dyDescent="0.2">
      <c r="B136" s="7" t="s">
        <v>571</v>
      </c>
      <c r="C136" s="1" t="s">
        <v>122</v>
      </c>
      <c r="D136" s="1" t="s">
        <v>121</v>
      </c>
      <c r="E136" s="1" t="s">
        <v>121</v>
      </c>
      <c r="F136" s="1" t="s">
        <v>9</v>
      </c>
      <c r="G136" s="7">
        <v>2</v>
      </c>
      <c r="H136" s="7">
        <v>300</v>
      </c>
      <c r="I136" s="7" t="s">
        <v>1004</v>
      </c>
      <c r="K136" s="1" t="str">
        <f>F136&amp;": "&amp;(H136+G136)&amp;" - "&amp;C136</f>
        <v>Chloe Neill: 302 - The Sight</v>
      </c>
      <c r="P136" s="7" t="s">
        <v>369</v>
      </c>
      <c r="R136" s="7" t="s">
        <v>366</v>
      </c>
    </row>
    <row r="137" spans="2:18" hidden="1" x14ac:dyDescent="0.2">
      <c r="B137" s="7" t="s">
        <v>571</v>
      </c>
      <c r="C137" s="1" t="s">
        <v>874</v>
      </c>
      <c r="D137" s="1" t="s">
        <v>121</v>
      </c>
      <c r="E137" s="1" t="s">
        <v>121</v>
      </c>
      <c r="F137" s="1" t="s">
        <v>9</v>
      </c>
      <c r="G137" s="7">
        <v>3</v>
      </c>
      <c r="H137" s="7">
        <v>300</v>
      </c>
      <c r="I137" s="7" t="s">
        <v>1004</v>
      </c>
      <c r="K137" s="1" t="str">
        <f>F137&amp;": "&amp;(H137+G137)&amp;" - "&amp;C137</f>
        <v>Chloe Neill: 303 - The Hunt</v>
      </c>
      <c r="L137" s="6">
        <v>42878</v>
      </c>
      <c r="M137" s="7" t="s">
        <v>369</v>
      </c>
      <c r="N137" s="6">
        <v>43004</v>
      </c>
      <c r="P137" s="6"/>
      <c r="Q137" s="6"/>
      <c r="R137" s="7" t="s">
        <v>366</v>
      </c>
    </row>
    <row r="138" spans="2:18" hidden="1" x14ac:dyDescent="0.2">
      <c r="B138" s="7" t="s">
        <v>420</v>
      </c>
      <c r="C138" s="1" t="s">
        <v>635</v>
      </c>
      <c r="D138" s="1" t="s">
        <v>644</v>
      </c>
      <c r="E138" s="1" t="s">
        <v>645</v>
      </c>
      <c r="F138" s="1" t="s">
        <v>646</v>
      </c>
      <c r="G138" s="7">
        <v>1</v>
      </c>
      <c r="H138" s="7">
        <v>100</v>
      </c>
      <c r="I138" s="7" t="s">
        <v>1004</v>
      </c>
      <c r="K138" s="1" t="str">
        <f>F138&amp;": "&amp;(H138+G138)&amp;" - "&amp;C138</f>
        <v>Dannika Dark: 101 - Seven Years</v>
      </c>
      <c r="P138" s="7" t="s">
        <v>369</v>
      </c>
      <c r="R138" s="7" t="s">
        <v>365</v>
      </c>
    </row>
    <row r="139" spans="2:18" hidden="1" x14ac:dyDescent="0.2">
      <c r="B139" s="7" t="s">
        <v>420</v>
      </c>
      <c r="C139" s="1" t="s">
        <v>636</v>
      </c>
      <c r="D139" s="1" t="s">
        <v>644</v>
      </c>
      <c r="E139" s="1" t="s">
        <v>645</v>
      </c>
      <c r="F139" s="1" t="s">
        <v>646</v>
      </c>
      <c r="G139" s="7">
        <v>2</v>
      </c>
      <c r="H139" s="7">
        <v>100</v>
      </c>
      <c r="I139" s="7" t="s">
        <v>1004</v>
      </c>
      <c r="K139" s="1" t="str">
        <f>F139&amp;": "&amp;(H139+G139)&amp;" - "&amp;C139</f>
        <v>Dannika Dark: 102 - Six Months</v>
      </c>
      <c r="P139" s="7" t="s">
        <v>369</v>
      </c>
      <c r="R139" s="7" t="s">
        <v>365</v>
      </c>
    </row>
    <row r="140" spans="2:18" hidden="1" x14ac:dyDescent="0.2">
      <c r="B140" s="7" t="s">
        <v>420</v>
      </c>
      <c r="C140" s="1" t="s">
        <v>637</v>
      </c>
      <c r="D140" s="1" t="s">
        <v>644</v>
      </c>
      <c r="E140" s="1" t="s">
        <v>645</v>
      </c>
      <c r="F140" s="1" t="s">
        <v>646</v>
      </c>
      <c r="G140" s="7">
        <v>3</v>
      </c>
      <c r="H140" s="7">
        <v>100</v>
      </c>
      <c r="I140" s="7" t="s">
        <v>1004</v>
      </c>
      <c r="K140" s="1" t="str">
        <f>F140&amp;": "&amp;(H140+G140)&amp;" - "&amp;C140</f>
        <v>Dannika Dark: 103 - Five Weeks</v>
      </c>
      <c r="P140" s="7" t="s">
        <v>369</v>
      </c>
      <c r="R140" s="7" t="s">
        <v>365</v>
      </c>
    </row>
    <row r="141" spans="2:18" hidden="1" x14ac:dyDescent="0.2">
      <c r="B141" s="7" t="s">
        <v>420</v>
      </c>
      <c r="C141" s="1" t="s">
        <v>638</v>
      </c>
      <c r="D141" s="1" t="s">
        <v>644</v>
      </c>
      <c r="E141" s="1" t="s">
        <v>645</v>
      </c>
      <c r="F141" s="1" t="s">
        <v>646</v>
      </c>
      <c r="G141" s="7">
        <v>4</v>
      </c>
      <c r="H141" s="7">
        <v>100</v>
      </c>
      <c r="I141" s="7" t="s">
        <v>1004</v>
      </c>
      <c r="K141" s="1" t="str">
        <f>F141&amp;": "&amp;(H141+G141)&amp;" - "&amp;C141</f>
        <v>Dannika Dark: 104 - Four Days</v>
      </c>
      <c r="P141" s="7" t="s">
        <v>369</v>
      </c>
      <c r="R141" s="7" t="s">
        <v>365</v>
      </c>
    </row>
    <row r="142" spans="2:18" hidden="1" x14ac:dyDescent="0.2">
      <c r="B142" s="7" t="s">
        <v>420</v>
      </c>
      <c r="C142" s="1" t="s">
        <v>639</v>
      </c>
      <c r="D142" s="1" t="s">
        <v>644</v>
      </c>
      <c r="E142" s="1" t="s">
        <v>645</v>
      </c>
      <c r="F142" s="1" t="s">
        <v>646</v>
      </c>
      <c r="G142" s="7">
        <v>5</v>
      </c>
      <c r="H142" s="7">
        <v>100</v>
      </c>
      <c r="I142" s="7" t="s">
        <v>1004</v>
      </c>
      <c r="K142" s="1" t="str">
        <f>F142&amp;": "&amp;(H142+G142)&amp;" - "&amp;C142</f>
        <v>Dannika Dark: 105 - Three Hours</v>
      </c>
      <c r="P142" s="7" t="s">
        <v>369</v>
      </c>
      <c r="R142" s="7" t="s">
        <v>365</v>
      </c>
    </row>
    <row r="143" spans="2:18" hidden="1" x14ac:dyDescent="0.2">
      <c r="B143" s="7" t="s">
        <v>420</v>
      </c>
      <c r="C143" s="1" t="s">
        <v>640</v>
      </c>
      <c r="D143" s="1" t="s">
        <v>644</v>
      </c>
      <c r="E143" s="1" t="s">
        <v>645</v>
      </c>
      <c r="F143" s="1" t="s">
        <v>646</v>
      </c>
      <c r="G143" s="7">
        <v>6</v>
      </c>
      <c r="H143" s="7">
        <v>100</v>
      </c>
      <c r="I143" s="7" t="s">
        <v>1004</v>
      </c>
      <c r="K143" s="1" t="str">
        <f>F143&amp;": "&amp;(H143+G143)&amp;" - "&amp;C143</f>
        <v>Dannika Dark: 106 - Two Minutes</v>
      </c>
      <c r="P143" s="7" t="s">
        <v>369</v>
      </c>
      <c r="R143" s="7" t="s">
        <v>365</v>
      </c>
    </row>
    <row r="144" spans="2:18" hidden="1" x14ac:dyDescent="0.2">
      <c r="B144" s="7" t="s">
        <v>420</v>
      </c>
      <c r="C144" s="1" t="s">
        <v>641</v>
      </c>
      <c r="D144" s="1" t="s">
        <v>644</v>
      </c>
      <c r="E144" s="1" t="s">
        <v>645</v>
      </c>
      <c r="F144" s="1" t="s">
        <v>646</v>
      </c>
      <c r="G144" s="7">
        <v>6.5</v>
      </c>
      <c r="H144" s="7">
        <v>100</v>
      </c>
      <c r="I144" s="7" t="s">
        <v>1004</v>
      </c>
      <c r="K144" s="1" t="str">
        <f>F144&amp;": "&amp;(H144+G144)&amp;" - "&amp;C144</f>
        <v>Dannika Dark: 106.5 - Charming</v>
      </c>
      <c r="P144" s="7" t="s">
        <v>369</v>
      </c>
      <c r="R144" s="7" t="s">
        <v>365</v>
      </c>
    </row>
    <row r="145" spans="2:18" hidden="1" x14ac:dyDescent="0.2">
      <c r="B145" s="7" t="s">
        <v>420</v>
      </c>
      <c r="C145" s="1" t="s">
        <v>642</v>
      </c>
      <c r="D145" s="1" t="s">
        <v>644</v>
      </c>
      <c r="E145" s="1" t="s">
        <v>645</v>
      </c>
      <c r="F145" s="1" t="s">
        <v>646</v>
      </c>
      <c r="G145" s="7">
        <v>7</v>
      </c>
      <c r="H145" s="7">
        <v>100</v>
      </c>
      <c r="I145" s="7" t="s">
        <v>1004</v>
      </c>
      <c r="K145" s="1" t="str">
        <f>F145&amp;": "&amp;(H145+G145)&amp;" - "&amp;C145</f>
        <v>Dannika Dark: 107 - One Second</v>
      </c>
      <c r="P145" s="7" t="s">
        <v>369</v>
      </c>
      <c r="R145" s="7" t="s">
        <v>365</v>
      </c>
    </row>
    <row r="146" spans="2:18" hidden="1" x14ac:dyDescent="0.2">
      <c r="B146" s="7" t="s">
        <v>420</v>
      </c>
      <c r="C146" s="1" t="s">
        <v>643</v>
      </c>
      <c r="D146" s="1" t="s">
        <v>644</v>
      </c>
      <c r="E146" s="1" t="s">
        <v>644</v>
      </c>
      <c r="F146" s="1" t="s">
        <v>646</v>
      </c>
      <c r="G146" s="7">
        <v>7.5</v>
      </c>
      <c r="H146" s="7">
        <v>200</v>
      </c>
      <c r="I146" s="7" t="s">
        <v>1004</v>
      </c>
      <c r="K146" s="1" t="str">
        <f>F146&amp;": "&amp;(H146+G146)&amp;" - "&amp;C146</f>
        <v>Dannika Dark: 207.5 - Winter Moon</v>
      </c>
      <c r="P146" s="7" t="s">
        <v>369</v>
      </c>
      <c r="R146" s="7" t="s">
        <v>365</v>
      </c>
    </row>
    <row r="147" spans="2:18" hidden="1" x14ac:dyDescent="0.2">
      <c r="B147" s="7" t="s">
        <v>420</v>
      </c>
      <c r="C147" s="1" t="s">
        <v>977</v>
      </c>
      <c r="D147" s="1" t="s">
        <v>978</v>
      </c>
      <c r="E147" s="1" t="s">
        <v>978</v>
      </c>
      <c r="F147" s="1" t="s">
        <v>646</v>
      </c>
      <c r="G147" s="7">
        <v>1</v>
      </c>
      <c r="H147" s="7">
        <v>300</v>
      </c>
      <c r="I147" s="7" t="s">
        <v>1004</v>
      </c>
      <c r="K147" s="1" t="str">
        <f>F147&amp;": "&amp;(H147+G147)&amp;" - "&amp;C147</f>
        <v>Dannika Dark: 301 - Keystone</v>
      </c>
      <c r="P147" s="7" t="s">
        <v>369</v>
      </c>
      <c r="R147" s="7" t="s">
        <v>367</v>
      </c>
    </row>
    <row r="148" spans="2:18" hidden="1" x14ac:dyDescent="0.2">
      <c r="B148" s="7" t="s">
        <v>420</v>
      </c>
      <c r="C148" s="1" t="s">
        <v>123</v>
      </c>
      <c r="D148" s="1" t="s">
        <v>978</v>
      </c>
      <c r="E148" s="1" t="s">
        <v>978</v>
      </c>
      <c r="F148" s="1" t="s">
        <v>646</v>
      </c>
      <c r="G148" s="7">
        <v>2</v>
      </c>
      <c r="H148" s="7">
        <v>300</v>
      </c>
      <c r="I148" s="7" t="s">
        <v>1004</v>
      </c>
      <c r="K148" s="1" t="str">
        <f>F148&amp;": "&amp;(H148+G148)&amp;" - "&amp;C148</f>
        <v>Dannika Dark: 302 - ???</v>
      </c>
      <c r="P148" s="7"/>
      <c r="R148" s="7" t="s">
        <v>367</v>
      </c>
    </row>
    <row r="149" spans="2:18" hidden="1" x14ac:dyDescent="0.2">
      <c r="B149" s="7" t="s">
        <v>363</v>
      </c>
      <c r="C149" s="1" t="s">
        <v>136</v>
      </c>
      <c r="D149" s="1" t="s">
        <v>137</v>
      </c>
      <c r="E149" s="1" t="s">
        <v>137</v>
      </c>
      <c r="F149" s="1" t="s">
        <v>154</v>
      </c>
      <c r="G149" s="7">
        <v>1</v>
      </c>
      <c r="H149" s="7">
        <v>100</v>
      </c>
      <c r="I149" s="7" t="s">
        <v>1004</v>
      </c>
      <c r="J149" s="6">
        <v>42558</v>
      </c>
      <c r="K149" s="1" t="str">
        <f>F149&amp;": "&amp;(H149+G149)&amp;" - "&amp;C149</f>
        <v>Darynda Jones: 101 - First Grave on the Right</v>
      </c>
      <c r="P149" s="7" t="s">
        <v>369</v>
      </c>
      <c r="Q149" s="7" t="s">
        <v>369</v>
      </c>
      <c r="R149" s="7" t="s">
        <v>366</v>
      </c>
    </row>
    <row r="150" spans="2:18" hidden="1" x14ac:dyDescent="0.2">
      <c r="B150" s="7" t="s">
        <v>363</v>
      </c>
      <c r="C150" s="1" t="s">
        <v>138</v>
      </c>
      <c r="D150" s="1" t="s">
        <v>137</v>
      </c>
      <c r="E150" s="1" t="s">
        <v>137</v>
      </c>
      <c r="F150" s="1" t="s">
        <v>154</v>
      </c>
      <c r="G150" s="7">
        <v>2</v>
      </c>
      <c r="H150" s="7">
        <v>100</v>
      </c>
      <c r="I150" s="7" t="s">
        <v>1004</v>
      </c>
      <c r="J150" s="6">
        <v>42561</v>
      </c>
      <c r="K150" s="1" t="str">
        <f>F150&amp;": "&amp;(H150+G150)&amp;" - "&amp;C150</f>
        <v>Darynda Jones: 102 - Second Grave on the Left</v>
      </c>
      <c r="P150" s="7" t="s">
        <v>369</v>
      </c>
      <c r="Q150" s="7" t="s">
        <v>369</v>
      </c>
      <c r="R150" s="7" t="s">
        <v>366</v>
      </c>
    </row>
    <row r="151" spans="2:18" hidden="1" x14ac:dyDescent="0.2">
      <c r="B151" s="7" t="s">
        <v>363</v>
      </c>
      <c r="C151" s="1" t="s">
        <v>139</v>
      </c>
      <c r="D151" s="1" t="s">
        <v>137</v>
      </c>
      <c r="E151" s="1" t="s">
        <v>137</v>
      </c>
      <c r="F151" s="1" t="s">
        <v>154</v>
      </c>
      <c r="G151" s="7">
        <v>3</v>
      </c>
      <c r="H151" s="7">
        <v>100</v>
      </c>
      <c r="I151" s="7" t="s">
        <v>1004</v>
      </c>
      <c r="J151" s="6">
        <v>42565</v>
      </c>
      <c r="K151" s="1" t="str">
        <f>F151&amp;": "&amp;(H151+G151)&amp;" - "&amp;C151</f>
        <v>Darynda Jones: 103 - Third Grave Dead Ahead</v>
      </c>
      <c r="P151" s="7" t="s">
        <v>369</v>
      </c>
      <c r="Q151" s="7" t="s">
        <v>369</v>
      </c>
      <c r="R151" s="7" t="s">
        <v>366</v>
      </c>
    </row>
    <row r="152" spans="2:18" hidden="1" x14ac:dyDescent="0.2">
      <c r="B152" s="7" t="s">
        <v>363</v>
      </c>
      <c r="C152" s="1" t="s">
        <v>140</v>
      </c>
      <c r="D152" s="1" t="s">
        <v>137</v>
      </c>
      <c r="E152" s="1" t="s">
        <v>137</v>
      </c>
      <c r="F152" s="1" t="s">
        <v>154</v>
      </c>
      <c r="G152" s="7">
        <v>4</v>
      </c>
      <c r="H152" s="7">
        <v>100</v>
      </c>
      <c r="I152" s="7" t="s">
        <v>1004</v>
      </c>
      <c r="J152" s="6">
        <v>42568</v>
      </c>
      <c r="K152" s="1" t="str">
        <f>F152&amp;": "&amp;(H152+G152)&amp;" - "&amp;C152</f>
        <v>Darynda Jones: 104 - Fourth Grave Beneath My Feet</v>
      </c>
      <c r="P152" s="7" t="s">
        <v>369</v>
      </c>
      <c r="Q152" s="7" t="s">
        <v>369</v>
      </c>
      <c r="R152" s="7" t="s">
        <v>366</v>
      </c>
    </row>
    <row r="153" spans="2:18" hidden="1" x14ac:dyDescent="0.2">
      <c r="B153" s="7" t="s">
        <v>363</v>
      </c>
      <c r="C153" s="1" t="s">
        <v>141</v>
      </c>
      <c r="D153" s="1" t="s">
        <v>137</v>
      </c>
      <c r="E153" s="1" t="s">
        <v>137</v>
      </c>
      <c r="F153" s="1" t="s">
        <v>154</v>
      </c>
      <c r="G153" s="7">
        <v>5</v>
      </c>
      <c r="H153" s="7">
        <v>100</v>
      </c>
      <c r="I153" s="7" t="s">
        <v>1004</v>
      </c>
      <c r="J153" s="6">
        <v>42570</v>
      </c>
      <c r="K153" s="1" t="str">
        <f>F153&amp;": "&amp;(H153+G153)&amp;" - "&amp;C153</f>
        <v>Darynda Jones: 105 - Fifth Grave Past the Light</v>
      </c>
      <c r="P153" s="7" t="s">
        <v>369</v>
      </c>
      <c r="Q153" s="7" t="s">
        <v>369</v>
      </c>
      <c r="R153" s="7" t="s">
        <v>366</v>
      </c>
    </row>
    <row r="154" spans="2:18" hidden="1" x14ac:dyDescent="0.2">
      <c r="B154" s="7" t="s">
        <v>363</v>
      </c>
      <c r="C154" s="1" t="s">
        <v>142</v>
      </c>
      <c r="D154" s="1" t="s">
        <v>137</v>
      </c>
      <c r="E154" s="1" t="s">
        <v>137</v>
      </c>
      <c r="F154" s="1" t="s">
        <v>154</v>
      </c>
      <c r="G154" s="7">
        <v>6</v>
      </c>
      <c r="H154" s="7">
        <v>100</v>
      </c>
      <c r="I154" s="7" t="s">
        <v>1004</v>
      </c>
      <c r="J154" s="6">
        <v>42572</v>
      </c>
      <c r="K154" s="1" t="str">
        <f>F154&amp;": "&amp;(H154+G154)&amp;" - "&amp;C154</f>
        <v>Darynda Jones: 106 - Sixth Grave on the Edge</v>
      </c>
      <c r="P154" s="7" t="s">
        <v>369</v>
      </c>
      <c r="Q154" s="7" t="s">
        <v>369</v>
      </c>
      <c r="R154" s="7" t="s">
        <v>366</v>
      </c>
    </row>
    <row r="155" spans="2:18" hidden="1" x14ac:dyDescent="0.2">
      <c r="B155" s="7" t="s">
        <v>363</v>
      </c>
      <c r="C155" s="1" t="s">
        <v>143</v>
      </c>
      <c r="D155" s="1" t="s">
        <v>137</v>
      </c>
      <c r="E155" s="1" t="s">
        <v>137</v>
      </c>
      <c r="F155" s="1" t="s">
        <v>154</v>
      </c>
      <c r="G155" s="7">
        <v>7</v>
      </c>
      <c r="H155" s="7">
        <v>100</v>
      </c>
      <c r="I155" s="7" t="s">
        <v>1004</v>
      </c>
      <c r="J155" s="6">
        <v>42575</v>
      </c>
      <c r="K155" s="1" t="str">
        <f>F155&amp;": "&amp;(H155+G155)&amp;" - "&amp;C155</f>
        <v>Darynda Jones: 107 - Seventh Grave and No Body</v>
      </c>
      <c r="P155" s="7" t="s">
        <v>369</v>
      </c>
      <c r="Q155" s="7" t="s">
        <v>369</v>
      </c>
      <c r="R155" s="7" t="s">
        <v>366</v>
      </c>
    </row>
    <row r="156" spans="2:18" hidden="1" x14ac:dyDescent="0.2">
      <c r="B156" s="7" t="s">
        <v>363</v>
      </c>
      <c r="C156" s="1" t="s">
        <v>144</v>
      </c>
      <c r="D156" s="1" t="s">
        <v>137</v>
      </c>
      <c r="E156" s="1" t="s">
        <v>137</v>
      </c>
      <c r="F156" s="1" t="s">
        <v>154</v>
      </c>
      <c r="G156" s="7">
        <v>8</v>
      </c>
      <c r="H156" s="7">
        <v>100</v>
      </c>
      <c r="I156" s="7" t="s">
        <v>1004</v>
      </c>
      <c r="J156" s="6">
        <v>42577</v>
      </c>
      <c r="K156" s="1" t="str">
        <f>F156&amp;": "&amp;(H156+G156)&amp;" - "&amp;C156</f>
        <v>Darynda Jones: 108 - Eighth Grave After Dark</v>
      </c>
      <c r="P156" s="7" t="s">
        <v>369</v>
      </c>
      <c r="Q156" s="7" t="s">
        <v>369</v>
      </c>
      <c r="R156" s="7" t="s">
        <v>366</v>
      </c>
    </row>
    <row r="157" spans="2:18" hidden="1" x14ac:dyDescent="0.2">
      <c r="B157" s="7" t="s">
        <v>363</v>
      </c>
      <c r="C157" s="1" t="s">
        <v>145</v>
      </c>
      <c r="D157" s="1" t="s">
        <v>137</v>
      </c>
      <c r="E157" s="1" t="s">
        <v>137</v>
      </c>
      <c r="F157" s="1" t="s">
        <v>154</v>
      </c>
      <c r="G157" s="7">
        <v>8.5</v>
      </c>
      <c r="H157" s="7">
        <v>100</v>
      </c>
      <c r="I157" s="7" t="s">
        <v>1004</v>
      </c>
      <c r="J157" s="6">
        <v>46230</v>
      </c>
      <c r="K157" s="1" t="str">
        <f>F157&amp;": "&amp;(H157+G157)&amp;" - "&amp;C157</f>
        <v>Darynda Jones: 108.5 - 108.5 - Brighter than the Sun</v>
      </c>
      <c r="P157" s="7" t="s">
        <v>369</v>
      </c>
      <c r="Q157" s="7" t="s">
        <v>369</v>
      </c>
      <c r="R157" s="7" t="s">
        <v>366</v>
      </c>
    </row>
    <row r="158" spans="2:18" hidden="1" x14ac:dyDescent="0.2">
      <c r="B158" s="7" t="s">
        <v>363</v>
      </c>
      <c r="C158" s="1" t="s">
        <v>146</v>
      </c>
      <c r="D158" s="1" t="s">
        <v>137</v>
      </c>
      <c r="E158" s="1" t="s">
        <v>137</v>
      </c>
      <c r="F158" s="1" t="s">
        <v>154</v>
      </c>
      <c r="G158" s="7">
        <v>9</v>
      </c>
      <c r="H158" s="7">
        <v>100</v>
      </c>
      <c r="I158" s="7" t="s">
        <v>1004</v>
      </c>
      <c r="J158" s="6">
        <v>42580</v>
      </c>
      <c r="K158" s="1" t="str">
        <f>F158&amp;": "&amp;(H158+G158)&amp;" - "&amp;C158</f>
        <v>Darynda Jones: 109 - The Dirt on Ninth Grave</v>
      </c>
      <c r="P158" s="7" t="s">
        <v>369</v>
      </c>
      <c r="Q158" s="7" t="s">
        <v>369</v>
      </c>
      <c r="R158" s="7" t="s">
        <v>366</v>
      </c>
    </row>
    <row r="159" spans="2:18" hidden="1" x14ac:dyDescent="0.2">
      <c r="B159" s="7" t="s">
        <v>363</v>
      </c>
      <c r="C159" s="1" t="s">
        <v>147</v>
      </c>
      <c r="D159" s="1" t="s">
        <v>137</v>
      </c>
      <c r="E159" s="1" t="s">
        <v>137</v>
      </c>
      <c r="F159" s="1" t="s">
        <v>154</v>
      </c>
      <c r="G159" s="7">
        <v>10</v>
      </c>
      <c r="H159" s="7">
        <v>100</v>
      </c>
      <c r="I159" s="7" t="s">
        <v>1004</v>
      </c>
      <c r="J159" s="6">
        <v>42764</v>
      </c>
      <c r="K159" s="1" t="str">
        <f>F159&amp;": "&amp;(H159+G159)&amp;" - "&amp;C159</f>
        <v>Darynda Jones: 110 - The Curse of Tenth Grave</v>
      </c>
      <c r="P159" s="7" t="s">
        <v>369</v>
      </c>
      <c r="Q159" s="7" t="s">
        <v>369</v>
      </c>
      <c r="R159" s="7" t="s">
        <v>366</v>
      </c>
    </row>
    <row r="160" spans="2:18" hidden="1" x14ac:dyDescent="0.2">
      <c r="B160" s="7" t="s">
        <v>363</v>
      </c>
      <c r="C160" s="1" t="s">
        <v>148</v>
      </c>
      <c r="D160" s="1" t="s">
        <v>137</v>
      </c>
      <c r="E160" s="1" t="s">
        <v>137</v>
      </c>
      <c r="F160" s="1" t="s">
        <v>154</v>
      </c>
      <c r="G160" s="7">
        <v>11</v>
      </c>
      <c r="H160" s="7">
        <v>100</v>
      </c>
      <c r="I160" s="7" t="s">
        <v>1004</v>
      </c>
      <c r="J160" s="6">
        <v>42770</v>
      </c>
      <c r="K160" s="1" t="str">
        <f>F160&amp;": "&amp;(H160+G160)&amp;" - "&amp;C160</f>
        <v>Darynda Jones: 111 - Eleventh Grave in Moonlight</v>
      </c>
      <c r="P160" s="7" t="s">
        <v>369</v>
      </c>
      <c r="Q160" s="7" t="s">
        <v>369</v>
      </c>
      <c r="R160" s="7" t="s">
        <v>366</v>
      </c>
    </row>
    <row r="161" spans="2:18" hidden="1" x14ac:dyDescent="0.2">
      <c r="B161" s="7" t="s">
        <v>363</v>
      </c>
      <c r="C161" s="1" t="s">
        <v>149</v>
      </c>
      <c r="D161" s="1" t="s">
        <v>137</v>
      </c>
      <c r="E161" s="1" t="s">
        <v>137</v>
      </c>
      <c r="F161" s="1" t="s">
        <v>154</v>
      </c>
      <c r="G161" s="7">
        <v>12</v>
      </c>
      <c r="H161" s="7">
        <v>100</v>
      </c>
      <c r="I161" s="7" t="s">
        <v>1004</v>
      </c>
      <c r="K161" s="1" t="str">
        <f>F161&amp;": "&amp;(H161+G161)&amp;" - "&amp;C161</f>
        <v>Darynda Jones: 112 - The Trouble with Twelfth Grave</v>
      </c>
      <c r="L161" s="6">
        <v>42878</v>
      </c>
      <c r="M161" s="7" t="s">
        <v>369</v>
      </c>
      <c r="N161" s="6">
        <v>43039</v>
      </c>
      <c r="O161" s="22">
        <v>8</v>
      </c>
      <c r="P161" s="6"/>
      <c r="Q161" s="6"/>
      <c r="R161" s="7" t="s">
        <v>366</v>
      </c>
    </row>
    <row r="162" spans="2:18" hidden="1" x14ac:dyDescent="0.2">
      <c r="B162" s="7" t="s">
        <v>363</v>
      </c>
      <c r="C162" s="1" t="s">
        <v>123</v>
      </c>
      <c r="D162" s="1" t="s">
        <v>137</v>
      </c>
      <c r="E162" s="1" t="s">
        <v>137</v>
      </c>
      <c r="F162" s="1" t="s">
        <v>154</v>
      </c>
      <c r="G162" s="7">
        <v>13</v>
      </c>
      <c r="H162" s="7">
        <v>100</v>
      </c>
      <c r="I162" s="7" t="s">
        <v>1004</v>
      </c>
      <c r="K162" s="1" t="str">
        <f>F162&amp;": "&amp;(H162+G162)&amp;" - "&amp;C162</f>
        <v>Darynda Jones: 113 - ???</v>
      </c>
      <c r="L162" s="6">
        <v>42879</v>
      </c>
      <c r="N162" s="6"/>
      <c r="P162" s="6"/>
      <c r="Q162" s="6"/>
      <c r="R162" s="7" t="s">
        <v>366</v>
      </c>
    </row>
    <row r="163" spans="2:18" x14ac:dyDescent="0.2">
      <c r="B163" s="7" t="s">
        <v>1064</v>
      </c>
      <c r="C163" s="1" t="s">
        <v>1066</v>
      </c>
      <c r="D163" s="1" t="s">
        <v>1082</v>
      </c>
      <c r="E163" s="1" t="s">
        <v>1066</v>
      </c>
      <c r="F163" s="1" t="s">
        <v>1084</v>
      </c>
      <c r="G163" s="7">
        <v>0</v>
      </c>
      <c r="H163" s="7">
        <v>100</v>
      </c>
      <c r="I163" s="7" t="s">
        <v>1004</v>
      </c>
      <c r="K163" s="1" t="str">
        <f>F163&amp;": "&amp;(H163+G163)&amp;" - "&amp;C163</f>
        <v>Debra Dunbar: 100 - Imp</v>
      </c>
      <c r="P163" s="71" t="s">
        <v>369</v>
      </c>
      <c r="R163" s="7" t="s">
        <v>366</v>
      </c>
    </row>
    <row r="164" spans="2:18" x14ac:dyDescent="0.2">
      <c r="B164" s="7" t="s">
        <v>1064</v>
      </c>
      <c r="C164" s="1" t="s">
        <v>1067</v>
      </c>
      <c r="D164" s="1" t="s">
        <v>1082</v>
      </c>
      <c r="E164" s="1" t="s">
        <v>1066</v>
      </c>
      <c r="F164" s="1" t="s">
        <v>1084</v>
      </c>
      <c r="G164" s="7">
        <v>1</v>
      </c>
      <c r="H164" s="7">
        <v>100</v>
      </c>
      <c r="I164" s="7" t="s">
        <v>1004</v>
      </c>
      <c r="K164" s="1" t="str">
        <f>F164&amp;": "&amp;(H164+G164)&amp;" - "&amp;C164</f>
        <v>Debra Dunbar: 101 - A Demon Bound</v>
      </c>
      <c r="P164" s="71" t="s">
        <v>369</v>
      </c>
      <c r="R164" s="7" t="s">
        <v>366</v>
      </c>
    </row>
    <row r="165" spans="2:18" x14ac:dyDescent="0.2">
      <c r="B165" s="7" t="s">
        <v>1064</v>
      </c>
      <c r="C165" s="1" t="s">
        <v>1068</v>
      </c>
      <c r="D165" s="1" t="s">
        <v>1082</v>
      </c>
      <c r="E165" s="1" t="s">
        <v>1066</v>
      </c>
      <c r="F165" s="1" t="s">
        <v>1084</v>
      </c>
      <c r="G165" s="7">
        <v>2</v>
      </c>
      <c r="H165" s="7">
        <v>100</v>
      </c>
      <c r="I165" s="7" t="s">
        <v>1004</v>
      </c>
      <c r="K165" s="1" t="str">
        <f>F165&amp;": "&amp;(H165+G165)&amp;" - "&amp;C165</f>
        <v>Debra Dunbar: 102 - Satan's Sword</v>
      </c>
      <c r="P165" s="71" t="s">
        <v>369</v>
      </c>
      <c r="R165" s="7" t="s">
        <v>366</v>
      </c>
    </row>
    <row r="166" spans="2:18" x14ac:dyDescent="0.2">
      <c r="B166" s="7" t="s">
        <v>1064</v>
      </c>
      <c r="C166" s="1" t="s">
        <v>1069</v>
      </c>
      <c r="D166" s="1" t="s">
        <v>1082</v>
      </c>
      <c r="E166" s="1" t="s">
        <v>1066</v>
      </c>
      <c r="F166" s="1" t="s">
        <v>1084</v>
      </c>
      <c r="G166" s="7">
        <v>3</v>
      </c>
      <c r="H166" s="7">
        <v>100</v>
      </c>
      <c r="I166" s="7" t="s">
        <v>1004</v>
      </c>
      <c r="K166" s="1" t="str">
        <f>F166&amp;": "&amp;(H166+G166)&amp;" - "&amp;C166</f>
        <v>Debra Dunbar: 103 - No Man's Land</v>
      </c>
      <c r="P166" s="71" t="s">
        <v>369</v>
      </c>
      <c r="R166" s="7" t="s">
        <v>366</v>
      </c>
    </row>
    <row r="167" spans="2:18" x14ac:dyDescent="0.2">
      <c r="B167" s="7" t="s">
        <v>1064</v>
      </c>
      <c r="C167" s="1" t="s">
        <v>1070</v>
      </c>
      <c r="D167" s="1" t="s">
        <v>1082</v>
      </c>
      <c r="E167" s="1" t="s">
        <v>1066</v>
      </c>
      <c r="F167" s="1" t="s">
        <v>1084</v>
      </c>
      <c r="G167" s="7">
        <v>4</v>
      </c>
      <c r="H167" s="7">
        <v>100</v>
      </c>
      <c r="I167" s="7" t="s">
        <v>1004</v>
      </c>
      <c r="K167" s="1" t="str">
        <f>F167&amp;": "&amp;(H167+G167)&amp;" - "&amp;C167</f>
        <v>Debra Dunbar: 104 - Elven Blood</v>
      </c>
      <c r="P167" s="71" t="s">
        <v>369</v>
      </c>
      <c r="R167" s="7" t="s">
        <v>366</v>
      </c>
    </row>
    <row r="168" spans="2:18" x14ac:dyDescent="0.2">
      <c r="B168" s="7" t="s">
        <v>1064</v>
      </c>
      <c r="C168" s="1" t="s">
        <v>1071</v>
      </c>
      <c r="D168" s="1" t="s">
        <v>1082</v>
      </c>
      <c r="E168" s="1" t="s">
        <v>1066</v>
      </c>
      <c r="F168" s="1" t="s">
        <v>1084</v>
      </c>
      <c r="G168" s="7">
        <v>5</v>
      </c>
      <c r="H168" s="7">
        <v>100</v>
      </c>
      <c r="I168" s="7" t="s">
        <v>1004</v>
      </c>
      <c r="K168" s="1" t="str">
        <f>F168&amp;": "&amp;(H168+G168)&amp;" - "&amp;C168</f>
        <v>Debra Dunbar: 105 - Devil's Paw</v>
      </c>
      <c r="P168" s="71" t="s">
        <v>369</v>
      </c>
      <c r="R168" s="7" t="s">
        <v>366</v>
      </c>
    </row>
    <row r="169" spans="2:18" x14ac:dyDescent="0.2">
      <c r="B169" s="7" t="s">
        <v>1064</v>
      </c>
      <c r="C169" s="1" t="s">
        <v>1072</v>
      </c>
      <c r="D169" s="1" t="s">
        <v>1082</v>
      </c>
      <c r="E169" s="1" t="s">
        <v>1066</v>
      </c>
      <c r="F169" s="1" t="s">
        <v>1084</v>
      </c>
      <c r="G169" s="7">
        <v>6</v>
      </c>
      <c r="H169" s="7">
        <v>100</v>
      </c>
      <c r="I169" s="7" t="s">
        <v>1004</v>
      </c>
      <c r="K169" s="1" t="str">
        <f>F169&amp;": "&amp;(H169+G169)&amp;" - "&amp;C169</f>
        <v>Debra Dunbar: 106 - Imp Forsaken</v>
      </c>
      <c r="P169" s="71" t="s">
        <v>369</v>
      </c>
      <c r="R169" s="7" t="s">
        <v>366</v>
      </c>
    </row>
    <row r="170" spans="2:18" x14ac:dyDescent="0.2">
      <c r="B170" s="7" t="s">
        <v>1064</v>
      </c>
      <c r="C170" s="1" t="s">
        <v>1073</v>
      </c>
      <c r="D170" s="1" t="s">
        <v>1082</v>
      </c>
      <c r="E170" s="1" t="s">
        <v>1066</v>
      </c>
      <c r="F170" s="1" t="s">
        <v>1084</v>
      </c>
      <c r="G170" s="7">
        <v>7</v>
      </c>
      <c r="H170" s="7">
        <v>100</v>
      </c>
      <c r="I170" s="7" t="s">
        <v>1004</v>
      </c>
      <c r="K170" s="1" t="str">
        <f>F170&amp;": "&amp;(H170+G170)&amp;" - "&amp;C170</f>
        <v>Debra Dunbar: 107 - Stolen Souls</v>
      </c>
      <c r="P170" s="71" t="s">
        <v>369</v>
      </c>
      <c r="R170" s="7" t="s">
        <v>366</v>
      </c>
    </row>
    <row r="171" spans="2:18" x14ac:dyDescent="0.2">
      <c r="B171" s="7" t="s">
        <v>1064</v>
      </c>
      <c r="C171" s="1" t="s">
        <v>1074</v>
      </c>
      <c r="D171" s="1" t="s">
        <v>1082</v>
      </c>
      <c r="E171" s="1" t="s">
        <v>1083</v>
      </c>
      <c r="F171" s="1" t="s">
        <v>1084</v>
      </c>
      <c r="G171" s="7">
        <v>8</v>
      </c>
      <c r="H171" s="7">
        <v>100</v>
      </c>
      <c r="I171" s="7" t="s">
        <v>1004</v>
      </c>
      <c r="K171" s="1" t="str">
        <f>F171&amp;": "&amp;(H171+G171)&amp;" - "&amp;C171</f>
        <v>Debra Dunbar: 108 - Demons of Desire</v>
      </c>
      <c r="P171" s="71" t="s">
        <v>369</v>
      </c>
      <c r="R171" s="7" t="s">
        <v>366</v>
      </c>
    </row>
    <row r="172" spans="2:18" x14ac:dyDescent="0.2">
      <c r="B172" s="7" t="s">
        <v>1064</v>
      </c>
      <c r="C172" s="1" t="s">
        <v>1076</v>
      </c>
      <c r="D172" s="1" t="s">
        <v>1082</v>
      </c>
      <c r="E172" s="1" t="s">
        <v>1066</v>
      </c>
      <c r="F172" s="1" t="s">
        <v>1084</v>
      </c>
      <c r="G172" s="7">
        <v>9</v>
      </c>
      <c r="H172" s="7">
        <v>100</v>
      </c>
      <c r="I172" s="7" t="s">
        <v>1004</v>
      </c>
      <c r="K172" s="1" t="str">
        <f>F172&amp;": "&amp;(H172+G172)&amp;" - "&amp;C172</f>
        <v>Debra Dunbar: 109 - Angel of Chaos</v>
      </c>
      <c r="P172" s="71" t="s">
        <v>369</v>
      </c>
      <c r="R172" s="7" t="s">
        <v>366</v>
      </c>
    </row>
    <row r="173" spans="2:18" x14ac:dyDescent="0.2">
      <c r="B173" s="7" t="s">
        <v>1064</v>
      </c>
      <c r="C173" s="1" t="s">
        <v>1075</v>
      </c>
      <c r="D173" s="1" t="s">
        <v>1082</v>
      </c>
      <c r="E173" s="1" t="s">
        <v>1066</v>
      </c>
      <c r="F173" s="1" t="s">
        <v>1084</v>
      </c>
      <c r="G173" s="7">
        <v>10</v>
      </c>
      <c r="H173" s="7">
        <v>100</v>
      </c>
      <c r="I173" s="7" t="s">
        <v>1004</v>
      </c>
      <c r="K173" s="1" t="str">
        <f>F173&amp;": "&amp;(H173+G173)&amp;" - "&amp;C173</f>
        <v>Debra Dunbar: 110 - Three Wishes</v>
      </c>
      <c r="P173" s="71" t="s">
        <v>369</v>
      </c>
      <c r="R173" s="7" t="s">
        <v>366</v>
      </c>
    </row>
    <row r="174" spans="2:18" x14ac:dyDescent="0.2">
      <c r="B174" s="7" t="s">
        <v>1064</v>
      </c>
      <c r="C174" s="1" t="s">
        <v>1077</v>
      </c>
      <c r="D174" s="1" t="s">
        <v>1082</v>
      </c>
      <c r="E174" s="1" t="s">
        <v>1083</v>
      </c>
      <c r="F174" s="1" t="s">
        <v>1084</v>
      </c>
      <c r="G174" s="7">
        <v>11</v>
      </c>
      <c r="H174" s="7">
        <v>100</v>
      </c>
      <c r="I174" s="7" t="s">
        <v>1004</v>
      </c>
      <c r="K174" s="1" t="str">
        <f>F174&amp;": "&amp;(H174+G174)&amp;" - "&amp;C174</f>
        <v>Debra Dunbar: 111 - Sins of the Flesh</v>
      </c>
      <c r="P174" s="71" t="s">
        <v>369</v>
      </c>
      <c r="R174" s="7" t="s">
        <v>366</v>
      </c>
    </row>
    <row r="175" spans="2:18" x14ac:dyDescent="0.2">
      <c r="B175" s="7" t="s">
        <v>1064</v>
      </c>
      <c r="C175" s="1" t="s">
        <v>1078</v>
      </c>
      <c r="D175" s="1" t="s">
        <v>1082</v>
      </c>
      <c r="E175" s="1" t="s">
        <v>1066</v>
      </c>
      <c r="F175" s="1" t="s">
        <v>1084</v>
      </c>
      <c r="G175" s="7">
        <v>12</v>
      </c>
      <c r="H175" s="7">
        <v>100</v>
      </c>
      <c r="I175" s="7" t="s">
        <v>1004</v>
      </c>
      <c r="K175" s="1" t="str">
        <f>F175&amp;": "&amp;(H175+G175)&amp;" - "&amp;C175</f>
        <v>Debra Dunbar: 112 - Kingdom of Lies</v>
      </c>
      <c r="P175" s="71" t="s">
        <v>369</v>
      </c>
      <c r="R175" s="7" t="s">
        <v>366</v>
      </c>
    </row>
    <row r="176" spans="2:18" x14ac:dyDescent="0.2">
      <c r="B176" s="7" t="s">
        <v>1064</v>
      </c>
      <c r="C176" s="1" t="s">
        <v>1079</v>
      </c>
      <c r="D176" s="1" t="s">
        <v>1082</v>
      </c>
      <c r="E176" s="1" t="s">
        <v>1083</v>
      </c>
      <c r="F176" s="1" t="s">
        <v>1084</v>
      </c>
      <c r="G176" s="7">
        <v>13</v>
      </c>
      <c r="H176" s="7">
        <v>100</v>
      </c>
      <c r="I176" s="7" t="s">
        <v>1004</v>
      </c>
      <c r="K176" s="1" t="str">
        <f>F176&amp;": "&amp;(H176+G176)&amp;" - "&amp;C176</f>
        <v>Debra Dunbar: 113 - Exodus</v>
      </c>
      <c r="P176" s="71" t="s">
        <v>369</v>
      </c>
      <c r="R176" s="7" t="s">
        <v>366</v>
      </c>
    </row>
    <row r="177" spans="2:18" x14ac:dyDescent="0.2">
      <c r="B177" s="7" t="s">
        <v>1064</v>
      </c>
      <c r="C177" s="1" t="s">
        <v>1117</v>
      </c>
      <c r="D177" s="1" t="s">
        <v>1082</v>
      </c>
      <c r="E177" s="1" t="s">
        <v>1083</v>
      </c>
      <c r="F177" s="1" t="s">
        <v>1084</v>
      </c>
      <c r="G177" s="7">
        <v>13.5</v>
      </c>
      <c r="H177" s="7">
        <v>100</v>
      </c>
      <c r="I177" s="7" t="s">
        <v>1004</v>
      </c>
      <c r="K177" s="1" t="str">
        <f>F177&amp;": "&amp;(H177+G177)&amp;" - "&amp;C177</f>
        <v>Debra Dunbar: 113.5 - Cornucopia</v>
      </c>
      <c r="L177" s="6"/>
      <c r="N177" s="6"/>
      <c r="P177" s="71" t="s">
        <v>369</v>
      </c>
      <c r="R177" s="7" t="s">
        <v>366</v>
      </c>
    </row>
    <row r="178" spans="2:18" x14ac:dyDescent="0.2">
      <c r="B178" s="66" t="s">
        <v>1064</v>
      </c>
      <c r="C178" s="67" t="s">
        <v>1118</v>
      </c>
      <c r="D178" s="1" t="s">
        <v>1082</v>
      </c>
      <c r="E178" s="67" t="s">
        <v>1066</v>
      </c>
      <c r="F178" s="67" t="s">
        <v>1084</v>
      </c>
      <c r="G178" s="66">
        <v>14</v>
      </c>
      <c r="H178" s="66">
        <v>100</v>
      </c>
      <c r="I178" s="66" t="s">
        <v>1004</v>
      </c>
      <c r="J178" s="68"/>
      <c r="K178" s="1" t="str">
        <f>F178&amp;": "&amp;(H178+G178)&amp;" - "&amp;C178</f>
        <v>Debra Dunbar: 114 - Northern Lights</v>
      </c>
      <c r="L178" s="68"/>
      <c r="M178" s="66"/>
      <c r="N178" s="68"/>
      <c r="O178" s="69"/>
      <c r="P178" s="71" t="s">
        <v>369</v>
      </c>
      <c r="Q178" s="66"/>
      <c r="R178" s="66" t="s">
        <v>366</v>
      </c>
    </row>
    <row r="179" spans="2:18" x14ac:dyDescent="0.2">
      <c r="B179" s="66" t="s">
        <v>1064</v>
      </c>
      <c r="C179" s="67" t="s">
        <v>1119</v>
      </c>
      <c r="D179" s="1" t="s">
        <v>1082</v>
      </c>
      <c r="E179" s="67" t="s">
        <v>1066</v>
      </c>
      <c r="F179" s="67" t="s">
        <v>1084</v>
      </c>
      <c r="G179" s="66">
        <v>15</v>
      </c>
      <c r="H179" s="66">
        <v>100</v>
      </c>
      <c r="I179" s="66" t="s">
        <v>1004</v>
      </c>
      <c r="J179" s="68"/>
      <c r="K179" s="1" t="str">
        <f>F179&amp;": "&amp;(H179+G179)&amp;" - "&amp;C179</f>
        <v>Debra Dunbar: 115 - Far from Center</v>
      </c>
      <c r="L179" s="68"/>
      <c r="M179" s="66"/>
      <c r="N179" s="68"/>
      <c r="O179" s="69"/>
      <c r="P179" s="71" t="s">
        <v>369</v>
      </c>
      <c r="Q179" s="66"/>
      <c r="R179" s="66" t="s">
        <v>366</v>
      </c>
    </row>
    <row r="180" spans="2:18" x14ac:dyDescent="0.2">
      <c r="B180" s="7" t="s">
        <v>1064</v>
      </c>
      <c r="C180" s="1" t="s">
        <v>1081</v>
      </c>
      <c r="D180" s="1" t="s">
        <v>1082</v>
      </c>
      <c r="E180" s="1" t="s">
        <v>1066</v>
      </c>
      <c r="F180" s="1" t="s">
        <v>1084</v>
      </c>
      <c r="G180" s="7">
        <v>16</v>
      </c>
      <c r="H180" s="7">
        <v>100</v>
      </c>
      <c r="I180" s="7" t="s">
        <v>1004</v>
      </c>
      <c r="K180" s="1" t="str">
        <f>F180&amp;": "&amp;(H180+G180)&amp;" - "&amp;C180</f>
        <v>Debra Dunbar: 116 - Unholy Pleasures</v>
      </c>
      <c r="L180" s="6"/>
      <c r="N180" s="6"/>
      <c r="P180" s="71" t="s">
        <v>369</v>
      </c>
      <c r="R180" s="7" t="s">
        <v>366</v>
      </c>
    </row>
    <row r="181" spans="2:18" x14ac:dyDescent="0.2">
      <c r="B181" s="7" t="s">
        <v>1064</v>
      </c>
      <c r="C181" s="1" t="s">
        <v>1080</v>
      </c>
      <c r="D181" s="1" t="s">
        <v>1082</v>
      </c>
      <c r="E181" s="1" t="s">
        <v>1066</v>
      </c>
      <c r="F181" s="1" t="s">
        <v>1084</v>
      </c>
      <c r="G181" s="7">
        <v>17</v>
      </c>
      <c r="H181" s="7">
        <v>100</v>
      </c>
      <c r="I181" s="7" t="s">
        <v>1004</v>
      </c>
      <c r="K181" s="1" t="str">
        <f>F181&amp;": "&amp;(H181+G181)&amp;" - "&amp;C181</f>
        <v>Debra Dunbar: 117 - Queen of the Damned</v>
      </c>
      <c r="L181" s="6">
        <v>42921</v>
      </c>
      <c r="N181" s="6"/>
      <c r="R181" s="7" t="s">
        <v>366</v>
      </c>
    </row>
    <row r="182" spans="2:18" hidden="1" x14ac:dyDescent="0.2">
      <c r="B182" s="7" t="s">
        <v>363</v>
      </c>
      <c r="C182" s="1" t="s">
        <v>184</v>
      </c>
      <c r="D182" s="1" t="s">
        <v>196</v>
      </c>
      <c r="E182" s="1" t="s">
        <v>196</v>
      </c>
      <c r="F182" s="1" t="s">
        <v>183</v>
      </c>
      <c r="G182" s="7">
        <v>1</v>
      </c>
      <c r="H182" s="7">
        <v>100</v>
      </c>
      <c r="I182" s="7" t="s">
        <v>1004</v>
      </c>
      <c r="J182" s="6">
        <v>41207</v>
      </c>
      <c r="K182" s="1" t="str">
        <f>F182&amp;": "&amp;(H182+G182)&amp;" - "&amp;C182</f>
        <v>Devon Monk: 101 - Magic to the Bone</v>
      </c>
      <c r="P182" s="7" t="s">
        <v>369</v>
      </c>
      <c r="Q182" s="7" t="s">
        <v>369</v>
      </c>
      <c r="R182" s="7" t="s">
        <v>367</v>
      </c>
    </row>
    <row r="183" spans="2:18" hidden="1" x14ac:dyDescent="0.2">
      <c r="B183" s="7" t="s">
        <v>363</v>
      </c>
      <c r="C183" s="1" t="s">
        <v>185</v>
      </c>
      <c r="D183" s="1" t="s">
        <v>196</v>
      </c>
      <c r="E183" s="1" t="s">
        <v>196</v>
      </c>
      <c r="F183" s="1" t="s">
        <v>183</v>
      </c>
      <c r="G183" s="7">
        <v>2</v>
      </c>
      <c r="H183" s="7">
        <v>100</v>
      </c>
      <c r="I183" s="7" t="s">
        <v>1004</v>
      </c>
      <c r="J183" s="6">
        <v>41211</v>
      </c>
      <c r="K183" s="1" t="str">
        <f>F183&amp;": "&amp;(H183+G183)&amp;" - "&amp;C183</f>
        <v>Devon Monk: 102 - Magic in the Blood</v>
      </c>
      <c r="P183" s="7" t="s">
        <v>369</v>
      </c>
      <c r="Q183" s="7" t="s">
        <v>369</v>
      </c>
      <c r="R183" s="7" t="s">
        <v>367</v>
      </c>
    </row>
    <row r="184" spans="2:18" hidden="1" x14ac:dyDescent="0.2">
      <c r="B184" s="7" t="s">
        <v>363</v>
      </c>
      <c r="C184" s="1" t="s">
        <v>186</v>
      </c>
      <c r="D184" s="1" t="s">
        <v>196</v>
      </c>
      <c r="E184" s="1" t="s">
        <v>196</v>
      </c>
      <c r="F184" s="1" t="s">
        <v>183</v>
      </c>
      <c r="G184" s="7">
        <v>3</v>
      </c>
      <c r="H184" s="7">
        <v>100</v>
      </c>
      <c r="I184" s="7" t="s">
        <v>1004</v>
      </c>
      <c r="J184" s="6">
        <v>41214</v>
      </c>
      <c r="K184" s="1" t="str">
        <f>F184&amp;": "&amp;(H184+G184)&amp;" - "&amp;C184</f>
        <v>Devon Monk: 103 - Magic in the Shadows</v>
      </c>
      <c r="P184" s="7" t="s">
        <v>369</v>
      </c>
      <c r="Q184" s="7" t="s">
        <v>369</v>
      </c>
      <c r="R184" s="7" t="s">
        <v>367</v>
      </c>
    </row>
    <row r="185" spans="2:18" hidden="1" x14ac:dyDescent="0.2">
      <c r="B185" s="7" t="s">
        <v>363</v>
      </c>
      <c r="C185" s="1" t="s">
        <v>187</v>
      </c>
      <c r="D185" s="1" t="s">
        <v>196</v>
      </c>
      <c r="E185" s="1" t="s">
        <v>196</v>
      </c>
      <c r="F185" s="1" t="s">
        <v>183</v>
      </c>
      <c r="G185" s="7">
        <v>4</v>
      </c>
      <c r="H185" s="7">
        <v>100</v>
      </c>
      <c r="I185" s="7" t="s">
        <v>1004</v>
      </c>
      <c r="J185" s="6">
        <v>41217</v>
      </c>
      <c r="K185" s="1" t="str">
        <f>F185&amp;": "&amp;(H185+G185)&amp;" - "&amp;C185</f>
        <v>Devon Monk: 104 - Magic in the Storm</v>
      </c>
      <c r="P185" s="7" t="s">
        <v>369</v>
      </c>
      <c r="Q185" s="7" t="s">
        <v>369</v>
      </c>
      <c r="R185" s="7" t="s">
        <v>367</v>
      </c>
    </row>
    <row r="186" spans="2:18" hidden="1" x14ac:dyDescent="0.2">
      <c r="B186" s="7" t="s">
        <v>363</v>
      </c>
      <c r="C186" s="1" t="s">
        <v>188</v>
      </c>
      <c r="D186" s="1" t="s">
        <v>196</v>
      </c>
      <c r="E186" s="1" t="s">
        <v>196</v>
      </c>
      <c r="F186" s="1" t="s">
        <v>183</v>
      </c>
      <c r="G186" s="7">
        <v>5</v>
      </c>
      <c r="H186" s="7">
        <v>100</v>
      </c>
      <c r="I186" s="7" t="s">
        <v>1004</v>
      </c>
      <c r="J186" s="6">
        <v>41220</v>
      </c>
      <c r="K186" s="1" t="str">
        <f>F186&amp;": "&amp;(H186+G186)&amp;" - "&amp;C186</f>
        <v>Devon Monk: 105 - Magic at the Gate</v>
      </c>
      <c r="P186" s="7" t="s">
        <v>369</v>
      </c>
      <c r="Q186" s="7" t="s">
        <v>369</v>
      </c>
      <c r="R186" s="7" t="s">
        <v>367</v>
      </c>
    </row>
    <row r="187" spans="2:18" hidden="1" x14ac:dyDescent="0.2">
      <c r="B187" s="7" t="s">
        <v>363</v>
      </c>
      <c r="C187" s="1" t="s">
        <v>189</v>
      </c>
      <c r="D187" s="1" t="s">
        <v>196</v>
      </c>
      <c r="E187" s="1" t="s">
        <v>196</v>
      </c>
      <c r="F187" s="1" t="s">
        <v>183</v>
      </c>
      <c r="G187" s="7">
        <v>6</v>
      </c>
      <c r="H187" s="7">
        <v>100</v>
      </c>
      <c r="I187" s="7" t="s">
        <v>1004</v>
      </c>
      <c r="J187" s="6">
        <v>41224</v>
      </c>
      <c r="K187" s="1" t="str">
        <f>F187&amp;": "&amp;(H187+G187)&amp;" - "&amp;C187</f>
        <v>Devon Monk: 106 - Magic on the Hunt</v>
      </c>
      <c r="P187" s="7" t="s">
        <v>369</v>
      </c>
      <c r="Q187" s="7" t="s">
        <v>369</v>
      </c>
      <c r="R187" s="7" t="s">
        <v>367</v>
      </c>
    </row>
    <row r="188" spans="2:18" hidden="1" x14ac:dyDescent="0.2">
      <c r="B188" s="7" t="s">
        <v>363</v>
      </c>
      <c r="C188" s="1" t="s">
        <v>190</v>
      </c>
      <c r="D188" s="1" t="s">
        <v>196</v>
      </c>
      <c r="E188" s="1" t="s">
        <v>196</v>
      </c>
      <c r="F188" s="1" t="s">
        <v>183</v>
      </c>
      <c r="G188" s="7">
        <v>7</v>
      </c>
      <c r="H188" s="7">
        <v>100</v>
      </c>
      <c r="I188" s="7" t="s">
        <v>1004</v>
      </c>
      <c r="J188" s="6">
        <v>41227</v>
      </c>
      <c r="K188" s="1" t="str">
        <f>F188&amp;": "&amp;(H188+G188)&amp;" - "&amp;C188</f>
        <v>Devon Monk: 107 - Magic on the Line</v>
      </c>
      <c r="P188" s="7" t="s">
        <v>369</v>
      </c>
      <c r="Q188" s="7" t="s">
        <v>369</v>
      </c>
      <c r="R188" s="7" t="s">
        <v>367</v>
      </c>
    </row>
    <row r="189" spans="2:18" hidden="1" x14ac:dyDescent="0.2">
      <c r="B189" s="7" t="s">
        <v>363</v>
      </c>
      <c r="C189" s="1" t="s">
        <v>191</v>
      </c>
      <c r="D189" s="1" t="s">
        <v>196</v>
      </c>
      <c r="E189" s="1" t="s">
        <v>196</v>
      </c>
      <c r="F189" s="1" t="s">
        <v>183</v>
      </c>
      <c r="G189" s="7">
        <v>8</v>
      </c>
      <c r="H189" s="7">
        <v>100</v>
      </c>
      <c r="I189" s="7" t="s">
        <v>1004</v>
      </c>
      <c r="J189" s="6">
        <v>41229</v>
      </c>
      <c r="K189" s="1" t="str">
        <f>F189&amp;": "&amp;(H189+G189)&amp;" - "&amp;C189</f>
        <v>Devon Monk: 108 - Magic Without Mercy</v>
      </c>
      <c r="P189" s="7" t="s">
        <v>369</v>
      </c>
      <c r="Q189" s="7" t="s">
        <v>369</v>
      </c>
      <c r="R189" s="7" t="s">
        <v>367</v>
      </c>
    </row>
    <row r="190" spans="2:18" hidden="1" x14ac:dyDescent="0.2">
      <c r="B190" s="7" t="s">
        <v>363</v>
      </c>
      <c r="C190" s="1" t="s">
        <v>192</v>
      </c>
      <c r="D190" s="1" t="s">
        <v>196</v>
      </c>
      <c r="E190" s="1" t="s">
        <v>196</v>
      </c>
      <c r="F190" s="1" t="s">
        <v>183</v>
      </c>
      <c r="G190" s="7">
        <v>9</v>
      </c>
      <c r="H190" s="7">
        <v>100</v>
      </c>
      <c r="I190" s="7" t="s">
        <v>1004</v>
      </c>
      <c r="J190" s="6">
        <v>41233</v>
      </c>
      <c r="K190" s="1" t="str">
        <f>F190&amp;": "&amp;(H190+G190)&amp;" - "&amp;C190</f>
        <v>Devon Monk: 109 - Magic for a Price</v>
      </c>
      <c r="P190" s="7" t="s">
        <v>369</v>
      </c>
      <c r="Q190" s="7" t="s">
        <v>369</v>
      </c>
      <c r="R190" s="7" t="s">
        <v>367</v>
      </c>
    </row>
    <row r="191" spans="2:18" hidden="1" x14ac:dyDescent="0.2">
      <c r="B191" s="7" t="s">
        <v>363</v>
      </c>
      <c r="C191" s="1" t="s">
        <v>193</v>
      </c>
      <c r="D191" s="1" t="s">
        <v>196</v>
      </c>
      <c r="E191" s="1" t="s">
        <v>197</v>
      </c>
      <c r="F191" s="1" t="s">
        <v>183</v>
      </c>
      <c r="G191" s="7">
        <v>1</v>
      </c>
      <c r="H191" s="7">
        <v>200</v>
      </c>
      <c r="I191" s="7" t="s">
        <v>1004</v>
      </c>
      <c r="J191" s="6">
        <v>42331</v>
      </c>
      <c r="K191" s="1" t="str">
        <f>F191&amp;": "&amp;(H191+G191)&amp;" - "&amp;C191</f>
        <v>Devon Monk: 201 - Hell Bent</v>
      </c>
      <c r="P191" s="7" t="s">
        <v>369</v>
      </c>
      <c r="Q191" s="7" t="s">
        <v>369</v>
      </c>
      <c r="R191" s="7" t="s">
        <v>367</v>
      </c>
    </row>
    <row r="192" spans="2:18" hidden="1" x14ac:dyDescent="0.2">
      <c r="B192" s="7" t="s">
        <v>363</v>
      </c>
      <c r="C192" s="1" t="s">
        <v>194</v>
      </c>
      <c r="D192" s="1" t="s">
        <v>196</v>
      </c>
      <c r="E192" s="1" t="s">
        <v>197</v>
      </c>
      <c r="F192" s="1" t="s">
        <v>183</v>
      </c>
      <c r="G192" s="7">
        <v>2</v>
      </c>
      <c r="H192" s="7">
        <v>200</v>
      </c>
      <c r="I192" s="7" t="s">
        <v>1004</v>
      </c>
      <c r="J192" s="6">
        <v>42337</v>
      </c>
      <c r="K192" s="1" t="str">
        <f>F192&amp;": "&amp;(H192+G192)&amp;" - "&amp;C192</f>
        <v>Devon Monk: 202 - Stone Cold</v>
      </c>
      <c r="P192" s="7" t="s">
        <v>369</v>
      </c>
      <c r="Q192" s="7" t="s">
        <v>369</v>
      </c>
      <c r="R192" s="7" t="s">
        <v>367</v>
      </c>
    </row>
    <row r="193" spans="2:18" hidden="1" x14ac:dyDescent="0.2">
      <c r="B193" s="7" t="s">
        <v>363</v>
      </c>
      <c r="C193" s="1" t="s">
        <v>195</v>
      </c>
      <c r="D193" s="1" t="s">
        <v>196</v>
      </c>
      <c r="E193" s="1" t="s">
        <v>197</v>
      </c>
      <c r="F193" s="1" t="s">
        <v>183</v>
      </c>
      <c r="G193" s="7">
        <v>3</v>
      </c>
      <c r="H193" s="7">
        <v>200</v>
      </c>
      <c r="I193" s="7" t="s">
        <v>1004</v>
      </c>
      <c r="J193" s="6">
        <v>42340</v>
      </c>
      <c r="K193" s="1" t="str">
        <f>F193&amp;": "&amp;(H193+G193)&amp;" - "&amp;C193</f>
        <v>Devon Monk: 203 - Back Lash</v>
      </c>
      <c r="P193" s="7" t="s">
        <v>369</v>
      </c>
      <c r="Q193" s="7" t="s">
        <v>369</v>
      </c>
      <c r="R193" s="7" t="s">
        <v>367</v>
      </c>
    </row>
    <row r="194" spans="2:18" hidden="1" x14ac:dyDescent="0.2">
      <c r="B194" s="7" t="s">
        <v>363</v>
      </c>
      <c r="C194" s="1" t="s">
        <v>123</v>
      </c>
      <c r="D194" s="1" t="s">
        <v>196</v>
      </c>
      <c r="E194" s="1" t="s">
        <v>197</v>
      </c>
      <c r="F194" s="1" t="s">
        <v>183</v>
      </c>
      <c r="G194" s="7">
        <v>4</v>
      </c>
      <c r="H194" s="7">
        <v>200</v>
      </c>
      <c r="I194" s="7" t="s">
        <v>1004</v>
      </c>
      <c r="K194" s="1" t="str">
        <f>F194&amp;": "&amp;(H194+G194)&amp;" - "&amp;C194</f>
        <v>Devon Monk: 204 - ???</v>
      </c>
      <c r="L194" s="6">
        <v>42878</v>
      </c>
      <c r="P194" s="7"/>
      <c r="R194" s="7" t="s">
        <v>367</v>
      </c>
    </row>
    <row r="195" spans="2:18" hidden="1" x14ac:dyDescent="0.2">
      <c r="B195" s="7" t="s">
        <v>568</v>
      </c>
      <c r="C195" s="1" t="s">
        <v>430</v>
      </c>
      <c r="D195" s="1" t="s">
        <v>430</v>
      </c>
      <c r="E195" s="1" t="s">
        <v>430</v>
      </c>
      <c r="F195" s="1" t="s">
        <v>183</v>
      </c>
      <c r="G195" s="7">
        <v>1</v>
      </c>
      <c r="H195" s="7">
        <v>300</v>
      </c>
      <c r="I195" s="7" t="s">
        <v>1004</v>
      </c>
      <c r="J195" s="6">
        <v>42253</v>
      </c>
      <c r="K195" s="1" t="str">
        <f>F195&amp;": "&amp;(H195+G195)&amp;" - "&amp;C195</f>
        <v>Devon Monk: 301 - House Immortal</v>
      </c>
      <c r="P195" s="7" t="s">
        <v>369</v>
      </c>
      <c r="Q195" s="7" t="s">
        <v>369</v>
      </c>
      <c r="R195" s="7" t="s">
        <v>391</v>
      </c>
    </row>
    <row r="196" spans="2:18" hidden="1" x14ac:dyDescent="0.2">
      <c r="B196" s="7" t="s">
        <v>568</v>
      </c>
      <c r="C196" s="1" t="s">
        <v>431</v>
      </c>
      <c r="D196" s="1" t="s">
        <v>430</v>
      </c>
      <c r="E196" s="1" t="s">
        <v>430</v>
      </c>
      <c r="F196" s="1" t="s">
        <v>183</v>
      </c>
      <c r="G196" s="7">
        <v>2</v>
      </c>
      <c r="H196" s="7">
        <v>300</v>
      </c>
      <c r="I196" s="7" t="s">
        <v>1004</v>
      </c>
      <c r="J196" s="6">
        <v>42255</v>
      </c>
      <c r="K196" s="1" t="str">
        <f>F196&amp;": "&amp;(H196+G196)&amp;" - "&amp;C196</f>
        <v>Devon Monk: 302 - Infinity Bell</v>
      </c>
      <c r="P196" s="7" t="s">
        <v>369</v>
      </c>
      <c r="Q196" s="7" t="s">
        <v>369</v>
      </c>
      <c r="R196" s="7" t="s">
        <v>391</v>
      </c>
    </row>
    <row r="197" spans="2:18" hidden="1" x14ac:dyDescent="0.2">
      <c r="B197" s="7" t="s">
        <v>568</v>
      </c>
      <c r="C197" s="1" t="s">
        <v>432</v>
      </c>
      <c r="D197" s="1" t="s">
        <v>430</v>
      </c>
      <c r="E197" s="1" t="s">
        <v>430</v>
      </c>
      <c r="F197" s="1" t="s">
        <v>183</v>
      </c>
      <c r="G197" s="7">
        <v>3</v>
      </c>
      <c r="H197" s="7">
        <v>300</v>
      </c>
      <c r="I197" s="7" t="s">
        <v>1004</v>
      </c>
      <c r="J197" s="6">
        <v>42258</v>
      </c>
      <c r="K197" s="1" t="str">
        <f>F197&amp;": "&amp;(H197+G197)&amp;" - "&amp;C197</f>
        <v>Devon Monk: 303 - Crucible Zero</v>
      </c>
      <c r="P197" s="7" t="s">
        <v>369</v>
      </c>
      <c r="Q197" s="7" t="s">
        <v>369</v>
      </c>
      <c r="R197" s="7" t="s">
        <v>391</v>
      </c>
    </row>
    <row r="198" spans="2:18" hidden="1" x14ac:dyDescent="0.2">
      <c r="B198" s="7" t="s">
        <v>420</v>
      </c>
      <c r="C198" s="1" t="s">
        <v>1014</v>
      </c>
      <c r="D198" s="1" t="s">
        <v>1018</v>
      </c>
      <c r="E198" s="1" t="s">
        <v>1018</v>
      </c>
      <c r="F198" s="1" t="s">
        <v>1019</v>
      </c>
      <c r="G198" s="7">
        <v>1</v>
      </c>
      <c r="H198" s="7">
        <v>100</v>
      </c>
      <c r="I198" s="7" t="s">
        <v>1004</v>
      </c>
      <c r="K198" s="1" t="str">
        <f>F198&amp;": "&amp;(H198+G198)&amp;" - "&amp;C198</f>
        <v>Diana Pharaoh Francis: 101 - Bitter Night</v>
      </c>
      <c r="P198" s="7" t="s">
        <v>369</v>
      </c>
      <c r="R198" s="7" t="s">
        <v>391</v>
      </c>
    </row>
    <row r="199" spans="2:18" hidden="1" x14ac:dyDescent="0.2">
      <c r="B199" s="7" t="s">
        <v>420</v>
      </c>
      <c r="C199" s="1" t="s">
        <v>1015</v>
      </c>
      <c r="D199" s="1" t="s">
        <v>1018</v>
      </c>
      <c r="E199" s="1" t="s">
        <v>1018</v>
      </c>
      <c r="F199" s="1" t="s">
        <v>1019</v>
      </c>
      <c r="G199" s="7">
        <v>2</v>
      </c>
      <c r="H199" s="7">
        <v>100</v>
      </c>
      <c r="I199" s="7" t="s">
        <v>1004</v>
      </c>
      <c r="K199" s="1" t="str">
        <f>F199&amp;": "&amp;(H199+G199)&amp;" - "&amp;C199</f>
        <v>Diana Pharaoh Francis: 102 - Crimson Wind</v>
      </c>
      <c r="P199" s="7" t="s">
        <v>369</v>
      </c>
      <c r="R199" s="7" t="s">
        <v>391</v>
      </c>
    </row>
    <row r="200" spans="2:18" hidden="1" x14ac:dyDescent="0.2">
      <c r="B200" s="7" t="s">
        <v>420</v>
      </c>
      <c r="C200" s="1" t="s">
        <v>1016</v>
      </c>
      <c r="D200" s="1" t="s">
        <v>1018</v>
      </c>
      <c r="E200" s="1" t="s">
        <v>1018</v>
      </c>
      <c r="F200" s="1" t="s">
        <v>1019</v>
      </c>
      <c r="G200" s="7">
        <v>3</v>
      </c>
      <c r="H200" s="7">
        <v>100</v>
      </c>
      <c r="I200" s="7" t="s">
        <v>1004</v>
      </c>
      <c r="K200" s="1" t="str">
        <f>F200&amp;": "&amp;(H200+G200)&amp;" - "&amp;C200</f>
        <v>Diana Pharaoh Francis: 103 - Shadow City</v>
      </c>
      <c r="P200" s="7" t="s">
        <v>369</v>
      </c>
      <c r="R200" s="7" t="s">
        <v>391</v>
      </c>
    </row>
    <row r="201" spans="2:18" hidden="1" x14ac:dyDescent="0.2">
      <c r="B201" s="7" t="s">
        <v>420</v>
      </c>
      <c r="C201" s="1" t="s">
        <v>1017</v>
      </c>
      <c r="D201" s="1" t="s">
        <v>1018</v>
      </c>
      <c r="E201" s="1" t="s">
        <v>1018</v>
      </c>
      <c r="F201" s="1" t="s">
        <v>1019</v>
      </c>
      <c r="G201" s="7">
        <v>4</v>
      </c>
      <c r="H201" s="7">
        <v>100</v>
      </c>
      <c r="I201" s="7" t="s">
        <v>1004</v>
      </c>
      <c r="K201" s="1" t="str">
        <f>F201&amp;": "&amp;(H201+G201)&amp;" - "&amp;C201</f>
        <v>Diana Pharaoh Francis: 104 - Blood Winter</v>
      </c>
      <c r="P201" s="7" t="s">
        <v>369</v>
      </c>
      <c r="R201" s="7" t="s">
        <v>391</v>
      </c>
    </row>
    <row r="202" spans="2:18" hidden="1" x14ac:dyDescent="0.2">
      <c r="B202" s="7" t="s">
        <v>568</v>
      </c>
      <c r="C202" s="1" t="s">
        <v>223</v>
      </c>
      <c r="D202" s="1" t="s">
        <v>232</v>
      </c>
      <c r="E202" s="1" t="s">
        <v>232</v>
      </c>
      <c r="F202" s="1" t="s">
        <v>233</v>
      </c>
      <c r="G202" s="7">
        <v>1</v>
      </c>
      <c r="H202" s="7">
        <v>100</v>
      </c>
      <c r="I202" s="7" t="s">
        <v>1004</v>
      </c>
      <c r="J202" s="6">
        <v>40933</v>
      </c>
      <c r="K202" s="1" t="str">
        <f>F202&amp;": "&amp;(H202+G202)&amp;" - "&amp;C202</f>
        <v>Diana Rowland: 101 - Mark of the Demon</v>
      </c>
      <c r="P202" s="7" t="s">
        <v>369</v>
      </c>
      <c r="Q202" s="7" t="s">
        <v>369</v>
      </c>
      <c r="R202" s="7" t="s">
        <v>365</v>
      </c>
    </row>
    <row r="203" spans="2:18" hidden="1" x14ac:dyDescent="0.2">
      <c r="B203" s="7" t="s">
        <v>568</v>
      </c>
      <c r="C203" s="1" t="s">
        <v>224</v>
      </c>
      <c r="D203" s="1" t="s">
        <v>232</v>
      </c>
      <c r="E203" s="1" t="s">
        <v>232</v>
      </c>
      <c r="F203" s="1" t="s">
        <v>233</v>
      </c>
      <c r="G203" s="7">
        <v>2</v>
      </c>
      <c r="H203" s="7">
        <v>100</v>
      </c>
      <c r="I203" s="7" t="s">
        <v>1004</v>
      </c>
      <c r="J203" s="6">
        <v>40939</v>
      </c>
      <c r="K203" s="1" t="str">
        <f>F203&amp;": "&amp;(H203+G203)&amp;" - "&amp;C203</f>
        <v>Diana Rowland: 102 - Blood of the Demon</v>
      </c>
      <c r="P203" s="7" t="s">
        <v>369</v>
      </c>
      <c r="Q203" s="7" t="s">
        <v>369</v>
      </c>
      <c r="R203" s="7" t="s">
        <v>365</v>
      </c>
    </row>
    <row r="204" spans="2:18" hidden="1" x14ac:dyDescent="0.2">
      <c r="B204" s="7" t="s">
        <v>568</v>
      </c>
      <c r="C204" s="1" t="s">
        <v>225</v>
      </c>
      <c r="D204" s="1" t="s">
        <v>232</v>
      </c>
      <c r="E204" s="1" t="s">
        <v>232</v>
      </c>
      <c r="F204" s="1" t="s">
        <v>233</v>
      </c>
      <c r="G204" s="7">
        <v>3</v>
      </c>
      <c r="H204" s="7">
        <v>100</v>
      </c>
      <c r="I204" s="7" t="s">
        <v>1004</v>
      </c>
      <c r="J204" s="6">
        <v>41312</v>
      </c>
      <c r="K204" s="1" t="str">
        <f>F204&amp;": "&amp;(H204+G204)&amp;" - "&amp;C204</f>
        <v>Diana Rowland: 103 - Secrets of the Demon</v>
      </c>
      <c r="P204" s="7" t="s">
        <v>369</v>
      </c>
      <c r="Q204" s="7" t="s">
        <v>369</v>
      </c>
      <c r="R204" s="7" t="s">
        <v>365</v>
      </c>
    </row>
    <row r="205" spans="2:18" hidden="1" x14ac:dyDescent="0.2">
      <c r="B205" s="7" t="s">
        <v>568</v>
      </c>
      <c r="C205" s="1" t="s">
        <v>226</v>
      </c>
      <c r="D205" s="1" t="s">
        <v>232</v>
      </c>
      <c r="E205" s="1" t="s">
        <v>232</v>
      </c>
      <c r="F205" s="1" t="s">
        <v>233</v>
      </c>
      <c r="G205" s="7">
        <v>4</v>
      </c>
      <c r="H205" s="7">
        <v>100</v>
      </c>
      <c r="I205" s="7" t="s">
        <v>1004</v>
      </c>
      <c r="J205" s="6">
        <v>41314</v>
      </c>
      <c r="K205" s="1" t="str">
        <f>F205&amp;": "&amp;(H205+G205)&amp;" - "&amp;C205</f>
        <v>Diana Rowland: 104 - Sins of the Demon</v>
      </c>
      <c r="P205" s="7" t="s">
        <v>369</v>
      </c>
      <c r="Q205" s="7" t="s">
        <v>369</v>
      </c>
      <c r="R205" s="7" t="s">
        <v>365</v>
      </c>
    </row>
    <row r="206" spans="2:18" hidden="1" x14ac:dyDescent="0.2">
      <c r="B206" s="7" t="s">
        <v>568</v>
      </c>
      <c r="C206" s="1" t="s">
        <v>227</v>
      </c>
      <c r="D206" s="1" t="s">
        <v>232</v>
      </c>
      <c r="E206" s="1" t="s">
        <v>232</v>
      </c>
      <c r="F206" s="1" t="s">
        <v>233</v>
      </c>
      <c r="G206" s="7">
        <v>5</v>
      </c>
      <c r="H206" s="7">
        <v>100</v>
      </c>
      <c r="I206" s="7" t="s">
        <v>1004</v>
      </c>
      <c r="J206" s="6">
        <v>41287</v>
      </c>
      <c r="K206" s="1" t="str">
        <f>F206&amp;": "&amp;(H206+G206)&amp;" - "&amp;C206</f>
        <v>Diana Rowland: 105 - Touch of the Demon</v>
      </c>
      <c r="P206" s="7" t="s">
        <v>369</v>
      </c>
      <c r="Q206" s="7" t="s">
        <v>369</v>
      </c>
      <c r="R206" s="7" t="s">
        <v>365</v>
      </c>
    </row>
    <row r="207" spans="2:18" hidden="1" x14ac:dyDescent="0.2">
      <c r="B207" s="7" t="s">
        <v>568</v>
      </c>
      <c r="C207" s="1" t="s">
        <v>228</v>
      </c>
      <c r="D207" s="1" t="s">
        <v>232</v>
      </c>
      <c r="E207" s="1" t="s">
        <v>232</v>
      </c>
      <c r="F207" s="1" t="s">
        <v>233</v>
      </c>
      <c r="G207" s="7">
        <v>6</v>
      </c>
      <c r="H207" s="7">
        <v>100</v>
      </c>
      <c r="I207" s="7" t="s">
        <v>1004</v>
      </c>
      <c r="K207" s="1" t="str">
        <f>F207&amp;": "&amp;(H207+G207)&amp;" - "&amp;C207</f>
        <v>Diana Rowland: 106 - Fury of the Demon</v>
      </c>
      <c r="P207" s="7" t="s">
        <v>369</v>
      </c>
      <c r="R207" s="7" t="s">
        <v>365</v>
      </c>
    </row>
    <row r="208" spans="2:18" hidden="1" x14ac:dyDescent="0.2">
      <c r="B208" s="7" t="s">
        <v>568</v>
      </c>
      <c r="C208" s="1" t="s">
        <v>229</v>
      </c>
      <c r="D208" s="1" t="s">
        <v>232</v>
      </c>
      <c r="E208" s="1" t="s">
        <v>232</v>
      </c>
      <c r="F208" s="1" t="s">
        <v>233</v>
      </c>
      <c r="G208" s="7">
        <v>7</v>
      </c>
      <c r="H208" s="7">
        <v>100</v>
      </c>
      <c r="I208" s="7" t="s">
        <v>1004</v>
      </c>
      <c r="K208" s="1" t="str">
        <f>F208&amp;": "&amp;(H208+G208)&amp;" - "&amp;C208</f>
        <v>Diana Rowland: 107 - Vengeance of the Demon</v>
      </c>
      <c r="P208" s="7" t="s">
        <v>369</v>
      </c>
      <c r="R208" s="7" t="s">
        <v>365</v>
      </c>
    </row>
    <row r="209" spans="2:18" hidden="1" x14ac:dyDescent="0.2">
      <c r="B209" s="7" t="s">
        <v>568</v>
      </c>
      <c r="C209" s="1" t="s">
        <v>230</v>
      </c>
      <c r="D209" s="1" t="s">
        <v>232</v>
      </c>
      <c r="E209" s="1" t="s">
        <v>232</v>
      </c>
      <c r="F209" s="1" t="s">
        <v>233</v>
      </c>
      <c r="G209" s="7">
        <v>8</v>
      </c>
      <c r="H209" s="7">
        <v>100</v>
      </c>
      <c r="I209" s="7" t="s">
        <v>1004</v>
      </c>
      <c r="K209" s="1" t="str">
        <f>F209&amp;": "&amp;(H209+G209)&amp;" - "&amp;C209</f>
        <v>Diana Rowland: 108 - Legacy of the Demon</v>
      </c>
      <c r="P209" s="7" t="s">
        <v>369</v>
      </c>
      <c r="R209" s="7" t="s">
        <v>365</v>
      </c>
    </row>
    <row r="210" spans="2:18" hidden="1" x14ac:dyDescent="0.2">
      <c r="B210" s="7" t="s">
        <v>568</v>
      </c>
      <c r="C210" s="1" t="s">
        <v>231</v>
      </c>
      <c r="D210" s="1" t="s">
        <v>232</v>
      </c>
      <c r="E210" s="1" t="s">
        <v>232</v>
      </c>
      <c r="F210" s="1" t="s">
        <v>233</v>
      </c>
      <c r="G210" s="7">
        <v>9</v>
      </c>
      <c r="H210" s="7">
        <v>100</v>
      </c>
      <c r="I210" s="7" t="s">
        <v>1004</v>
      </c>
      <c r="K210" s="1" t="str">
        <f>F210&amp;": "&amp;(H210+G210)&amp;" - "&amp;C210</f>
        <v>Diana Rowland: 109 - Rise of the Demon</v>
      </c>
      <c r="L210" s="6">
        <v>42878</v>
      </c>
      <c r="N210" s="6">
        <v>43101</v>
      </c>
      <c r="P210" s="7"/>
      <c r="R210" s="7" t="s">
        <v>365</v>
      </c>
    </row>
    <row r="211" spans="2:18" hidden="1" x14ac:dyDescent="0.2">
      <c r="B211" s="7" t="s">
        <v>363</v>
      </c>
      <c r="C211" s="1" t="s">
        <v>214</v>
      </c>
      <c r="D211" s="1" t="s">
        <v>221</v>
      </c>
      <c r="E211" s="1" t="s">
        <v>221</v>
      </c>
      <c r="F211" s="1" t="s">
        <v>222</v>
      </c>
      <c r="G211" s="7">
        <v>1</v>
      </c>
      <c r="H211" s="7">
        <v>100</v>
      </c>
      <c r="I211" s="7" t="s">
        <v>1004</v>
      </c>
      <c r="J211" s="6">
        <v>42447</v>
      </c>
      <c r="K211" s="1" t="str">
        <f>F211&amp;": "&amp;(H211+G211)&amp;" - "&amp;C211</f>
        <v>Dianne Sylvan: 101 - Queen of Shadows</v>
      </c>
      <c r="P211" s="7" t="s">
        <v>369</v>
      </c>
      <c r="Q211" s="7" t="s">
        <v>369</v>
      </c>
      <c r="R211" s="7" t="s">
        <v>367</v>
      </c>
    </row>
    <row r="212" spans="2:18" hidden="1" x14ac:dyDescent="0.2">
      <c r="B212" s="7" t="s">
        <v>363</v>
      </c>
      <c r="C212" s="1" t="s">
        <v>215</v>
      </c>
      <c r="D212" s="1" t="s">
        <v>221</v>
      </c>
      <c r="E212" s="1" t="s">
        <v>221</v>
      </c>
      <c r="F212" s="1" t="s">
        <v>222</v>
      </c>
      <c r="G212" s="7">
        <v>2</v>
      </c>
      <c r="H212" s="7">
        <v>100</v>
      </c>
      <c r="I212" s="7" t="s">
        <v>1004</v>
      </c>
      <c r="J212" s="6">
        <v>42449</v>
      </c>
      <c r="K212" s="1" t="str">
        <f>F212&amp;": "&amp;(H212+G212)&amp;" - "&amp;C212</f>
        <v>Dianne Sylvan: 102 - Shadowflame</v>
      </c>
      <c r="P212" s="7" t="s">
        <v>369</v>
      </c>
      <c r="Q212" s="7" t="s">
        <v>369</v>
      </c>
      <c r="R212" s="7" t="s">
        <v>367</v>
      </c>
    </row>
    <row r="213" spans="2:18" hidden="1" x14ac:dyDescent="0.2">
      <c r="B213" s="7" t="s">
        <v>363</v>
      </c>
      <c r="C213" s="1" t="s">
        <v>216</v>
      </c>
      <c r="D213" s="1" t="s">
        <v>221</v>
      </c>
      <c r="E213" s="1" t="s">
        <v>221</v>
      </c>
      <c r="F213" s="1" t="s">
        <v>222</v>
      </c>
      <c r="G213" s="7">
        <v>3</v>
      </c>
      <c r="H213" s="7">
        <v>100</v>
      </c>
      <c r="I213" s="7" t="s">
        <v>1004</v>
      </c>
      <c r="J213" s="6">
        <v>42453</v>
      </c>
      <c r="K213" s="1" t="str">
        <f>F213&amp;": "&amp;(H213+G213)&amp;" - "&amp;C213</f>
        <v>Dianne Sylvan: 103 - Shadow's Fall</v>
      </c>
      <c r="P213" s="7" t="s">
        <v>369</v>
      </c>
      <c r="Q213" s="7" t="s">
        <v>369</v>
      </c>
      <c r="R213" s="7" t="s">
        <v>367</v>
      </c>
    </row>
    <row r="214" spans="2:18" hidden="1" x14ac:dyDescent="0.2">
      <c r="B214" s="7" t="s">
        <v>363</v>
      </c>
      <c r="C214" s="1" t="s">
        <v>217</v>
      </c>
      <c r="D214" s="1" t="s">
        <v>221</v>
      </c>
      <c r="E214" s="1" t="s">
        <v>221</v>
      </c>
      <c r="F214" s="1" t="s">
        <v>222</v>
      </c>
      <c r="G214" s="7">
        <v>4</v>
      </c>
      <c r="H214" s="7">
        <v>100</v>
      </c>
      <c r="I214" s="7" t="s">
        <v>1004</v>
      </c>
      <c r="J214" s="6">
        <v>42454</v>
      </c>
      <c r="K214" s="1" t="str">
        <f>F214&amp;": "&amp;(H214+G214)&amp;" - "&amp;C214</f>
        <v>Dianne Sylvan: 104 - Of Shadow Born</v>
      </c>
      <c r="P214" s="7" t="s">
        <v>369</v>
      </c>
      <c r="Q214" s="7" t="s">
        <v>369</v>
      </c>
      <c r="R214" s="7" t="s">
        <v>367</v>
      </c>
    </row>
    <row r="215" spans="2:18" hidden="1" x14ac:dyDescent="0.2">
      <c r="B215" s="7" t="s">
        <v>363</v>
      </c>
      <c r="C215" s="1" t="s">
        <v>218</v>
      </c>
      <c r="D215" s="1" t="s">
        <v>221</v>
      </c>
      <c r="E215" s="1" t="s">
        <v>221</v>
      </c>
      <c r="F215" s="1" t="s">
        <v>222</v>
      </c>
      <c r="G215" s="7">
        <v>5</v>
      </c>
      <c r="H215" s="7">
        <v>100</v>
      </c>
      <c r="I215" s="7" t="s">
        <v>1004</v>
      </c>
      <c r="J215" s="6">
        <v>42457</v>
      </c>
      <c r="K215" s="1" t="str">
        <f>F215&amp;": "&amp;(H215+G215)&amp;" - "&amp;C215</f>
        <v>Dianne Sylvan: 105 - Shadowbound</v>
      </c>
      <c r="P215" s="7" t="s">
        <v>369</v>
      </c>
      <c r="Q215" s="7" t="s">
        <v>369</v>
      </c>
      <c r="R215" s="7" t="s">
        <v>367</v>
      </c>
    </row>
    <row r="216" spans="2:18" hidden="1" x14ac:dyDescent="0.2">
      <c r="B216" s="7" t="s">
        <v>363</v>
      </c>
      <c r="C216" s="1" t="s">
        <v>219</v>
      </c>
      <c r="D216" s="1" t="s">
        <v>221</v>
      </c>
      <c r="E216" s="1" t="s">
        <v>221</v>
      </c>
      <c r="F216" s="1" t="s">
        <v>222</v>
      </c>
      <c r="G216" s="7">
        <v>6</v>
      </c>
      <c r="H216" s="7">
        <v>100</v>
      </c>
      <c r="I216" s="7" t="s">
        <v>1004</v>
      </c>
      <c r="J216" s="6">
        <v>42458</v>
      </c>
      <c r="K216" s="1" t="str">
        <f>F216&amp;": "&amp;(H216+G216)&amp;" - "&amp;C216</f>
        <v>Dianne Sylvan: 106 - Shadowstorm</v>
      </c>
      <c r="P216" s="7" t="s">
        <v>369</v>
      </c>
      <c r="Q216" s="7" t="s">
        <v>369</v>
      </c>
      <c r="R216" s="7" t="s">
        <v>367</v>
      </c>
    </row>
    <row r="217" spans="2:18" hidden="1" x14ac:dyDescent="0.2">
      <c r="B217" s="7" t="s">
        <v>363</v>
      </c>
      <c r="C217" s="1" t="s">
        <v>220</v>
      </c>
      <c r="D217" s="1" t="s">
        <v>221</v>
      </c>
      <c r="E217" s="1" t="s">
        <v>221</v>
      </c>
      <c r="F217" s="1" t="s">
        <v>222</v>
      </c>
      <c r="G217" s="7">
        <v>7</v>
      </c>
      <c r="H217" s="7">
        <v>100</v>
      </c>
      <c r="I217" s="7" t="s">
        <v>1004</v>
      </c>
      <c r="K217" s="1" t="str">
        <f>F217&amp;": "&amp;(H217+G217)&amp;" - "&amp;C217</f>
        <v>Dianne Sylvan: 107 - Shadow Rising</v>
      </c>
      <c r="L217" s="6">
        <v>42878</v>
      </c>
      <c r="P217" s="7"/>
      <c r="R217" s="7" t="s">
        <v>367</v>
      </c>
    </row>
    <row r="218" spans="2:18" hidden="1" x14ac:dyDescent="0.2">
      <c r="B218" s="7" t="s">
        <v>363</v>
      </c>
      <c r="C218" s="1" t="s">
        <v>155</v>
      </c>
      <c r="D218" s="1" t="s">
        <v>156</v>
      </c>
      <c r="E218" s="1" t="s">
        <v>156</v>
      </c>
      <c r="F218" s="1" t="s">
        <v>157</v>
      </c>
      <c r="G218" s="7">
        <v>1</v>
      </c>
      <c r="H218" s="7">
        <v>100</v>
      </c>
      <c r="I218" s="7" t="s">
        <v>1004</v>
      </c>
      <c r="J218" s="6">
        <v>42685</v>
      </c>
      <c r="K218" s="1" t="str">
        <f>F218&amp;": "&amp;(H218+G218)&amp;" - "&amp;C218</f>
        <v>Eileen Wilks: 101 - Tempting Danger</v>
      </c>
      <c r="P218" s="7" t="s">
        <v>369</v>
      </c>
      <c r="Q218" s="7" t="s">
        <v>369</v>
      </c>
      <c r="R218" s="7" t="s">
        <v>366</v>
      </c>
    </row>
    <row r="219" spans="2:18" hidden="1" x14ac:dyDescent="0.2">
      <c r="B219" s="7" t="s">
        <v>363</v>
      </c>
      <c r="C219" s="1" t="s">
        <v>158</v>
      </c>
      <c r="D219" s="1" t="s">
        <v>156</v>
      </c>
      <c r="E219" s="1" t="s">
        <v>156</v>
      </c>
      <c r="F219" s="1" t="s">
        <v>157</v>
      </c>
      <c r="G219" s="7">
        <v>1.5</v>
      </c>
      <c r="H219" s="7">
        <v>100</v>
      </c>
      <c r="I219" s="7" t="s">
        <v>1004</v>
      </c>
      <c r="J219" s="6">
        <v>42285</v>
      </c>
      <c r="K219" s="1" t="str">
        <f>F219&amp;": "&amp;(H219+G219)&amp;" - "&amp;C219</f>
        <v>Eileen Wilks: 101.5 - Originally Human</v>
      </c>
      <c r="P219" s="7" t="s">
        <v>369</v>
      </c>
      <c r="Q219" s="7" t="s">
        <v>369</v>
      </c>
      <c r="R219" s="7" t="s">
        <v>366</v>
      </c>
    </row>
    <row r="220" spans="2:18" hidden="1" x14ac:dyDescent="0.2">
      <c r="B220" s="7" t="s">
        <v>363</v>
      </c>
      <c r="C220" s="1" t="s">
        <v>159</v>
      </c>
      <c r="D220" s="1" t="s">
        <v>156</v>
      </c>
      <c r="E220" s="1" t="s">
        <v>156</v>
      </c>
      <c r="F220" s="1" t="s">
        <v>157</v>
      </c>
      <c r="G220" s="7">
        <v>2</v>
      </c>
      <c r="H220" s="7">
        <v>100</v>
      </c>
      <c r="I220" s="7" t="s">
        <v>1004</v>
      </c>
      <c r="J220" s="6">
        <v>42687</v>
      </c>
      <c r="K220" s="1" t="str">
        <f>F220&amp;": "&amp;(H220+G220)&amp;" - "&amp;C220</f>
        <v>Eileen Wilks: 102 - Mortal Danger</v>
      </c>
      <c r="P220" s="7" t="s">
        <v>369</v>
      </c>
      <c r="Q220" s="7" t="s">
        <v>369</v>
      </c>
      <c r="R220" s="7" t="s">
        <v>366</v>
      </c>
    </row>
    <row r="221" spans="2:18" hidden="1" x14ac:dyDescent="0.2">
      <c r="B221" s="7" t="s">
        <v>363</v>
      </c>
      <c r="C221" s="1" t="s">
        <v>173</v>
      </c>
      <c r="D221" s="1" t="s">
        <v>156</v>
      </c>
      <c r="E221" s="1" t="s">
        <v>156</v>
      </c>
      <c r="F221" s="1" t="s">
        <v>157</v>
      </c>
      <c r="G221" s="7">
        <v>3</v>
      </c>
      <c r="H221" s="7">
        <v>100</v>
      </c>
      <c r="I221" s="7" t="s">
        <v>1004</v>
      </c>
      <c r="J221" s="6">
        <v>42691</v>
      </c>
      <c r="K221" s="1" t="str">
        <f>F221&amp;": "&amp;(H221+G221)&amp;" - "&amp;C221</f>
        <v>Eileen Wilks: 103 - Blood Lines</v>
      </c>
      <c r="P221" s="7" t="s">
        <v>369</v>
      </c>
      <c r="Q221" s="7" t="s">
        <v>369</v>
      </c>
      <c r="R221" s="7" t="s">
        <v>366</v>
      </c>
    </row>
    <row r="222" spans="2:18" hidden="1" x14ac:dyDescent="0.2">
      <c r="B222" s="7" t="s">
        <v>363</v>
      </c>
      <c r="C222" s="1" t="s">
        <v>174</v>
      </c>
      <c r="D222" s="1" t="s">
        <v>156</v>
      </c>
      <c r="E222" s="1" t="s">
        <v>156</v>
      </c>
      <c r="F222" s="1" t="s">
        <v>157</v>
      </c>
      <c r="G222" s="7">
        <v>3.5</v>
      </c>
      <c r="H222" s="7">
        <v>100</v>
      </c>
      <c r="I222" s="7" t="s">
        <v>1004</v>
      </c>
      <c r="J222" s="6">
        <v>42291</v>
      </c>
      <c r="K222" s="1" t="str">
        <f>F222&amp;": "&amp;(H222+G222)&amp;" - "&amp;C222</f>
        <v>Eileen Wilks: 103.5 - Inhuman</v>
      </c>
      <c r="P222" s="7" t="s">
        <v>369</v>
      </c>
      <c r="Q222" s="7" t="s">
        <v>369</v>
      </c>
      <c r="R222" s="7" t="s">
        <v>366</v>
      </c>
    </row>
    <row r="223" spans="2:18" hidden="1" x14ac:dyDescent="0.2">
      <c r="B223" s="7" t="s">
        <v>363</v>
      </c>
      <c r="C223" s="1" t="s">
        <v>160</v>
      </c>
      <c r="D223" s="1" t="s">
        <v>156</v>
      </c>
      <c r="E223" s="1" t="s">
        <v>156</v>
      </c>
      <c r="F223" s="1" t="s">
        <v>157</v>
      </c>
      <c r="G223" s="7">
        <v>4</v>
      </c>
      <c r="H223" s="7">
        <v>100</v>
      </c>
      <c r="I223" s="7" t="s">
        <v>1004</v>
      </c>
      <c r="J223" s="6">
        <v>42694</v>
      </c>
      <c r="K223" s="1" t="str">
        <f>F223&amp;": "&amp;(H223+G223)&amp;" - "&amp;C223</f>
        <v>Eileen Wilks: 104 - Night Season</v>
      </c>
      <c r="P223" s="7" t="s">
        <v>369</v>
      </c>
      <c r="Q223" s="7" t="s">
        <v>369</v>
      </c>
      <c r="R223" s="7" t="s">
        <v>366</v>
      </c>
    </row>
    <row r="224" spans="2:18" hidden="1" x14ac:dyDescent="0.2">
      <c r="B224" s="7" t="s">
        <v>363</v>
      </c>
      <c r="C224" s="1" t="s">
        <v>161</v>
      </c>
      <c r="D224" s="1" t="s">
        <v>156</v>
      </c>
      <c r="E224" s="1" t="s">
        <v>156</v>
      </c>
      <c r="F224" s="1" t="s">
        <v>157</v>
      </c>
      <c r="G224" s="7">
        <v>4.5</v>
      </c>
      <c r="H224" s="7">
        <v>100</v>
      </c>
      <c r="I224" s="7" t="s">
        <v>1004</v>
      </c>
      <c r="J224" s="6">
        <v>42293</v>
      </c>
      <c r="K224" s="1" t="str">
        <f>F224&amp;": "&amp;(H224+G224)&amp;" - "&amp;C224</f>
        <v>Eileen Wilks: 104.5 - Human Nature</v>
      </c>
      <c r="P224" s="7" t="s">
        <v>369</v>
      </c>
      <c r="Q224" s="7" t="s">
        <v>369</v>
      </c>
      <c r="R224" s="7" t="s">
        <v>366</v>
      </c>
    </row>
    <row r="225" spans="2:18" hidden="1" x14ac:dyDescent="0.2">
      <c r="B225" s="7" t="s">
        <v>363</v>
      </c>
      <c r="C225" s="1" t="s">
        <v>162</v>
      </c>
      <c r="D225" s="1" t="s">
        <v>156</v>
      </c>
      <c r="E225" s="1" t="s">
        <v>156</v>
      </c>
      <c r="F225" s="1" t="s">
        <v>157</v>
      </c>
      <c r="G225" s="7">
        <v>5</v>
      </c>
      <c r="H225" s="7">
        <v>100</v>
      </c>
      <c r="I225" s="7" t="s">
        <v>1004</v>
      </c>
      <c r="J225" s="6">
        <v>42697</v>
      </c>
      <c r="K225" s="1" t="str">
        <f>F225&amp;": "&amp;(H225+G225)&amp;" - "&amp;C225</f>
        <v>Eileen Wilks: 105 - Mortal Sins</v>
      </c>
      <c r="P225" s="7" t="s">
        <v>369</v>
      </c>
      <c r="Q225" s="7" t="s">
        <v>369</v>
      </c>
      <c r="R225" s="7" t="s">
        <v>366</v>
      </c>
    </row>
    <row r="226" spans="2:18" hidden="1" x14ac:dyDescent="0.2">
      <c r="B226" s="7" t="s">
        <v>363</v>
      </c>
      <c r="C226" s="1" t="s">
        <v>163</v>
      </c>
      <c r="D226" s="1" t="s">
        <v>156</v>
      </c>
      <c r="E226" s="1" t="s">
        <v>156</v>
      </c>
      <c r="F226" s="1" t="s">
        <v>157</v>
      </c>
      <c r="G226" s="7">
        <v>6</v>
      </c>
      <c r="H226" s="7">
        <v>100</v>
      </c>
      <c r="I226" s="7" t="s">
        <v>1004</v>
      </c>
      <c r="J226" s="6">
        <v>42701</v>
      </c>
      <c r="K226" s="1" t="str">
        <f>F226&amp;": "&amp;(H226+G226)&amp;" - "&amp;C226</f>
        <v>Eileen Wilks: 106 - Blood Magic</v>
      </c>
      <c r="P226" s="7" t="s">
        <v>369</v>
      </c>
      <c r="Q226" s="7" t="s">
        <v>369</v>
      </c>
      <c r="R226" s="7" t="s">
        <v>366</v>
      </c>
    </row>
    <row r="227" spans="2:18" hidden="1" x14ac:dyDescent="0.2">
      <c r="B227" s="7" t="s">
        <v>363</v>
      </c>
      <c r="C227" s="1" t="s">
        <v>164</v>
      </c>
      <c r="D227" s="1" t="s">
        <v>156</v>
      </c>
      <c r="E227" s="1" t="s">
        <v>156</v>
      </c>
      <c r="F227" s="1" t="s">
        <v>157</v>
      </c>
      <c r="G227" s="7">
        <v>7</v>
      </c>
      <c r="H227" s="7">
        <v>100</v>
      </c>
      <c r="I227" s="7" t="s">
        <v>1004</v>
      </c>
      <c r="J227" s="6">
        <v>42704</v>
      </c>
      <c r="K227" s="1" t="str">
        <f>F227&amp;": "&amp;(H227+G227)&amp;" - "&amp;C227</f>
        <v>Eileen Wilks: 107 - Blood Challenge</v>
      </c>
      <c r="P227" s="7" t="s">
        <v>369</v>
      </c>
      <c r="Q227" s="7" t="s">
        <v>369</v>
      </c>
      <c r="R227" s="7" t="s">
        <v>366</v>
      </c>
    </row>
    <row r="228" spans="2:18" hidden="1" x14ac:dyDescent="0.2">
      <c r="B228" s="7" t="s">
        <v>363</v>
      </c>
      <c r="C228" s="1" t="s">
        <v>165</v>
      </c>
      <c r="D228" s="1" t="s">
        <v>156</v>
      </c>
      <c r="E228" s="1" t="s">
        <v>156</v>
      </c>
      <c r="F228" s="1" t="s">
        <v>157</v>
      </c>
      <c r="G228" s="7">
        <v>8</v>
      </c>
      <c r="H228" s="7">
        <v>100</v>
      </c>
      <c r="I228" s="7" t="s">
        <v>1004</v>
      </c>
      <c r="J228" s="6">
        <v>42708</v>
      </c>
      <c r="K228" s="1" t="str">
        <f>F228&amp;": "&amp;(H228+G228)&amp;" - "&amp;C228</f>
        <v>Eileen Wilks: 108 - Death Magic</v>
      </c>
      <c r="P228" s="7" t="s">
        <v>369</v>
      </c>
      <c r="Q228" s="7" t="s">
        <v>369</v>
      </c>
      <c r="R228" s="7" t="s">
        <v>366</v>
      </c>
    </row>
    <row r="229" spans="2:18" hidden="1" x14ac:dyDescent="0.2">
      <c r="B229" s="7" t="s">
        <v>363</v>
      </c>
      <c r="C229" s="1" t="s">
        <v>166</v>
      </c>
      <c r="D229" s="1" t="s">
        <v>156</v>
      </c>
      <c r="E229" s="1" t="s">
        <v>156</v>
      </c>
      <c r="F229" s="1" t="s">
        <v>157</v>
      </c>
      <c r="G229" s="7">
        <v>8.5</v>
      </c>
      <c r="H229" s="7">
        <v>100</v>
      </c>
      <c r="I229" s="7" t="s">
        <v>1004</v>
      </c>
      <c r="J229" s="6">
        <v>42304</v>
      </c>
      <c r="K229" s="1" t="str">
        <f>F229&amp;": "&amp;(H229+G229)&amp;" - "&amp;C229</f>
        <v>Eileen Wilks: 108.5 - Human Error</v>
      </c>
      <c r="P229" s="7" t="s">
        <v>369</v>
      </c>
      <c r="Q229" s="7" t="s">
        <v>369</v>
      </c>
      <c r="R229" s="7" t="s">
        <v>366</v>
      </c>
    </row>
    <row r="230" spans="2:18" hidden="1" x14ac:dyDescent="0.2">
      <c r="B230" s="7" t="s">
        <v>363</v>
      </c>
      <c r="C230" s="1" t="s">
        <v>167</v>
      </c>
      <c r="D230" s="1" t="s">
        <v>156</v>
      </c>
      <c r="E230" s="1" t="s">
        <v>156</v>
      </c>
      <c r="F230" s="1" t="s">
        <v>157</v>
      </c>
      <c r="G230" s="7">
        <v>9</v>
      </c>
      <c r="H230" s="7">
        <v>100</v>
      </c>
      <c r="I230" s="7" t="s">
        <v>1004</v>
      </c>
      <c r="J230" s="6">
        <v>42712</v>
      </c>
      <c r="K230" s="1" t="str">
        <f>F230&amp;": "&amp;(H230+G230)&amp;" - "&amp;C230</f>
        <v>Eileen Wilks: 109 - Mortal Ties</v>
      </c>
      <c r="P230" s="7" t="s">
        <v>369</v>
      </c>
      <c r="Q230" s="7" t="s">
        <v>369</v>
      </c>
      <c r="R230" s="7" t="s">
        <v>366</v>
      </c>
    </row>
    <row r="231" spans="2:18" hidden="1" x14ac:dyDescent="0.2">
      <c r="B231" s="7" t="s">
        <v>363</v>
      </c>
      <c r="C231" s="1" t="s">
        <v>168</v>
      </c>
      <c r="D231" s="1" t="s">
        <v>156</v>
      </c>
      <c r="E231" s="1" t="s">
        <v>156</v>
      </c>
      <c r="F231" s="1" t="s">
        <v>157</v>
      </c>
      <c r="G231" s="7">
        <v>10</v>
      </c>
      <c r="H231" s="7">
        <v>100</v>
      </c>
      <c r="I231" s="7" t="s">
        <v>1004</v>
      </c>
      <c r="J231" s="6">
        <v>42715</v>
      </c>
      <c r="K231" s="1" t="str">
        <f>F231&amp;": "&amp;(H231+G231)&amp;" - "&amp;C231</f>
        <v>Eileen Wilks: 110 - Ritual Magic</v>
      </c>
      <c r="P231" s="7" t="s">
        <v>369</v>
      </c>
      <c r="Q231" s="7" t="s">
        <v>369</v>
      </c>
      <c r="R231" s="7" t="s">
        <v>366</v>
      </c>
    </row>
    <row r="232" spans="2:18" hidden="1" x14ac:dyDescent="0.2">
      <c r="B232" s="7" t="s">
        <v>363</v>
      </c>
      <c r="C232" s="1" t="s">
        <v>169</v>
      </c>
      <c r="D232" s="1" t="s">
        <v>156</v>
      </c>
      <c r="E232" s="1" t="s">
        <v>156</v>
      </c>
      <c r="F232" s="1" t="s">
        <v>157</v>
      </c>
      <c r="G232" s="7">
        <v>11</v>
      </c>
      <c r="H232" s="7">
        <v>100</v>
      </c>
      <c r="I232" s="7" t="s">
        <v>1004</v>
      </c>
      <c r="J232" s="6">
        <v>42719</v>
      </c>
      <c r="K232" s="1" t="str">
        <f>F232&amp;": "&amp;(H232+G232)&amp;" - "&amp;C232</f>
        <v>Eileen Wilks: 111 - Unbinding</v>
      </c>
      <c r="P232" s="7" t="s">
        <v>369</v>
      </c>
      <c r="Q232" s="7" t="s">
        <v>369</v>
      </c>
      <c r="R232" s="7" t="s">
        <v>366</v>
      </c>
    </row>
    <row r="233" spans="2:18" hidden="1" x14ac:dyDescent="0.2">
      <c r="B233" s="7" t="s">
        <v>363</v>
      </c>
      <c r="C233" s="1" t="s">
        <v>170</v>
      </c>
      <c r="D233" s="1" t="s">
        <v>156</v>
      </c>
      <c r="E233" s="1" t="s">
        <v>156</v>
      </c>
      <c r="F233" s="1" t="s">
        <v>157</v>
      </c>
      <c r="G233" s="7">
        <v>12</v>
      </c>
      <c r="H233" s="7">
        <v>100</v>
      </c>
      <c r="I233" s="7" t="s">
        <v>1004</v>
      </c>
      <c r="J233" s="6">
        <v>42722</v>
      </c>
      <c r="K233" s="1" t="str">
        <f>F233&amp;": "&amp;(H233+G233)&amp;" - "&amp;C233</f>
        <v>Eileen Wilks: 112 - Mind Magic</v>
      </c>
      <c r="P233" s="7" t="s">
        <v>369</v>
      </c>
      <c r="Q233" s="7" t="s">
        <v>369</v>
      </c>
      <c r="R233" s="7" t="s">
        <v>366</v>
      </c>
    </row>
    <row r="234" spans="2:18" hidden="1" x14ac:dyDescent="0.2">
      <c r="B234" s="7" t="s">
        <v>363</v>
      </c>
      <c r="C234" s="1" t="s">
        <v>171</v>
      </c>
      <c r="D234" s="1" t="s">
        <v>156</v>
      </c>
      <c r="E234" s="1" t="s">
        <v>156</v>
      </c>
      <c r="F234" s="1" t="s">
        <v>157</v>
      </c>
      <c r="G234" s="7">
        <v>13</v>
      </c>
      <c r="H234" s="7">
        <v>100</v>
      </c>
      <c r="I234" s="7" t="s">
        <v>1004</v>
      </c>
      <c r="J234" s="6">
        <v>42724</v>
      </c>
      <c r="K234" s="1" t="str">
        <f>F234&amp;": "&amp;(H234+G234)&amp;" - "&amp;C234</f>
        <v>Eileen Wilks: 113 - Dragon Spawn</v>
      </c>
      <c r="O234" s="22">
        <v>9</v>
      </c>
      <c r="P234" s="7" t="s">
        <v>369</v>
      </c>
      <c r="Q234" s="7" t="s">
        <v>369</v>
      </c>
      <c r="R234" s="7" t="s">
        <v>366</v>
      </c>
    </row>
    <row r="235" spans="2:18" hidden="1" x14ac:dyDescent="0.2">
      <c r="B235" s="7" t="s">
        <v>363</v>
      </c>
      <c r="C235" s="1" t="s">
        <v>172</v>
      </c>
      <c r="D235" s="1" t="s">
        <v>156</v>
      </c>
      <c r="E235" s="1" t="s">
        <v>156</v>
      </c>
      <c r="F235" s="1" t="s">
        <v>157</v>
      </c>
      <c r="G235" s="7">
        <v>14</v>
      </c>
      <c r="H235" s="7">
        <v>100</v>
      </c>
      <c r="I235" s="7" t="s">
        <v>1004</v>
      </c>
      <c r="K235" s="1" t="str">
        <f>F235&amp;": "&amp;(H235+G235)&amp;" - "&amp;C235</f>
        <v>Eileen Wilks: 114 - Dragon Blood</v>
      </c>
      <c r="L235" s="6">
        <v>42878</v>
      </c>
      <c r="M235" s="7" t="s">
        <v>369</v>
      </c>
      <c r="N235" s="6">
        <v>43074</v>
      </c>
      <c r="O235" s="22">
        <v>9</v>
      </c>
      <c r="P235" s="6"/>
      <c r="Q235" s="6"/>
      <c r="R235" s="7" t="s">
        <v>366</v>
      </c>
    </row>
    <row r="236" spans="2:18" hidden="1" x14ac:dyDescent="0.2">
      <c r="B236" s="7" t="s">
        <v>363</v>
      </c>
      <c r="C236" s="1" t="s">
        <v>123</v>
      </c>
      <c r="D236" s="1" t="s">
        <v>156</v>
      </c>
      <c r="E236" s="1" t="s">
        <v>156</v>
      </c>
      <c r="F236" s="1" t="s">
        <v>157</v>
      </c>
      <c r="G236" s="7">
        <v>15</v>
      </c>
      <c r="H236" s="7">
        <v>100</v>
      </c>
      <c r="I236" s="7" t="s">
        <v>1004</v>
      </c>
      <c r="K236" s="1" t="str">
        <f>F236&amp;": "&amp;(H236+G236)&amp;" - "&amp;C236</f>
        <v>Eileen Wilks: 115 - ???</v>
      </c>
      <c r="L236" s="6">
        <v>42879</v>
      </c>
      <c r="N236" s="6"/>
      <c r="P236" s="6"/>
      <c r="Q236" s="6"/>
      <c r="R236" s="7" t="s">
        <v>366</v>
      </c>
    </row>
    <row r="237" spans="2:18" hidden="1" x14ac:dyDescent="0.2">
      <c r="B237" s="7" t="s">
        <v>420</v>
      </c>
      <c r="C237" s="1" t="s">
        <v>830</v>
      </c>
      <c r="D237" s="1" t="s">
        <v>840</v>
      </c>
      <c r="E237" s="1" t="s">
        <v>840</v>
      </c>
      <c r="F237" s="1" t="s">
        <v>841</v>
      </c>
      <c r="G237" s="7">
        <v>1</v>
      </c>
      <c r="H237" s="7">
        <v>100</v>
      </c>
      <c r="I237" s="7" t="s">
        <v>1004</v>
      </c>
      <c r="K237" s="1" t="str">
        <f>F237&amp;": "&amp;(H237+G237)&amp;" - "&amp;C237</f>
        <v>Elisabeth Naughton: 101 - Marked</v>
      </c>
      <c r="P237" s="7" t="s">
        <v>369</v>
      </c>
      <c r="R237" s="7" t="s">
        <v>367</v>
      </c>
    </row>
    <row r="238" spans="2:18" hidden="1" x14ac:dyDescent="0.2">
      <c r="B238" s="7" t="s">
        <v>420</v>
      </c>
      <c r="C238" s="1" t="s">
        <v>831</v>
      </c>
      <c r="D238" s="1" t="s">
        <v>840</v>
      </c>
      <c r="E238" s="1" t="s">
        <v>840</v>
      </c>
      <c r="F238" s="1" t="s">
        <v>841</v>
      </c>
      <c r="G238" s="7">
        <v>2</v>
      </c>
      <c r="H238" s="7">
        <v>100</v>
      </c>
      <c r="I238" s="7" t="s">
        <v>1004</v>
      </c>
      <c r="K238" s="1" t="str">
        <f>F238&amp;": "&amp;(H238+G238)&amp;" - "&amp;C238</f>
        <v>Elisabeth Naughton: 102 - Entwined</v>
      </c>
      <c r="P238" s="7" t="s">
        <v>369</v>
      </c>
      <c r="R238" s="7" t="s">
        <v>367</v>
      </c>
    </row>
    <row r="239" spans="2:18" hidden="1" x14ac:dyDescent="0.2">
      <c r="B239" s="7" t="s">
        <v>420</v>
      </c>
      <c r="C239" s="1" t="s">
        <v>832</v>
      </c>
      <c r="D239" s="1" t="s">
        <v>840</v>
      </c>
      <c r="E239" s="1" t="s">
        <v>840</v>
      </c>
      <c r="F239" s="1" t="s">
        <v>841</v>
      </c>
      <c r="G239" s="7">
        <v>3</v>
      </c>
      <c r="H239" s="7">
        <v>100</v>
      </c>
      <c r="I239" s="7" t="s">
        <v>1004</v>
      </c>
      <c r="K239" s="1" t="str">
        <f>F239&amp;": "&amp;(H239+G239)&amp;" - "&amp;C239</f>
        <v>Elisabeth Naughton: 103 - Tempted</v>
      </c>
      <c r="P239" s="7" t="s">
        <v>369</v>
      </c>
      <c r="R239" s="7" t="s">
        <v>367</v>
      </c>
    </row>
    <row r="240" spans="2:18" hidden="1" x14ac:dyDescent="0.2">
      <c r="B240" s="7" t="s">
        <v>420</v>
      </c>
      <c r="C240" s="1" t="s">
        <v>833</v>
      </c>
      <c r="D240" s="1" t="s">
        <v>840</v>
      </c>
      <c r="E240" s="1" t="s">
        <v>840</v>
      </c>
      <c r="F240" s="1" t="s">
        <v>841</v>
      </c>
      <c r="G240" s="7">
        <v>4</v>
      </c>
      <c r="H240" s="7">
        <v>100</v>
      </c>
      <c r="I240" s="7" t="s">
        <v>1004</v>
      </c>
      <c r="K240" s="1" t="str">
        <f>F240&amp;": "&amp;(H240+G240)&amp;" - "&amp;C240</f>
        <v>Elisabeth Naughton: 104 - Enraptured</v>
      </c>
      <c r="P240" s="7" t="s">
        <v>369</v>
      </c>
      <c r="R240" s="7" t="s">
        <v>367</v>
      </c>
    </row>
    <row r="241" spans="2:18" hidden="1" x14ac:dyDescent="0.2">
      <c r="B241" s="7" t="s">
        <v>420</v>
      </c>
      <c r="C241" s="1" t="s">
        <v>834</v>
      </c>
      <c r="D241" s="1" t="s">
        <v>840</v>
      </c>
      <c r="E241" s="1" t="s">
        <v>840</v>
      </c>
      <c r="F241" s="1" t="s">
        <v>841</v>
      </c>
      <c r="G241" s="7">
        <v>5</v>
      </c>
      <c r="H241" s="7">
        <v>100</v>
      </c>
      <c r="I241" s="7" t="s">
        <v>1004</v>
      </c>
      <c r="K241" s="1" t="str">
        <f>F241&amp;": "&amp;(H241+G241)&amp;" - "&amp;C241</f>
        <v>Elisabeth Naughton: 105 - Enslaved</v>
      </c>
      <c r="P241" s="7" t="s">
        <v>369</v>
      </c>
      <c r="R241" s="7" t="s">
        <v>367</v>
      </c>
    </row>
    <row r="242" spans="2:18" hidden="1" x14ac:dyDescent="0.2">
      <c r="B242" s="7" t="s">
        <v>420</v>
      </c>
      <c r="C242" s="1" t="s">
        <v>835</v>
      </c>
      <c r="D242" s="1" t="s">
        <v>840</v>
      </c>
      <c r="E242" s="1" t="s">
        <v>840</v>
      </c>
      <c r="F242" s="1" t="s">
        <v>841</v>
      </c>
      <c r="G242" s="7">
        <v>6</v>
      </c>
      <c r="H242" s="7">
        <v>100</v>
      </c>
      <c r="I242" s="7" t="s">
        <v>1004</v>
      </c>
      <c r="K242" s="1" t="str">
        <f>F242&amp;": "&amp;(H242+G242)&amp;" - "&amp;C242</f>
        <v>Elisabeth Naughton: 106 - Bound</v>
      </c>
      <c r="P242" s="7" t="s">
        <v>369</v>
      </c>
      <c r="R242" s="7" t="s">
        <v>367</v>
      </c>
    </row>
    <row r="243" spans="2:18" hidden="1" x14ac:dyDescent="0.2">
      <c r="B243" s="7" t="s">
        <v>420</v>
      </c>
      <c r="C243" s="1" t="s">
        <v>836</v>
      </c>
      <c r="D243" s="1" t="s">
        <v>840</v>
      </c>
      <c r="E243" s="1" t="s">
        <v>840</v>
      </c>
      <c r="F243" s="1" t="s">
        <v>841</v>
      </c>
      <c r="G243" s="7">
        <v>7</v>
      </c>
      <c r="H243" s="7">
        <v>100</v>
      </c>
      <c r="I243" s="7" t="s">
        <v>1004</v>
      </c>
      <c r="K243" s="1" t="str">
        <f>F243&amp;": "&amp;(H243+G243)&amp;" - "&amp;C243</f>
        <v>Elisabeth Naughton: 107 - Twisted</v>
      </c>
      <c r="P243" s="7" t="s">
        <v>369</v>
      </c>
      <c r="R243" s="7" t="s">
        <v>367</v>
      </c>
    </row>
    <row r="244" spans="2:18" hidden="1" x14ac:dyDescent="0.2">
      <c r="B244" s="7" t="s">
        <v>420</v>
      </c>
      <c r="C244" s="1" t="s">
        <v>837</v>
      </c>
      <c r="D244" s="1" t="s">
        <v>840</v>
      </c>
      <c r="E244" s="1" t="s">
        <v>840</v>
      </c>
      <c r="F244" s="1" t="s">
        <v>841</v>
      </c>
      <c r="G244" s="7">
        <v>7.5</v>
      </c>
      <c r="H244" s="7">
        <v>100</v>
      </c>
      <c r="I244" s="7" t="s">
        <v>1004</v>
      </c>
      <c r="K244" s="1" t="str">
        <f>F244&amp;": "&amp;(H244+G244)&amp;" - "&amp;C244</f>
        <v>Elisabeth Naughton: 107.5 - Ravaged</v>
      </c>
      <c r="P244" s="7" t="s">
        <v>369</v>
      </c>
      <c r="R244" s="7" t="s">
        <v>367</v>
      </c>
    </row>
    <row r="245" spans="2:18" hidden="1" x14ac:dyDescent="0.2">
      <c r="B245" s="7" t="s">
        <v>420</v>
      </c>
      <c r="C245" s="1" t="s">
        <v>838</v>
      </c>
      <c r="D245" s="1" t="s">
        <v>840</v>
      </c>
      <c r="E245" s="1" t="s">
        <v>840</v>
      </c>
      <c r="F245" s="1" t="s">
        <v>841</v>
      </c>
      <c r="G245" s="7">
        <v>8</v>
      </c>
      <c r="H245" s="7">
        <v>100</v>
      </c>
      <c r="I245" s="7" t="s">
        <v>1004</v>
      </c>
      <c r="K245" s="1" t="str">
        <f>F245&amp;": "&amp;(H245+G245)&amp;" - "&amp;C245</f>
        <v>Elisabeth Naughton: 108 - Awakened</v>
      </c>
      <c r="P245" s="7" t="s">
        <v>369</v>
      </c>
      <c r="R245" s="7" t="s">
        <v>367</v>
      </c>
    </row>
    <row r="246" spans="2:18" hidden="1" x14ac:dyDescent="0.2">
      <c r="B246" s="7" t="s">
        <v>420</v>
      </c>
      <c r="C246" s="1" t="s">
        <v>839</v>
      </c>
      <c r="D246" s="1" t="s">
        <v>840</v>
      </c>
      <c r="E246" s="1" t="s">
        <v>840</v>
      </c>
      <c r="F246" s="1" t="s">
        <v>841</v>
      </c>
      <c r="G246" s="7">
        <v>8.5</v>
      </c>
      <c r="H246" s="7">
        <v>100</v>
      </c>
      <c r="I246" s="7" t="s">
        <v>1004</v>
      </c>
      <c r="K246" s="1" t="str">
        <f>F246&amp;": "&amp;(H246+G246)&amp;" - "&amp;C246</f>
        <v>Elisabeth Naughton: 108.5 - Unchained</v>
      </c>
      <c r="P246" s="7" t="s">
        <v>369</v>
      </c>
      <c r="R246" s="7" t="s">
        <v>367</v>
      </c>
    </row>
    <row r="247" spans="2:18" hidden="1" x14ac:dyDescent="0.2">
      <c r="B247" s="7" t="s">
        <v>420</v>
      </c>
      <c r="C247" s="1" t="s">
        <v>123</v>
      </c>
      <c r="D247" s="1" t="s">
        <v>840</v>
      </c>
      <c r="E247" s="1" t="s">
        <v>840</v>
      </c>
      <c r="F247" s="1" t="s">
        <v>841</v>
      </c>
      <c r="G247" s="7">
        <v>9</v>
      </c>
      <c r="H247" s="7">
        <v>100</v>
      </c>
      <c r="I247" s="7" t="s">
        <v>1004</v>
      </c>
      <c r="K247" s="1" t="str">
        <f>F247&amp;": "&amp;(H247+G247)&amp;" - "&amp;C247</f>
        <v>Elisabeth Naughton: 109 - ???</v>
      </c>
      <c r="L247" s="6">
        <v>42878</v>
      </c>
      <c r="P247" s="7"/>
      <c r="R247" s="7" t="s">
        <v>367</v>
      </c>
    </row>
    <row r="248" spans="2:18" hidden="1" x14ac:dyDescent="0.2">
      <c r="B248" s="7" t="s">
        <v>363</v>
      </c>
      <c r="C248" s="1" t="s">
        <v>48</v>
      </c>
      <c r="D248" s="1" t="s">
        <v>50</v>
      </c>
      <c r="E248" s="1" t="s">
        <v>50</v>
      </c>
      <c r="F248" s="1" t="s">
        <v>49</v>
      </c>
      <c r="G248" s="7">
        <v>0</v>
      </c>
      <c r="H248" s="7">
        <v>100</v>
      </c>
      <c r="I248" s="7" t="s">
        <v>1004</v>
      </c>
      <c r="K248" s="1" t="str">
        <f>F248&amp;": "&amp;(H248+G248)&amp;" - "&amp;C248</f>
        <v>Faith Hunter: 100 - The Early Years</v>
      </c>
      <c r="P248" s="7" t="s">
        <v>369</v>
      </c>
      <c r="Q248" s="7" t="s">
        <v>369</v>
      </c>
      <c r="R248" s="7" t="s">
        <v>366</v>
      </c>
    </row>
    <row r="249" spans="2:18" hidden="1" x14ac:dyDescent="0.2">
      <c r="B249" s="7" t="s">
        <v>363</v>
      </c>
      <c r="C249" s="1" t="s">
        <v>51</v>
      </c>
      <c r="D249" s="1" t="s">
        <v>50</v>
      </c>
      <c r="E249" s="1" t="s">
        <v>50</v>
      </c>
      <c r="F249" s="1" t="s">
        <v>49</v>
      </c>
      <c r="G249" s="7">
        <v>1</v>
      </c>
      <c r="H249" s="7">
        <v>100</v>
      </c>
      <c r="I249" s="7" t="s">
        <v>1004</v>
      </c>
      <c r="J249" s="6">
        <v>42094</v>
      </c>
      <c r="K249" s="1" t="str">
        <f>F249&amp;": "&amp;(H249+G249)&amp;" - "&amp;C249</f>
        <v>Faith Hunter: 101 - Skinwalker</v>
      </c>
      <c r="P249" s="7" t="s">
        <v>369</v>
      </c>
      <c r="Q249" s="7" t="s">
        <v>369</v>
      </c>
      <c r="R249" s="7" t="s">
        <v>366</v>
      </c>
    </row>
    <row r="250" spans="2:18" hidden="1" x14ac:dyDescent="0.2">
      <c r="B250" s="7" t="s">
        <v>363</v>
      </c>
      <c r="C250" s="1" t="s">
        <v>52</v>
      </c>
      <c r="D250" s="1" t="s">
        <v>50</v>
      </c>
      <c r="E250" s="1" t="s">
        <v>50</v>
      </c>
      <c r="F250" s="1" t="s">
        <v>49</v>
      </c>
      <c r="G250" s="7">
        <v>2</v>
      </c>
      <c r="H250" s="7">
        <v>100</v>
      </c>
      <c r="I250" s="7" t="s">
        <v>1004</v>
      </c>
      <c r="J250" s="6">
        <v>42102</v>
      </c>
      <c r="K250" s="1" t="str">
        <f>F250&amp;": "&amp;(H250+G250)&amp;" - "&amp;C250</f>
        <v>Faith Hunter: 102 - Blood Cross</v>
      </c>
      <c r="P250" s="7" t="s">
        <v>369</v>
      </c>
      <c r="Q250" s="7" t="s">
        <v>369</v>
      </c>
      <c r="R250" s="7" t="s">
        <v>366</v>
      </c>
    </row>
    <row r="251" spans="2:18" hidden="1" x14ac:dyDescent="0.2">
      <c r="B251" s="7" t="s">
        <v>363</v>
      </c>
      <c r="C251" s="1" t="s">
        <v>53</v>
      </c>
      <c r="D251" s="1" t="s">
        <v>50</v>
      </c>
      <c r="E251" s="1" t="s">
        <v>50</v>
      </c>
      <c r="F251" s="1" t="s">
        <v>49</v>
      </c>
      <c r="G251" s="7">
        <v>3</v>
      </c>
      <c r="H251" s="7">
        <v>100</v>
      </c>
      <c r="I251" s="7" t="s">
        <v>1004</v>
      </c>
      <c r="J251" s="6">
        <v>42108</v>
      </c>
      <c r="K251" s="1" t="str">
        <f>F251&amp;": "&amp;(H251+G251)&amp;" - "&amp;C251</f>
        <v>Faith Hunter: 103 - Mercy Blade</v>
      </c>
      <c r="P251" s="7" t="s">
        <v>369</v>
      </c>
      <c r="Q251" s="7" t="s">
        <v>369</v>
      </c>
      <c r="R251" s="7" t="s">
        <v>366</v>
      </c>
    </row>
    <row r="252" spans="2:18" hidden="1" x14ac:dyDescent="0.2">
      <c r="B252" s="7" t="s">
        <v>363</v>
      </c>
      <c r="C252" s="1" t="s">
        <v>54</v>
      </c>
      <c r="D252" s="1" t="s">
        <v>50</v>
      </c>
      <c r="E252" s="1" t="s">
        <v>50</v>
      </c>
      <c r="F252" s="1" t="s">
        <v>49</v>
      </c>
      <c r="G252" s="7">
        <v>4</v>
      </c>
      <c r="H252" s="7">
        <v>100</v>
      </c>
      <c r="I252" s="7" t="s">
        <v>1004</v>
      </c>
      <c r="J252" s="6">
        <v>42111</v>
      </c>
      <c r="K252" s="1" t="str">
        <f>F252&amp;": "&amp;(H252+G252)&amp;" - "&amp;C252</f>
        <v>Faith Hunter: 104 - Raven Cursed</v>
      </c>
      <c r="P252" s="7" t="s">
        <v>369</v>
      </c>
      <c r="Q252" s="7" t="s">
        <v>369</v>
      </c>
      <c r="R252" s="7" t="s">
        <v>366</v>
      </c>
    </row>
    <row r="253" spans="2:18" hidden="1" x14ac:dyDescent="0.2">
      <c r="B253" s="7" t="s">
        <v>363</v>
      </c>
      <c r="C253" s="1" t="s">
        <v>55</v>
      </c>
      <c r="D253" s="1" t="s">
        <v>50</v>
      </c>
      <c r="E253" s="1" t="s">
        <v>50</v>
      </c>
      <c r="F253" s="1" t="s">
        <v>49</v>
      </c>
      <c r="G253" s="7">
        <v>4.5</v>
      </c>
      <c r="H253" s="7">
        <v>100</v>
      </c>
      <c r="I253" s="7" t="s">
        <v>1004</v>
      </c>
      <c r="K253" s="1" t="str">
        <f>F253&amp;": "&amp;(H253+G253)&amp;" - "&amp;C253</f>
        <v>Faith Hunter: 104.5 - Yellowrock Stories II</v>
      </c>
      <c r="P253" s="7" t="s">
        <v>369</v>
      </c>
      <c r="Q253" s="7" t="s">
        <v>369</v>
      </c>
      <c r="R253" s="7" t="s">
        <v>366</v>
      </c>
    </row>
    <row r="254" spans="2:18" hidden="1" x14ac:dyDescent="0.2">
      <c r="B254" s="7" t="s">
        <v>363</v>
      </c>
      <c r="C254" s="1" t="s">
        <v>56</v>
      </c>
      <c r="D254" s="1" t="s">
        <v>50</v>
      </c>
      <c r="E254" s="1" t="s">
        <v>50</v>
      </c>
      <c r="F254" s="1" t="s">
        <v>49</v>
      </c>
      <c r="G254" s="7">
        <v>5</v>
      </c>
      <c r="H254" s="7">
        <v>100</v>
      </c>
      <c r="I254" s="7" t="s">
        <v>1004</v>
      </c>
      <c r="J254" s="6">
        <v>42115</v>
      </c>
      <c r="K254" s="1" t="str">
        <f>F254&amp;": "&amp;(H254+G254)&amp;" - "&amp;C254</f>
        <v>Faith Hunter: 105 - Death's Rival</v>
      </c>
      <c r="P254" s="7" t="s">
        <v>369</v>
      </c>
      <c r="Q254" s="7" t="s">
        <v>369</v>
      </c>
      <c r="R254" s="7" t="s">
        <v>366</v>
      </c>
    </row>
    <row r="255" spans="2:18" hidden="1" x14ac:dyDescent="0.2">
      <c r="B255" s="7" t="s">
        <v>363</v>
      </c>
      <c r="C255" s="1" t="s">
        <v>57</v>
      </c>
      <c r="D255" s="1" t="s">
        <v>50</v>
      </c>
      <c r="E255" s="1" t="s">
        <v>50</v>
      </c>
      <c r="F255" s="1" t="s">
        <v>49</v>
      </c>
      <c r="G255" s="7">
        <v>6</v>
      </c>
      <c r="H255" s="7">
        <v>100</v>
      </c>
      <c r="I255" s="7" t="s">
        <v>1004</v>
      </c>
      <c r="J255" s="6">
        <v>42117</v>
      </c>
      <c r="K255" s="1" t="str">
        <f>F255&amp;": "&amp;(H255+G255)&amp;" - "&amp;C255</f>
        <v>Faith Hunter: 106 - Blood Trae</v>
      </c>
      <c r="P255" s="7" t="s">
        <v>369</v>
      </c>
      <c r="Q255" s="7" t="s">
        <v>369</v>
      </c>
      <c r="R255" s="7" t="s">
        <v>366</v>
      </c>
    </row>
    <row r="256" spans="2:18" hidden="1" x14ac:dyDescent="0.2">
      <c r="B256" s="7" t="s">
        <v>363</v>
      </c>
      <c r="C256" s="1" t="s">
        <v>58</v>
      </c>
      <c r="D256" s="1" t="s">
        <v>50</v>
      </c>
      <c r="E256" s="1" t="s">
        <v>50</v>
      </c>
      <c r="F256" s="1" t="s">
        <v>49</v>
      </c>
      <c r="G256" s="7">
        <v>6.5</v>
      </c>
      <c r="H256" s="7">
        <v>100</v>
      </c>
      <c r="I256" s="7" t="s">
        <v>1004</v>
      </c>
      <c r="J256" s="6">
        <v>42118</v>
      </c>
      <c r="K256" s="1" t="str">
        <f>F256&amp;": "&amp;(H256+G256)&amp;" - "&amp;C256</f>
        <v>Faith Hunter: 106.5 - Yellowrock Stories III</v>
      </c>
      <c r="P256" s="7" t="s">
        <v>369</v>
      </c>
      <c r="Q256" s="7" t="s">
        <v>369</v>
      </c>
      <c r="R256" s="7" t="s">
        <v>366</v>
      </c>
    </row>
    <row r="257" spans="2:18" hidden="1" x14ac:dyDescent="0.2">
      <c r="B257" s="7" t="s">
        <v>363</v>
      </c>
      <c r="C257" s="1" t="s">
        <v>59</v>
      </c>
      <c r="D257" s="1" t="s">
        <v>50</v>
      </c>
      <c r="E257" s="1" t="s">
        <v>50</v>
      </c>
      <c r="F257" s="1" t="s">
        <v>49</v>
      </c>
      <c r="G257" s="7">
        <v>7</v>
      </c>
      <c r="H257" s="7">
        <v>100</v>
      </c>
      <c r="I257" s="7" t="s">
        <v>1004</v>
      </c>
      <c r="J257" s="6">
        <v>42903</v>
      </c>
      <c r="K257" s="1" t="str">
        <f>F257&amp;": "&amp;(H257+G257)&amp;" - "&amp;C257</f>
        <v>Faith Hunter: 107 - Black Arts</v>
      </c>
      <c r="P257" s="7" t="s">
        <v>369</v>
      </c>
      <c r="Q257" s="7" t="s">
        <v>369</v>
      </c>
      <c r="R257" s="7" t="s">
        <v>366</v>
      </c>
    </row>
    <row r="258" spans="2:18" hidden="1" x14ac:dyDescent="0.2">
      <c r="B258" s="7" t="s">
        <v>363</v>
      </c>
      <c r="C258" s="1" t="s">
        <v>60</v>
      </c>
      <c r="D258" s="1" t="s">
        <v>50</v>
      </c>
      <c r="E258" s="1" t="s">
        <v>50</v>
      </c>
      <c r="F258" s="1" t="s">
        <v>49</v>
      </c>
      <c r="G258" s="7">
        <v>7.5</v>
      </c>
      <c r="H258" s="7">
        <v>100</v>
      </c>
      <c r="I258" s="7" t="s">
        <v>1004</v>
      </c>
      <c r="J258" s="6">
        <v>42904</v>
      </c>
      <c r="K258" s="1" t="str">
        <f>F258&amp;": "&amp;(H258+G258)&amp;" - "&amp;C258</f>
        <v>Faith Hunter: 107.5 - Off the Grid</v>
      </c>
      <c r="P258" s="7" t="s">
        <v>369</v>
      </c>
      <c r="Q258" s="7" t="s">
        <v>369</v>
      </c>
      <c r="R258" s="7" t="s">
        <v>366</v>
      </c>
    </row>
    <row r="259" spans="2:18" hidden="1" x14ac:dyDescent="0.2">
      <c r="B259" s="7" t="s">
        <v>363</v>
      </c>
      <c r="C259" s="1" t="s">
        <v>61</v>
      </c>
      <c r="D259" s="1" t="s">
        <v>50</v>
      </c>
      <c r="E259" s="1" t="s">
        <v>50</v>
      </c>
      <c r="F259" s="1" t="s">
        <v>49</v>
      </c>
      <c r="G259" s="7">
        <v>8</v>
      </c>
      <c r="H259" s="7">
        <v>100</v>
      </c>
      <c r="I259" s="7" t="s">
        <v>1004</v>
      </c>
      <c r="J259" s="6">
        <v>42906</v>
      </c>
      <c r="K259" s="1" t="str">
        <f>F259&amp;": "&amp;(H259+G259)&amp;" - "&amp;C259</f>
        <v>Faith Hunter: 108 - Broken Soul</v>
      </c>
      <c r="P259" s="7" t="s">
        <v>369</v>
      </c>
      <c r="Q259" s="7" t="s">
        <v>369</v>
      </c>
      <c r="R259" s="7" t="s">
        <v>366</v>
      </c>
    </row>
    <row r="260" spans="2:18" hidden="1" x14ac:dyDescent="0.2">
      <c r="B260" s="7" t="s">
        <v>363</v>
      </c>
      <c r="C260" s="1" t="s">
        <v>62</v>
      </c>
      <c r="D260" s="1" t="s">
        <v>50</v>
      </c>
      <c r="E260" s="1" t="s">
        <v>50</v>
      </c>
      <c r="F260" s="1" t="s">
        <v>49</v>
      </c>
      <c r="G260" s="7">
        <v>9</v>
      </c>
      <c r="H260" s="7">
        <v>100</v>
      </c>
      <c r="I260" s="7" t="s">
        <v>1004</v>
      </c>
      <c r="J260" s="6">
        <v>42909</v>
      </c>
      <c r="K260" s="1" t="str">
        <f>F260&amp;": "&amp;(H260+G260)&amp;" - "&amp;C260</f>
        <v>Faith Hunter: 109 - Dark Heir</v>
      </c>
      <c r="P260" s="7" t="s">
        <v>369</v>
      </c>
      <c r="Q260" s="7" t="s">
        <v>369</v>
      </c>
      <c r="R260" s="7" t="s">
        <v>366</v>
      </c>
    </row>
    <row r="261" spans="2:18" hidden="1" x14ac:dyDescent="0.2">
      <c r="B261" s="7" t="s">
        <v>363</v>
      </c>
      <c r="C261" s="1" t="s">
        <v>63</v>
      </c>
      <c r="D261" s="1" t="s">
        <v>50</v>
      </c>
      <c r="E261" s="1" t="s">
        <v>50</v>
      </c>
      <c r="F261" s="1" t="s">
        <v>49</v>
      </c>
      <c r="G261" s="7">
        <v>9.5</v>
      </c>
      <c r="H261" s="7">
        <v>100</v>
      </c>
      <c r="I261" s="7" t="s">
        <v>1004</v>
      </c>
      <c r="J261" s="6">
        <v>42911</v>
      </c>
      <c r="K261" s="1" t="str">
        <f>F261&amp;": "&amp;(H261+G261)&amp;" - "&amp;C261</f>
        <v>Faith Hunter: 109.5 - Yellowrock Stories IV</v>
      </c>
      <c r="P261" s="7" t="s">
        <v>369</v>
      </c>
      <c r="Q261" s="7" t="s">
        <v>369</v>
      </c>
      <c r="R261" s="7" t="s">
        <v>366</v>
      </c>
    </row>
    <row r="262" spans="2:18" hidden="1" x14ac:dyDescent="0.2">
      <c r="B262" s="7" t="s">
        <v>363</v>
      </c>
      <c r="C262" s="1" t="s">
        <v>64</v>
      </c>
      <c r="D262" s="1" t="s">
        <v>50</v>
      </c>
      <c r="E262" s="1" t="s">
        <v>50</v>
      </c>
      <c r="F262" s="1" t="s">
        <v>49</v>
      </c>
      <c r="G262" s="7">
        <v>10</v>
      </c>
      <c r="H262" s="7">
        <v>100</v>
      </c>
      <c r="I262" s="7" t="s">
        <v>1004</v>
      </c>
      <c r="J262" s="6">
        <v>42913</v>
      </c>
      <c r="K262" s="1" t="str">
        <f>F262&amp;": "&amp;(H262+G262)&amp;" - "&amp;C262</f>
        <v>Faith Hunter: 110 - Shadow Rites</v>
      </c>
      <c r="P262" s="7" t="s">
        <v>369</v>
      </c>
      <c r="Q262" s="7" t="s">
        <v>369</v>
      </c>
      <c r="R262" s="7" t="s">
        <v>366</v>
      </c>
    </row>
    <row r="263" spans="2:18" hidden="1" x14ac:dyDescent="0.2">
      <c r="B263" s="7" t="s">
        <v>363</v>
      </c>
      <c r="C263" s="1" t="s">
        <v>65</v>
      </c>
      <c r="D263" s="1" t="s">
        <v>50</v>
      </c>
      <c r="E263" s="1" t="s">
        <v>50</v>
      </c>
      <c r="F263" s="1" t="s">
        <v>49</v>
      </c>
      <c r="G263" s="7">
        <v>11</v>
      </c>
      <c r="H263" s="7">
        <v>100</v>
      </c>
      <c r="I263" s="7" t="s">
        <v>1004</v>
      </c>
      <c r="J263" s="6">
        <v>42915</v>
      </c>
      <c r="K263" s="1" t="str">
        <f>F263&amp;": "&amp;(H263+G263)&amp;" - "&amp;C263</f>
        <v>Faith Hunter: 111 - Cold Reign</v>
      </c>
      <c r="P263" s="7" t="s">
        <v>369</v>
      </c>
      <c r="Q263" s="7" t="s">
        <v>369</v>
      </c>
      <c r="R263" s="7" t="s">
        <v>366</v>
      </c>
    </row>
    <row r="264" spans="2:18" hidden="1" x14ac:dyDescent="0.2">
      <c r="B264" s="7" t="s">
        <v>363</v>
      </c>
      <c r="C264" s="1" t="s">
        <v>875</v>
      </c>
      <c r="D264" s="1" t="s">
        <v>50</v>
      </c>
      <c r="E264" s="1" t="s">
        <v>50</v>
      </c>
      <c r="F264" s="1" t="s">
        <v>49</v>
      </c>
      <c r="G264" s="7">
        <v>12</v>
      </c>
      <c r="H264" s="7">
        <v>100</v>
      </c>
      <c r="I264" s="7" t="s">
        <v>1004</v>
      </c>
      <c r="K264" s="1" t="str">
        <f>F264&amp;": "&amp;(H264+G264)&amp;" - "&amp;C264</f>
        <v>Faith Hunter: 112 - Dark Queen</v>
      </c>
      <c r="L264" s="6">
        <v>42878</v>
      </c>
      <c r="P264" s="7"/>
      <c r="R264" s="7" t="s">
        <v>366</v>
      </c>
    </row>
    <row r="265" spans="2:18" hidden="1" x14ac:dyDescent="0.2">
      <c r="B265" s="7" t="s">
        <v>571</v>
      </c>
      <c r="C265" s="1" t="s">
        <v>150</v>
      </c>
      <c r="D265" s="1" t="s">
        <v>151</v>
      </c>
      <c r="E265" s="1" t="s">
        <v>151</v>
      </c>
      <c r="F265" s="1" t="s">
        <v>49</v>
      </c>
      <c r="G265" s="7">
        <v>1</v>
      </c>
      <c r="H265" s="7">
        <v>200</v>
      </c>
      <c r="I265" s="7" t="s">
        <v>1004</v>
      </c>
      <c r="K265" s="1" t="str">
        <f>F265&amp;": "&amp;(H265+G265)&amp;" - "&amp;C265</f>
        <v>Faith Hunter: 201 - Blood of the Earth</v>
      </c>
      <c r="P265" s="7" t="s">
        <v>369</v>
      </c>
      <c r="R265" s="7" t="s">
        <v>366</v>
      </c>
    </row>
    <row r="266" spans="2:18" hidden="1" x14ac:dyDescent="0.2">
      <c r="B266" s="7" t="s">
        <v>571</v>
      </c>
      <c r="C266" s="1" t="s">
        <v>152</v>
      </c>
      <c r="D266" s="1" t="s">
        <v>151</v>
      </c>
      <c r="E266" s="1" t="s">
        <v>151</v>
      </c>
      <c r="F266" s="1" t="s">
        <v>49</v>
      </c>
      <c r="G266" s="7">
        <v>2</v>
      </c>
      <c r="H266" s="7">
        <v>200</v>
      </c>
      <c r="I266" s="7" t="s">
        <v>1004</v>
      </c>
      <c r="K266" s="1" t="str">
        <f>F266&amp;": "&amp;(H266+G266)&amp;" - "&amp;C266</f>
        <v>Faith Hunter: 202 - Curse of the Land</v>
      </c>
      <c r="P266" s="7" t="s">
        <v>369</v>
      </c>
      <c r="R266" s="7" t="s">
        <v>366</v>
      </c>
    </row>
    <row r="267" spans="2:18" hidden="1" x14ac:dyDescent="0.2">
      <c r="B267" s="7" t="s">
        <v>571</v>
      </c>
      <c r="C267" s="1" t="s">
        <v>153</v>
      </c>
      <c r="D267" s="1" t="s">
        <v>151</v>
      </c>
      <c r="E267" s="1" t="s">
        <v>151</v>
      </c>
      <c r="F267" s="1" t="s">
        <v>49</v>
      </c>
      <c r="G267" s="7">
        <v>3</v>
      </c>
      <c r="H267" s="7">
        <v>200</v>
      </c>
      <c r="I267" s="7" t="s">
        <v>1004</v>
      </c>
      <c r="K267" s="1" t="str">
        <f>F267&amp;": "&amp;(H267+G267)&amp;" - "&amp;C267</f>
        <v>Faith Hunter: 203 - Flame in the Dark</v>
      </c>
      <c r="L267" s="6">
        <v>42878</v>
      </c>
      <c r="M267" s="7" t="s">
        <v>369</v>
      </c>
      <c r="N267" s="6">
        <v>43074</v>
      </c>
      <c r="P267" s="6"/>
      <c r="Q267" s="6"/>
      <c r="R267" s="7" t="s">
        <v>366</v>
      </c>
    </row>
    <row r="268" spans="2:18" hidden="1" x14ac:dyDescent="0.2">
      <c r="B268" s="7" t="s">
        <v>420</v>
      </c>
      <c r="C268" s="1" t="s">
        <v>917</v>
      </c>
      <c r="D268" s="1" t="s">
        <v>924</v>
      </c>
      <c r="E268" s="1" t="s">
        <v>924</v>
      </c>
      <c r="F268" s="1" t="s">
        <v>925</v>
      </c>
      <c r="G268" s="7">
        <v>1</v>
      </c>
      <c r="H268" s="7">
        <v>100</v>
      </c>
      <c r="I268" s="7" t="s">
        <v>1004</v>
      </c>
      <c r="K268" s="1" t="str">
        <f>F268&amp;": "&amp;(H268+G268)&amp;" - "&amp;C268</f>
        <v>George R.R. Martin: 101 - A Game of Thrones</v>
      </c>
      <c r="P268" s="7" t="s">
        <v>369</v>
      </c>
      <c r="R268" s="7" t="s">
        <v>366</v>
      </c>
    </row>
    <row r="269" spans="2:18" hidden="1" x14ac:dyDescent="0.2">
      <c r="B269" s="7" t="s">
        <v>420</v>
      </c>
      <c r="C269" s="1" t="s">
        <v>918</v>
      </c>
      <c r="D269" s="1" t="s">
        <v>924</v>
      </c>
      <c r="E269" s="1" t="s">
        <v>924</v>
      </c>
      <c r="F269" s="1" t="s">
        <v>925</v>
      </c>
      <c r="G269" s="7">
        <v>2</v>
      </c>
      <c r="H269" s="7">
        <v>100</v>
      </c>
      <c r="I269" s="7" t="s">
        <v>1004</v>
      </c>
      <c r="K269" s="1" t="str">
        <f>F269&amp;": "&amp;(H269+G269)&amp;" - "&amp;C269</f>
        <v>George R.R. Martin: 102 - A Clash of Kings</v>
      </c>
      <c r="P269" s="7" t="s">
        <v>369</v>
      </c>
      <c r="R269" s="7" t="s">
        <v>366</v>
      </c>
    </row>
    <row r="270" spans="2:18" hidden="1" x14ac:dyDescent="0.2">
      <c r="B270" s="7" t="s">
        <v>420</v>
      </c>
      <c r="C270" s="1" t="s">
        <v>919</v>
      </c>
      <c r="D270" s="1" t="s">
        <v>924</v>
      </c>
      <c r="E270" s="1" t="s">
        <v>924</v>
      </c>
      <c r="F270" s="1" t="s">
        <v>925</v>
      </c>
      <c r="G270" s="7">
        <v>3</v>
      </c>
      <c r="H270" s="7">
        <v>100</v>
      </c>
      <c r="I270" s="7" t="s">
        <v>1004</v>
      </c>
      <c r="K270" s="1" t="str">
        <f>F270&amp;": "&amp;(H270+G270)&amp;" - "&amp;C270</f>
        <v>George R.R. Martin: 103 - A Storm of Swords</v>
      </c>
      <c r="P270" s="7" t="s">
        <v>369</v>
      </c>
      <c r="R270" s="7" t="s">
        <v>366</v>
      </c>
    </row>
    <row r="271" spans="2:18" hidden="1" x14ac:dyDescent="0.2">
      <c r="B271" s="7" t="s">
        <v>420</v>
      </c>
      <c r="C271" s="1" t="s">
        <v>920</v>
      </c>
      <c r="D271" s="1" t="s">
        <v>924</v>
      </c>
      <c r="E271" s="1" t="s">
        <v>924</v>
      </c>
      <c r="F271" s="1" t="s">
        <v>925</v>
      </c>
      <c r="G271" s="7">
        <v>4</v>
      </c>
      <c r="H271" s="7">
        <v>100</v>
      </c>
      <c r="I271" s="7" t="s">
        <v>1004</v>
      </c>
      <c r="K271" s="1" t="str">
        <f>F271&amp;": "&amp;(H271+G271)&amp;" - "&amp;C271</f>
        <v>George R.R. Martin: 104 - A Feast for Crows</v>
      </c>
      <c r="P271" s="7" t="s">
        <v>369</v>
      </c>
      <c r="R271" s="7" t="s">
        <v>366</v>
      </c>
    </row>
    <row r="272" spans="2:18" hidden="1" x14ac:dyDescent="0.2">
      <c r="B272" s="7" t="s">
        <v>420</v>
      </c>
      <c r="C272" s="1" t="s">
        <v>921</v>
      </c>
      <c r="D272" s="1" t="s">
        <v>924</v>
      </c>
      <c r="E272" s="1" t="s">
        <v>924</v>
      </c>
      <c r="F272" s="1" t="s">
        <v>925</v>
      </c>
      <c r="G272" s="7">
        <v>5</v>
      </c>
      <c r="H272" s="7">
        <v>100</v>
      </c>
      <c r="I272" s="7" t="s">
        <v>1004</v>
      </c>
      <c r="K272" s="1" t="str">
        <f>F272&amp;": "&amp;(H272+G272)&amp;" - "&amp;C272</f>
        <v>George R.R. Martin: 105 - A Dance with Dragons</v>
      </c>
      <c r="P272" s="7" t="s">
        <v>369</v>
      </c>
      <c r="R272" s="7" t="s">
        <v>366</v>
      </c>
    </row>
    <row r="273" spans="2:18" hidden="1" x14ac:dyDescent="0.2">
      <c r="B273" s="7" t="s">
        <v>420</v>
      </c>
      <c r="C273" s="1" t="s">
        <v>922</v>
      </c>
      <c r="D273" s="1" t="s">
        <v>924</v>
      </c>
      <c r="E273" s="1" t="s">
        <v>924</v>
      </c>
      <c r="F273" s="1" t="s">
        <v>925</v>
      </c>
      <c r="G273" s="7">
        <v>6</v>
      </c>
      <c r="H273" s="7">
        <v>100</v>
      </c>
      <c r="I273" s="7" t="s">
        <v>1004</v>
      </c>
      <c r="K273" s="1" t="str">
        <f>F273&amp;": "&amp;(H273+G273)&amp;" - "&amp;C273</f>
        <v>George R.R. Martin: 106 - The Winds of Winter</v>
      </c>
      <c r="L273" s="6"/>
      <c r="P273" s="7"/>
      <c r="R273" s="7" t="s">
        <v>366</v>
      </c>
    </row>
    <row r="274" spans="2:18" hidden="1" x14ac:dyDescent="0.2">
      <c r="B274" s="7" t="s">
        <v>420</v>
      </c>
      <c r="C274" s="1" t="s">
        <v>923</v>
      </c>
      <c r="D274" s="1" t="s">
        <v>924</v>
      </c>
      <c r="E274" s="1" t="s">
        <v>924</v>
      </c>
      <c r="F274" s="1" t="s">
        <v>925</v>
      </c>
      <c r="G274" s="7">
        <v>7</v>
      </c>
      <c r="H274" s="7">
        <v>100</v>
      </c>
      <c r="I274" s="7" t="s">
        <v>1004</v>
      </c>
      <c r="K274" s="1" t="str">
        <f>F274&amp;": "&amp;(H274+G274)&amp;" - "&amp;C274</f>
        <v>George R.R. Martin: 107 - A Dream of Spring</v>
      </c>
      <c r="L274" s="6"/>
      <c r="P274" s="7"/>
      <c r="R274" s="7" t="s">
        <v>366</v>
      </c>
    </row>
    <row r="275" spans="2:18" hidden="1" x14ac:dyDescent="0.2">
      <c r="B275" s="7" t="s">
        <v>420</v>
      </c>
      <c r="C275" s="1" t="s">
        <v>942</v>
      </c>
      <c r="D275" s="1" t="s">
        <v>946</v>
      </c>
      <c r="E275" s="1" t="s">
        <v>946</v>
      </c>
      <c r="F275" s="1" t="s">
        <v>947</v>
      </c>
      <c r="G275" s="7">
        <v>1</v>
      </c>
      <c r="H275" s="7">
        <v>100</v>
      </c>
      <c r="I275" s="7" t="s">
        <v>1004</v>
      </c>
      <c r="K275" s="1" t="str">
        <f>F275&amp;": "&amp;(H275+G275)&amp;" - "&amp;C275</f>
        <v>J.A. Saare: 101 - Dead, Undead, or Somwhere in Between</v>
      </c>
      <c r="P275" s="7" t="s">
        <v>369</v>
      </c>
      <c r="R275" s="7" t="s">
        <v>367</v>
      </c>
    </row>
    <row r="276" spans="2:18" hidden="1" x14ac:dyDescent="0.2">
      <c r="B276" s="7" t="s">
        <v>420</v>
      </c>
      <c r="C276" s="1" t="s">
        <v>943</v>
      </c>
      <c r="D276" s="1" t="s">
        <v>946</v>
      </c>
      <c r="E276" s="1" t="s">
        <v>946</v>
      </c>
      <c r="F276" s="1" t="s">
        <v>947</v>
      </c>
      <c r="G276" s="7">
        <v>2</v>
      </c>
      <c r="H276" s="7">
        <v>100</v>
      </c>
      <c r="I276" s="7" t="s">
        <v>1004</v>
      </c>
      <c r="K276" s="1" t="str">
        <f>F276&amp;": "&amp;(H276+G276)&amp;" - "&amp;C276</f>
        <v>J.A. Saare: 102 - The Renfield Syndrome</v>
      </c>
      <c r="P276" s="7" t="s">
        <v>369</v>
      </c>
      <c r="R276" s="7" t="s">
        <v>367</v>
      </c>
    </row>
    <row r="277" spans="2:18" hidden="1" x14ac:dyDescent="0.2">
      <c r="B277" s="7" t="s">
        <v>420</v>
      </c>
      <c r="C277" s="1" t="s">
        <v>944</v>
      </c>
      <c r="D277" s="1" t="s">
        <v>946</v>
      </c>
      <c r="E277" s="1" t="s">
        <v>946</v>
      </c>
      <c r="F277" s="1" t="s">
        <v>947</v>
      </c>
      <c r="G277" s="7">
        <v>3</v>
      </c>
      <c r="H277" s="7">
        <v>100</v>
      </c>
      <c r="I277" s="7" t="s">
        <v>1004</v>
      </c>
      <c r="K277" s="1" t="str">
        <f>F277&amp;": "&amp;(H277+G277)&amp;" - "&amp;C277</f>
        <v>J.A. Saare: 103 - The Ripple Effect</v>
      </c>
      <c r="P277" s="7" t="s">
        <v>369</v>
      </c>
      <c r="R277" s="7" t="s">
        <v>367</v>
      </c>
    </row>
    <row r="278" spans="2:18" hidden="1" x14ac:dyDescent="0.2">
      <c r="B278" s="7" t="s">
        <v>420</v>
      </c>
      <c r="C278" s="1" t="s">
        <v>945</v>
      </c>
      <c r="D278" s="1" t="s">
        <v>946</v>
      </c>
      <c r="E278" s="1" t="s">
        <v>946</v>
      </c>
      <c r="F278" s="1" t="s">
        <v>947</v>
      </c>
      <c r="G278" s="7">
        <v>4</v>
      </c>
      <c r="H278" s="7">
        <v>100</v>
      </c>
      <c r="I278" s="7" t="s">
        <v>1004</v>
      </c>
      <c r="K278" s="1" t="str">
        <f>F278&amp;": "&amp;(H278+G278)&amp;" - "&amp;C278</f>
        <v>J.A. Saare: 104 - Edge of Darkness</v>
      </c>
      <c r="L278" s="6"/>
      <c r="P278" s="7"/>
      <c r="R278" s="7" t="s">
        <v>367</v>
      </c>
    </row>
    <row r="279" spans="2:18" hidden="1" x14ac:dyDescent="0.2">
      <c r="B279" s="7" t="s">
        <v>420</v>
      </c>
      <c r="C279" s="1" t="s">
        <v>780</v>
      </c>
      <c r="D279" s="1" t="s">
        <v>784</v>
      </c>
      <c r="E279" s="1" t="s">
        <v>784</v>
      </c>
      <c r="F279" s="1" t="s">
        <v>785</v>
      </c>
      <c r="G279" s="7">
        <v>1</v>
      </c>
      <c r="H279" s="7">
        <v>100</v>
      </c>
      <c r="I279" s="7" t="s">
        <v>1004</v>
      </c>
      <c r="K279" s="1" t="str">
        <f>F279&amp;": "&amp;(H279+G279)&amp;" - "&amp;C279</f>
        <v>J.C. Nelson: 101 - Free Agent</v>
      </c>
      <c r="P279" s="7" t="s">
        <v>369</v>
      </c>
      <c r="R279" s="7" t="s">
        <v>367</v>
      </c>
    </row>
    <row r="280" spans="2:18" hidden="1" x14ac:dyDescent="0.2">
      <c r="B280" s="7" t="s">
        <v>420</v>
      </c>
      <c r="C280" s="1" t="s">
        <v>781</v>
      </c>
      <c r="D280" s="1" t="s">
        <v>784</v>
      </c>
      <c r="E280" s="1" t="s">
        <v>784</v>
      </c>
      <c r="F280" s="1" t="s">
        <v>785</v>
      </c>
      <c r="G280" s="7">
        <v>1.5</v>
      </c>
      <c r="H280" s="7">
        <v>100</v>
      </c>
      <c r="I280" s="7" t="s">
        <v>1004</v>
      </c>
      <c r="K280" s="1" t="str">
        <f>F280&amp;": "&amp;(H280+G280)&amp;" - "&amp;C280</f>
        <v>J.C. Nelson: 101.5 - Soul Ink</v>
      </c>
      <c r="P280" s="7" t="s">
        <v>369</v>
      </c>
      <c r="R280" s="7" t="s">
        <v>367</v>
      </c>
    </row>
    <row r="281" spans="2:18" hidden="1" x14ac:dyDescent="0.2">
      <c r="B281" s="7" t="s">
        <v>420</v>
      </c>
      <c r="C281" s="1" t="s">
        <v>782</v>
      </c>
      <c r="D281" s="1" t="s">
        <v>784</v>
      </c>
      <c r="E281" s="1" t="s">
        <v>784</v>
      </c>
      <c r="F281" s="1" t="s">
        <v>785</v>
      </c>
      <c r="G281" s="7">
        <v>2</v>
      </c>
      <c r="H281" s="7">
        <v>100</v>
      </c>
      <c r="I281" s="7" t="s">
        <v>1004</v>
      </c>
      <c r="K281" s="1" t="str">
        <f>F281&amp;": "&amp;(H281+G281)&amp;" - "&amp;C281</f>
        <v>J.C. Nelson: 102 - Armageddon Rules</v>
      </c>
      <c r="P281" s="7" t="s">
        <v>369</v>
      </c>
      <c r="R281" s="7" t="s">
        <v>367</v>
      </c>
    </row>
    <row r="282" spans="2:18" hidden="1" x14ac:dyDescent="0.2">
      <c r="B282" s="7" t="s">
        <v>420</v>
      </c>
      <c r="C282" s="1" t="s">
        <v>783</v>
      </c>
      <c r="D282" s="1" t="s">
        <v>784</v>
      </c>
      <c r="E282" s="1" t="s">
        <v>784</v>
      </c>
      <c r="F282" s="1" t="s">
        <v>785</v>
      </c>
      <c r="G282" s="7">
        <v>3</v>
      </c>
      <c r="H282" s="7">
        <v>100</v>
      </c>
      <c r="I282" s="7" t="s">
        <v>1004</v>
      </c>
      <c r="K282" s="1" t="str">
        <f>F282&amp;": "&amp;(H282+G282)&amp;" - "&amp;C282</f>
        <v>J.C. Nelson: 103 - Wish Bound</v>
      </c>
      <c r="P282" s="7" t="s">
        <v>369</v>
      </c>
      <c r="R282" s="7" t="s">
        <v>367</v>
      </c>
    </row>
    <row r="283" spans="2:18" hidden="1" x14ac:dyDescent="0.2">
      <c r="B283" s="7" t="s">
        <v>420</v>
      </c>
      <c r="C283" s="1" t="s">
        <v>123</v>
      </c>
      <c r="D283" s="1" t="s">
        <v>784</v>
      </c>
      <c r="E283" s="1" t="s">
        <v>784</v>
      </c>
      <c r="F283" s="1" t="s">
        <v>785</v>
      </c>
      <c r="G283" s="7">
        <v>4</v>
      </c>
      <c r="H283" s="7">
        <v>100</v>
      </c>
      <c r="I283" s="7" t="s">
        <v>1004</v>
      </c>
      <c r="K283" s="1" t="str">
        <f>F283&amp;": "&amp;(H283+G283)&amp;" - "&amp;C283</f>
        <v>J.C. Nelson: 104 - ???</v>
      </c>
      <c r="L283" s="6">
        <v>42878</v>
      </c>
      <c r="P283" s="7"/>
      <c r="R283" s="7" t="s">
        <v>367</v>
      </c>
    </row>
    <row r="284" spans="2:18" hidden="1" x14ac:dyDescent="0.2">
      <c r="B284" s="7" t="s">
        <v>420</v>
      </c>
      <c r="C284" s="1" t="s">
        <v>926</v>
      </c>
      <c r="D284" s="1" t="s">
        <v>935</v>
      </c>
      <c r="E284" s="1" t="s">
        <v>935</v>
      </c>
      <c r="F284" s="1" t="s">
        <v>936</v>
      </c>
      <c r="G284" s="7">
        <v>1</v>
      </c>
      <c r="H284" s="7">
        <v>100</v>
      </c>
      <c r="I284" s="7" t="s">
        <v>1004</v>
      </c>
      <c r="K284" s="1" t="str">
        <f>F284&amp;": "&amp;(H284+G284)&amp;" - "&amp;C284</f>
        <v>J.D. Tyler: 101 - Primal Law</v>
      </c>
      <c r="P284" s="7" t="s">
        <v>369</v>
      </c>
      <c r="R284" s="7" t="s">
        <v>367</v>
      </c>
    </row>
    <row r="285" spans="2:18" hidden="1" x14ac:dyDescent="0.2">
      <c r="B285" s="7" t="s">
        <v>420</v>
      </c>
      <c r="C285" s="1" t="s">
        <v>927</v>
      </c>
      <c r="D285" s="1" t="s">
        <v>935</v>
      </c>
      <c r="E285" s="1" t="s">
        <v>935</v>
      </c>
      <c r="F285" s="1" t="s">
        <v>936</v>
      </c>
      <c r="G285" s="7">
        <v>1.5</v>
      </c>
      <c r="H285" s="7">
        <v>100</v>
      </c>
      <c r="I285" s="7" t="s">
        <v>1004</v>
      </c>
      <c r="K285" s="1" t="str">
        <f>F285&amp;": "&amp;(H285+G285)&amp;" - "&amp;C285</f>
        <v>J.D. Tyler: 101.5 - Black Magic</v>
      </c>
      <c r="P285" s="7" t="s">
        <v>369</v>
      </c>
      <c r="R285" s="7" t="s">
        <v>367</v>
      </c>
    </row>
    <row r="286" spans="2:18" hidden="1" x14ac:dyDescent="0.2">
      <c r="B286" s="7" t="s">
        <v>420</v>
      </c>
      <c r="C286" s="1" t="s">
        <v>928</v>
      </c>
      <c r="D286" s="1" t="s">
        <v>935</v>
      </c>
      <c r="E286" s="1" t="s">
        <v>935</v>
      </c>
      <c r="F286" s="1" t="s">
        <v>936</v>
      </c>
      <c r="G286" s="7">
        <v>2</v>
      </c>
      <c r="H286" s="7">
        <v>100</v>
      </c>
      <c r="I286" s="7" t="s">
        <v>1004</v>
      </c>
      <c r="K286" s="1" t="str">
        <f>F286&amp;": "&amp;(H286+G286)&amp;" - "&amp;C286</f>
        <v>J.D. Tyler: 102 - Savage Awakening</v>
      </c>
      <c r="P286" s="7" t="s">
        <v>369</v>
      </c>
      <c r="R286" s="7" t="s">
        <v>367</v>
      </c>
    </row>
    <row r="287" spans="2:18" hidden="1" x14ac:dyDescent="0.2">
      <c r="B287" s="7" t="s">
        <v>420</v>
      </c>
      <c r="C287" s="1" t="s">
        <v>929</v>
      </c>
      <c r="D287" s="1" t="s">
        <v>935</v>
      </c>
      <c r="E287" s="1" t="s">
        <v>935</v>
      </c>
      <c r="F287" s="1" t="s">
        <v>936</v>
      </c>
      <c r="G287" s="7">
        <v>3</v>
      </c>
      <c r="H287" s="7">
        <v>100</v>
      </c>
      <c r="I287" s="7" t="s">
        <v>1004</v>
      </c>
      <c r="K287" s="1" t="str">
        <f>F287&amp;": "&amp;(H287+G287)&amp;" - "&amp;C287</f>
        <v>J.D. Tyler: 103 - Black Moon</v>
      </c>
      <c r="P287" s="7" t="s">
        <v>369</v>
      </c>
      <c r="R287" s="7" t="s">
        <v>367</v>
      </c>
    </row>
    <row r="288" spans="2:18" hidden="1" x14ac:dyDescent="0.2">
      <c r="B288" s="7" t="s">
        <v>420</v>
      </c>
      <c r="C288" s="1" t="s">
        <v>930</v>
      </c>
      <c r="D288" s="1" t="s">
        <v>935</v>
      </c>
      <c r="E288" s="1" t="s">
        <v>935</v>
      </c>
      <c r="F288" s="1" t="s">
        <v>936</v>
      </c>
      <c r="G288" s="7">
        <v>4</v>
      </c>
      <c r="H288" s="7">
        <v>100</v>
      </c>
      <c r="I288" s="7" t="s">
        <v>1004</v>
      </c>
      <c r="K288" s="1" t="str">
        <f>F288&amp;": "&amp;(H288+G288)&amp;" - "&amp;C288</f>
        <v>J.D. Tyler: 104 - Hunter's Heart</v>
      </c>
      <c r="P288" s="7" t="s">
        <v>369</v>
      </c>
      <c r="R288" s="7" t="s">
        <v>367</v>
      </c>
    </row>
    <row r="289" spans="2:18" hidden="1" x14ac:dyDescent="0.2">
      <c r="B289" s="7" t="s">
        <v>420</v>
      </c>
      <c r="C289" s="1" t="s">
        <v>931</v>
      </c>
      <c r="D289" s="1" t="s">
        <v>935</v>
      </c>
      <c r="E289" s="1" t="s">
        <v>935</v>
      </c>
      <c r="F289" s="1" t="s">
        <v>936</v>
      </c>
      <c r="G289" s="7">
        <v>5</v>
      </c>
      <c r="H289" s="7">
        <v>100</v>
      </c>
      <c r="I289" s="7" t="s">
        <v>1004</v>
      </c>
      <c r="K289" s="1" t="str">
        <f>F289&amp;": "&amp;(H289+G289)&amp;" - "&amp;C289</f>
        <v>J.D. Tyler: 105 - Cole's Redemption</v>
      </c>
      <c r="P289" s="7" t="s">
        <v>369</v>
      </c>
      <c r="R289" s="7" t="s">
        <v>367</v>
      </c>
    </row>
    <row r="290" spans="2:18" hidden="1" x14ac:dyDescent="0.2">
      <c r="B290" s="7" t="s">
        <v>420</v>
      </c>
      <c r="C290" s="1" t="s">
        <v>932</v>
      </c>
      <c r="D290" s="1" t="s">
        <v>935</v>
      </c>
      <c r="E290" s="1" t="s">
        <v>935</v>
      </c>
      <c r="F290" s="1" t="s">
        <v>936</v>
      </c>
      <c r="G290" s="7">
        <v>6</v>
      </c>
      <c r="H290" s="7">
        <v>100</v>
      </c>
      <c r="I290" s="7" t="s">
        <v>1004</v>
      </c>
      <c r="K290" s="1" t="str">
        <f>F290&amp;": "&amp;(H290+G290)&amp;" - "&amp;C290</f>
        <v>J.D. Tyler: 106 - Wolf's Fall</v>
      </c>
      <c r="P290" s="7" t="s">
        <v>369</v>
      </c>
      <c r="R290" s="7" t="s">
        <v>367</v>
      </c>
    </row>
    <row r="291" spans="2:18" hidden="1" x14ac:dyDescent="0.2">
      <c r="B291" s="7" t="s">
        <v>420</v>
      </c>
      <c r="C291" s="1" t="s">
        <v>933</v>
      </c>
      <c r="D291" s="1" t="s">
        <v>935</v>
      </c>
      <c r="E291" s="1" t="s">
        <v>935</v>
      </c>
      <c r="F291" s="1" t="s">
        <v>936</v>
      </c>
      <c r="G291" s="7">
        <v>7</v>
      </c>
      <c r="H291" s="7">
        <v>100</v>
      </c>
      <c r="I291" s="7" t="s">
        <v>1004</v>
      </c>
      <c r="K291" s="1" t="str">
        <f>F291&amp;": "&amp;(H291+G291)&amp;" - "&amp;C291</f>
        <v>J.D. Tyler: 107 - Chase the Darkness</v>
      </c>
      <c r="P291" s="7" t="s">
        <v>369</v>
      </c>
      <c r="R291" s="7" t="s">
        <v>367</v>
      </c>
    </row>
    <row r="292" spans="2:18" hidden="1" x14ac:dyDescent="0.2">
      <c r="B292" s="7" t="s">
        <v>420</v>
      </c>
      <c r="C292" s="1" t="s">
        <v>934</v>
      </c>
      <c r="D292" s="1" t="s">
        <v>935</v>
      </c>
      <c r="E292" s="1" t="s">
        <v>935</v>
      </c>
      <c r="F292" s="1" t="s">
        <v>936</v>
      </c>
      <c r="G292" s="7">
        <v>7.5</v>
      </c>
      <c r="H292" s="7">
        <v>100</v>
      </c>
      <c r="I292" s="7" t="s">
        <v>1004</v>
      </c>
      <c r="K292" s="1" t="str">
        <f>F292&amp;": "&amp;(H292+G292)&amp;" - "&amp;C292</f>
        <v>J.D. Tyler: 107.5 - Phoenix Reborn</v>
      </c>
      <c r="P292" s="7" t="s">
        <v>369</v>
      </c>
      <c r="R292" s="7" t="s">
        <v>367</v>
      </c>
    </row>
    <row r="293" spans="2:18" hidden="1" x14ac:dyDescent="0.2">
      <c r="B293" s="7" t="s">
        <v>420</v>
      </c>
      <c r="C293" s="1" t="s">
        <v>358</v>
      </c>
      <c r="D293" s="1" t="s">
        <v>935</v>
      </c>
      <c r="E293" s="1" t="s">
        <v>935</v>
      </c>
      <c r="F293" s="1" t="s">
        <v>936</v>
      </c>
      <c r="G293" s="7">
        <v>8</v>
      </c>
      <c r="H293" s="7">
        <v>100</v>
      </c>
      <c r="I293" s="7" t="s">
        <v>1004</v>
      </c>
      <c r="K293" s="1" t="str">
        <f>F293&amp;": "&amp;(H293+G293)&amp;" - "&amp;C293</f>
        <v>J.D. Tyler: 108 - Untitled?</v>
      </c>
      <c r="L293" s="6"/>
      <c r="P293" s="7"/>
      <c r="R293" s="7" t="s">
        <v>367</v>
      </c>
    </row>
    <row r="294" spans="2:18" hidden="1" x14ac:dyDescent="0.2">
      <c r="B294" s="7" t="s">
        <v>420</v>
      </c>
      <c r="C294" s="1" t="s">
        <v>358</v>
      </c>
      <c r="D294" s="1" t="s">
        <v>935</v>
      </c>
      <c r="E294" s="1" t="s">
        <v>935</v>
      </c>
      <c r="F294" s="1" t="s">
        <v>936</v>
      </c>
      <c r="G294" s="7">
        <v>9</v>
      </c>
      <c r="H294" s="7">
        <v>100</v>
      </c>
      <c r="I294" s="7" t="s">
        <v>1004</v>
      </c>
      <c r="K294" s="1" t="str">
        <f>F294&amp;": "&amp;(H294+G294)&amp;" - "&amp;C294</f>
        <v>J.D. Tyler: 109 - Untitled?</v>
      </c>
      <c r="L294" s="6"/>
      <c r="P294" s="7"/>
      <c r="R294" s="7" t="s">
        <v>367</v>
      </c>
    </row>
    <row r="295" spans="2:18" hidden="1" x14ac:dyDescent="0.2">
      <c r="B295" s="7" t="s">
        <v>567</v>
      </c>
      <c r="C295" s="1" t="s">
        <v>578</v>
      </c>
      <c r="D295" s="1" t="s">
        <v>585</v>
      </c>
      <c r="E295" s="1" t="s">
        <v>585</v>
      </c>
      <c r="F295" s="1" t="s">
        <v>586</v>
      </c>
      <c r="G295" s="7">
        <v>1</v>
      </c>
      <c r="H295" s="7">
        <v>100</v>
      </c>
      <c r="I295" s="7" t="s">
        <v>1004</v>
      </c>
      <c r="J295" s="6">
        <v>41630</v>
      </c>
      <c r="K295" s="1" t="str">
        <f>F295&amp;": "&amp;(H295+G295)&amp;" - "&amp;C295</f>
        <v>J.K. Beck: 101 - When Blood Calls</v>
      </c>
      <c r="P295" s="7" t="s">
        <v>369</v>
      </c>
      <c r="Q295" s="7" t="s">
        <v>369</v>
      </c>
      <c r="R295" s="7" t="s">
        <v>365</v>
      </c>
    </row>
    <row r="296" spans="2:18" hidden="1" x14ac:dyDescent="0.2">
      <c r="B296" s="7" t="s">
        <v>567</v>
      </c>
      <c r="C296" s="1" t="s">
        <v>579</v>
      </c>
      <c r="D296" s="1" t="s">
        <v>585</v>
      </c>
      <c r="E296" s="1" t="s">
        <v>585</v>
      </c>
      <c r="F296" s="1" t="s">
        <v>586</v>
      </c>
      <c r="G296" s="7">
        <v>2</v>
      </c>
      <c r="H296" s="7">
        <v>100</v>
      </c>
      <c r="I296" s="7" t="s">
        <v>1004</v>
      </c>
      <c r="J296" s="6">
        <v>41646</v>
      </c>
      <c r="K296" s="1" t="str">
        <f>F296&amp;": "&amp;(H296+G296)&amp;" - "&amp;C296</f>
        <v>J.K. Beck: 102 - When Pleasure Rules</v>
      </c>
      <c r="P296" s="7" t="s">
        <v>369</v>
      </c>
      <c r="Q296" s="7" t="s">
        <v>369</v>
      </c>
      <c r="R296" s="7" t="s">
        <v>365</v>
      </c>
    </row>
    <row r="297" spans="2:18" hidden="1" x14ac:dyDescent="0.2">
      <c r="B297" s="7" t="s">
        <v>567</v>
      </c>
      <c r="C297" s="1" t="s">
        <v>580</v>
      </c>
      <c r="D297" s="1" t="s">
        <v>585</v>
      </c>
      <c r="E297" s="1" t="s">
        <v>585</v>
      </c>
      <c r="F297" s="1" t="s">
        <v>586</v>
      </c>
      <c r="G297" s="7">
        <v>3</v>
      </c>
      <c r="H297" s="7">
        <v>100</v>
      </c>
      <c r="I297" s="7" t="s">
        <v>1004</v>
      </c>
      <c r="J297" s="6">
        <v>41658</v>
      </c>
      <c r="K297" s="1" t="str">
        <f>F297&amp;": "&amp;(H297+G297)&amp;" - "&amp;C297</f>
        <v>J.K. Beck: 103 - When Wicked Craves</v>
      </c>
      <c r="P297" s="7" t="s">
        <v>369</v>
      </c>
      <c r="Q297" s="7" t="s">
        <v>369</v>
      </c>
      <c r="R297" s="7" t="s">
        <v>365</v>
      </c>
    </row>
    <row r="298" spans="2:18" hidden="1" x14ac:dyDescent="0.2">
      <c r="B298" s="7" t="s">
        <v>567</v>
      </c>
      <c r="C298" s="1" t="s">
        <v>581</v>
      </c>
      <c r="D298" s="1" t="s">
        <v>585</v>
      </c>
      <c r="E298" s="1" t="s">
        <v>585</v>
      </c>
      <c r="F298" s="1" t="s">
        <v>586</v>
      </c>
      <c r="G298" s="7">
        <v>3.5</v>
      </c>
      <c r="H298" s="7">
        <v>100</v>
      </c>
      <c r="I298" s="7" t="s">
        <v>1004</v>
      </c>
      <c r="K298" s="1" t="str">
        <f>F298&amp;": "&amp;(H298+G298)&amp;" - "&amp;C298</f>
        <v>J.K. Beck: 103.5 - Midnight</v>
      </c>
      <c r="P298" s="7" t="s">
        <v>369</v>
      </c>
      <c r="R298" s="7" t="s">
        <v>365</v>
      </c>
    </row>
    <row r="299" spans="2:18" hidden="1" x14ac:dyDescent="0.2">
      <c r="B299" s="7" t="s">
        <v>567</v>
      </c>
      <c r="C299" s="1" t="s">
        <v>582</v>
      </c>
      <c r="D299" s="1" t="s">
        <v>585</v>
      </c>
      <c r="E299" s="1" t="s">
        <v>585</v>
      </c>
      <c r="F299" s="1" t="s">
        <v>586</v>
      </c>
      <c r="G299" s="7">
        <v>4</v>
      </c>
      <c r="H299" s="7">
        <v>100</v>
      </c>
      <c r="I299" s="7" t="s">
        <v>1004</v>
      </c>
      <c r="K299" s="1" t="str">
        <f>F299&amp;": "&amp;(H299+G299)&amp;" - "&amp;C299</f>
        <v>J.K. Beck: 104 - When Passion Lies</v>
      </c>
      <c r="P299" s="7" t="s">
        <v>369</v>
      </c>
      <c r="R299" s="7" t="s">
        <v>365</v>
      </c>
    </row>
    <row r="300" spans="2:18" hidden="1" x14ac:dyDescent="0.2">
      <c r="B300" s="7" t="s">
        <v>567</v>
      </c>
      <c r="C300" s="1" t="s">
        <v>583</v>
      </c>
      <c r="D300" s="1" t="s">
        <v>585</v>
      </c>
      <c r="E300" s="1" t="s">
        <v>585</v>
      </c>
      <c r="F300" s="1" t="s">
        <v>586</v>
      </c>
      <c r="G300" s="7">
        <v>5</v>
      </c>
      <c r="H300" s="7">
        <v>100</v>
      </c>
      <c r="I300" s="7" t="s">
        <v>1004</v>
      </c>
      <c r="K300" s="1" t="str">
        <f>F300&amp;": "&amp;(H300+G300)&amp;" - "&amp;C300</f>
        <v>J.K. Beck: 105 - When Darkness Hungers</v>
      </c>
      <c r="P300" s="7" t="s">
        <v>369</v>
      </c>
      <c r="R300" s="7" t="s">
        <v>365</v>
      </c>
    </row>
    <row r="301" spans="2:18" hidden="1" x14ac:dyDescent="0.2">
      <c r="B301" s="7" t="s">
        <v>567</v>
      </c>
      <c r="C301" s="1" t="s">
        <v>584</v>
      </c>
      <c r="D301" s="1" t="s">
        <v>585</v>
      </c>
      <c r="E301" s="1" t="s">
        <v>585</v>
      </c>
      <c r="F301" s="1" t="s">
        <v>586</v>
      </c>
      <c r="G301" s="7">
        <v>6</v>
      </c>
      <c r="H301" s="7">
        <v>100</v>
      </c>
      <c r="I301" s="7" t="s">
        <v>1004</v>
      </c>
      <c r="K301" s="1" t="str">
        <f>F301&amp;": "&amp;(H301+G301)&amp;" - "&amp;C301</f>
        <v>J.K. Beck: 106 - When Temptation Burns</v>
      </c>
      <c r="P301" s="7" t="s">
        <v>369</v>
      </c>
      <c r="R301" s="7" t="s">
        <v>365</v>
      </c>
    </row>
    <row r="302" spans="2:18" hidden="1" x14ac:dyDescent="0.2">
      <c r="B302" s="7" t="s">
        <v>363</v>
      </c>
      <c r="C302" s="1" t="s">
        <v>25</v>
      </c>
      <c r="D302" s="1" t="s">
        <v>27</v>
      </c>
      <c r="E302" s="1" t="s">
        <v>33</v>
      </c>
      <c r="F302" s="1" t="s">
        <v>26</v>
      </c>
      <c r="G302" s="7">
        <v>1</v>
      </c>
      <c r="H302" s="7">
        <v>100</v>
      </c>
      <c r="I302" s="7" t="s">
        <v>1004</v>
      </c>
      <c r="J302" s="6">
        <v>41701</v>
      </c>
      <c r="K302" s="1" t="str">
        <f>F302&amp;": "&amp;(H302+G302)&amp;" - "&amp;C302</f>
        <v>J.R. Ward: 101 - Dark Lover</v>
      </c>
      <c r="P302" s="7" t="s">
        <v>369</v>
      </c>
      <c r="Q302" s="7" t="s">
        <v>369</v>
      </c>
      <c r="R302" s="6" t="s">
        <v>366</v>
      </c>
    </row>
    <row r="303" spans="2:18" hidden="1" x14ac:dyDescent="0.2">
      <c r="B303" s="7" t="s">
        <v>363</v>
      </c>
      <c r="C303" s="1" t="s">
        <v>28</v>
      </c>
      <c r="D303" s="1" t="s">
        <v>27</v>
      </c>
      <c r="E303" s="1" t="s">
        <v>33</v>
      </c>
      <c r="F303" s="1" t="s">
        <v>26</v>
      </c>
      <c r="G303" s="7">
        <v>2</v>
      </c>
      <c r="H303" s="7">
        <v>100</v>
      </c>
      <c r="I303" s="7" t="s">
        <v>1004</v>
      </c>
      <c r="J303" s="6">
        <v>42468</v>
      </c>
      <c r="K303" s="1" t="str">
        <f>F303&amp;": "&amp;(H303+G303)&amp;" - "&amp;C303</f>
        <v>J.R. Ward: 102 - Lover Eternal</v>
      </c>
      <c r="P303" s="7" t="s">
        <v>369</v>
      </c>
      <c r="Q303" s="7" t="s">
        <v>369</v>
      </c>
      <c r="R303" s="6" t="s">
        <v>366</v>
      </c>
    </row>
    <row r="304" spans="2:18" hidden="1" x14ac:dyDescent="0.2">
      <c r="B304" s="7" t="s">
        <v>363</v>
      </c>
      <c r="C304" s="1" t="s">
        <v>29</v>
      </c>
      <c r="D304" s="1" t="s">
        <v>27</v>
      </c>
      <c r="E304" s="1" t="s">
        <v>33</v>
      </c>
      <c r="F304" s="1" t="s">
        <v>26</v>
      </c>
      <c r="G304" s="7">
        <v>3</v>
      </c>
      <c r="H304" s="7">
        <v>100</v>
      </c>
      <c r="I304" s="7" t="s">
        <v>1004</v>
      </c>
      <c r="J304" s="6">
        <v>41706</v>
      </c>
      <c r="K304" s="1" t="str">
        <f>F304&amp;": "&amp;(H304+G304)&amp;" - "&amp;C304</f>
        <v>J.R. Ward: 103 - Lover Awakened</v>
      </c>
      <c r="P304" s="7" t="s">
        <v>369</v>
      </c>
      <c r="Q304" s="7" t="s">
        <v>369</v>
      </c>
      <c r="R304" s="6" t="s">
        <v>366</v>
      </c>
    </row>
    <row r="305" spans="2:18" hidden="1" x14ac:dyDescent="0.2">
      <c r="B305" s="7" t="s">
        <v>363</v>
      </c>
      <c r="C305" s="1" t="s">
        <v>30</v>
      </c>
      <c r="D305" s="1" t="s">
        <v>27</v>
      </c>
      <c r="E305" s="1" t="s">
        <v>33</v>
      </c>
      <c r="F305" s="1" t="s">
        <v>26</v>
      </c>
      <c r="G305" s="7">
        <v>4</v>
      </c>
      <c r="H305" s="7">
        <v>100</v>
      </c>
      <c r="I305" s="7" t="s">
        <v>1004</v>
      </c>
      <c r="J305" s="6">
        <v>41708</v>
      </c>
      <c r="K305" s="1" t="str">
        <f>F305&amp;": "&amp;(H305+G305)&amp;" - "&amp;C305</f>
        <v>J.R. Ward: 104 - Lover Revealed</v>
      </c>
      <c r="P305" s="7" t="s">
        <v>369</v>
      </c>
      <c r="Q305" s="7" t="s">
        <v>369</v>
      </c>
      <c r="R305" s="6" t="s">
        <v>366</v>
      </c>
    </row>
    <row r="306" spans="2:18" hidden="1" x14ac:dyDescent="0.2">
      <c r="B306" s="7" t="s">
        <v>363</v>
      </c>
      <c r="C306" s="1" t="s">
        <v>34</v>
      </c>
      <c r="D306" s="1" t="s">
        <v>27</v>
      </c>
      <c r="E306" s="1" t="s">
        <v>33</v>
      </c>
      <c r="F306" s="1" t="s">
        <v>26</v>
      </c>
      <c r="G306" s="7">
        <v>5</v>
      </c>
      <c r="H306" s="7">
        <v>100</v>
      </c>
      <c r="I306" s="7" t="s">
        <v>1004</v>
      </c>
      <c r="J306" s="6">
        <v>41709</v>
      </c>
      <c r="K306" s="1" t="str">
        <f>F306&amp;": "&amp;(H306+G306)&amp;" - "&amp;C306</f>
        <v>J.R. Ward: 105 - Lover Unbound</v>
      </c>
      <c r="P306" s="7" t="s">
        <v>369</v>
      </c>
      <c r="Q306" s="7" t="s">
        <v>369</v>
      </c>
      <c r="R306" s="6" t="s">
        <v>366</v>
      </c>
    </row>
    <row r="307" spans="2:18" hidden="1" x14ac:dyDescent="0.2">
      <c r="B307" s="7" t="s">
        <v>363</v>
      </c>
      <c r="C307" s="1" t="s">
        <v>35</v>
      </c>
      <c r="D307" s="1" t="s">
        <v>27</v>
      </c>
      <c r="E307" s="1" t="s">
        <v>33</v>
      </c>
      <c r="F307" s="1" t="s">
        <v>26</v>
      </c>
      <c r="G307" s="7">
        <v>6</v>
      </c>
      <c r="H307" s="7">
        <v>100</v>
      </c>
      <c r="I307" s="7" t="s">
        <v>1004</v>
      </c>
      <c r="J307" s="6">
        <v>41710</v>
      </c>
      <c r="K307" s="1" t="str">
        <f>F307&amp;": "&amp;(H307+G307)&amp;" - "&amp;C307</f>
        <v>J.R. Ward: 106 - Lover Enshrined</v>
      </c>
      <c r="P307" s="7" t="s">
        <v>369</v>
      </c>
      <c r="Q307" s="7" t="s">
        <v>369</v>
      </c>
      <c r="R307" s="6" t="s">
        <v>366</v>
      </c>
    </row>
    <row r="308" spans="2:18" hidden="1" x14ac:dyDescent="0.2">
      <c r="B308" s="7" t="s">
        <v>363</v>
      </c>
      <c r="C308" s="1" t="s">
        <v>36</v>
      </c>
      <c r="D308" s="1" t="s">
        <v>27</v>
      </c>
      <c r="E308" s="1" t="s">
        <v>33</v>
      </c>
      <c r="F308" s="1" t="s">
        <v>26</v>
      </c>
      <c r="G308" s="7">
        <v>7</v>
      </c>
      <c r="H308" s="7">
        <v>100</v>
      </c>
      <c r="I308" s="7" t="s">
        <v>1004</v>
      </c>
      <c r="J308" s="6">
        <v>41713</v>
      </c>
      <c r="K308" s="1" t="str">
        <f>F308&amp;": "&amp;(H308+G308)&amp;" - "&amp;C308</f>
        <v>J.R. Ward: 107 - Lover Avenged</v>
      </c>
      <c r="P308" s="7" t="s">
        <v>369</v>
      </c>
      <c r="Q308" s="7" t="s">
        <v>369</v>
      </c>
      <c r="R308" s="6" t="s">
        <v>366</v>
      </c>
    </row>
    <row r="309" spans="2:18" hidden="1" x14ac:dyDescent="0.2">
      <c r="B309" s="7" t="s">
        <v>363</v>
      </c>
      <c r="C309" s="1" t="s">
        <v>37</v>
      </c>
      <c r="D309" s="1" t="s">
        <v>27</v>
      </c>
      <c r="E309" s="1" t="s">
        <v>33</v>
      </c>
      <c r="F309" s="1" t="s">
        <v>26</v>
      </c>
      <c r="G309" s="7">
        <v>8</v>
      </c>
      <c r="H309" s="7">
        <v>100</v>
      </c>
      <c r="I309" s="7" t="s">
        <v>1004</v>
      </c>
      <c r="J309" s="6">
        <v>41715</v>
      </c>
      <c r="K309" s="1" t="str">
        <f>F309&amp;": "&amp;(H309+G309)&amp;" - "&amp;C309</f>
        <v>J.R. Ward: 108 - Lover Mine</v>
      </c>
      <c r="P309" s="7" t="s">
        <v>369</v>
      </c>
      <c r="Q309" s="7" t="s">
        <v>369</v>
      </c>
      <c r="R309" s="6" t="s">
        <v>366</v>
      </c>
    </row>
    <row r="310" spans="2:18" hidden="1" x14ac:dyDescent="0.2">
      <c r="B310" s="7" t="s">
        <v>363</v>
      </c>
      <c r="C310" s="1" t="s">
        <v>38</v>
      </c>
      <c r="D310" s="1" t="s">
        <v>27</v>
      </c>
      <c r="E310" s="1" t="s">
        <v>33</v>
      </c>
      <c r="F310" s="1" t="s">
        <v>26</v>
      </c>
      <c r="G310" s="7">
        <v>9</v>
      </c>
      <c r="H310" s="7">
        <v>100</v>
      </c>
      <c r="I310" s="7" t="s">
        <v>1004</v>
      </c>
      <c r="J310" s="6">
        <v>41719</v>
      </c>
      <c r="K310" s="1" t="str">
        <f>F310&amp;": "&amp;(H310+G310)&amp;" - "&amp;C310</f>
        <v>J.R. Ward: 109 - Lover Unleashed</v>
      </c>
      <c r="P310" s="7" t="s">
        <v>369</v>
      </c>
      <c r="Q310" s="7" t="s">
        <v>369</v>
      </c>
      <c r="R310" s="6" t="s">
        <v>366</v>
      </c>
    </row>
    <row r="311" spans="2:18" hidden="1" x14ac:dyDescent="0.2">
      <c r="B311" s="7" t="s">
        <v>363</v>
      </c>
      <c r="C311" s="1" t="s">
        <v>39</v>
      </c>
      <c r="D311" s="1" t="s">
        <v>27</v>
      </c>
      <c r="E311" s="1" t="s">
        <v>33</v>
      </c>
      <c r="F311" s="1" t="s">
        <v>26</v>
      </c>
      <c r="G311" s="7">
        <v>10</v>
      </c>
      <c r="H311" s="7">
        <v>100</v>
      </c>
      <c r="I311" s="7" t="s">
        <v>1004</v>
      </c>
      <c r="J311" s="6">
        <v>41723</v>
      </c>
      <c r="K311" s="1" t="str">
        <f>F311&amp;": "&amp;(H311+G311)&amp;" - "&amp;C311</f>
        <v>J.R. Ward: 110 - Lover Reborn</v>
      </c>
      <c r="P311" s="7" t="s">
        <v>369</v>
      </c>
      <c r="Q311" s="7" t="s">
        <v>369</v>
      </c>
      <c r="R311" s="6" t="s">
        <v>366</v>
      </c>
    </row>
    <row r="312" spans="2:18" hidden="1" x14ac:dyDescent="0.2">
      <c r="B312" s="7" t="s">
        <v>363</v>
      </c>
      <c r="C312" s="1" t="s">
        <v>40</v>
      </c>
      <c r="D312" s="1" t="s">
        <v>27</v>
      </c>
      <c r="E312" s="1" t="s">
        <v>33</v>
      </c>
      <c r="F312" s="1" t="s">
        <v>26</v>
      </c>
      <c r="G312" s="7">
        <v>11</v>
      </c>
      <c r="H312" s="7">
        <v>100</v>
      </c>
      <c r="I312" s="7" t="s">
        <v>1004</v>
      </c>
      <c r="J312" s="6">
        <v>41728</v>
      </c>
      <c r="K312" s="1" t="str">
        <f>F312&amp;": "&amp;(H312+G312)&amp;" - "&amp;C312</f>
        <v>J.R. Ward: 111 - Lover At Last</v>
      </c>
      <c r="P312" s="7" t="s">
        <v>369</v>
      </c>
      <c r="Q312" s="7" t="s">
        <v>369</v>
      </c>
      <c r="R312" s="6" t="s">
        <v>366</v>
      </c>
    </row>
    <row r="313" spans="2:18" hidden="1" x14ac:dyDescent="0.2">
      <c r="B313" s="7" t="s">
        <v>363</v>
      </c>
      <c r="C313" s="1" t="s">
        <v>41</v>
      </c>
      <c r="D313" s="1" t="s">
        <v>27</v>
      </c>
      <c r="E313" s="1" t="s">
        <v>33</v>
      </c>
      <c r="F313" s="1" t="s">
        <v>26</v>
      </c>
      <c r="G313" s="7">
        <v>12</v>
      </c>
      <c r="H313" s="7">
        <v>100</v>
      </c>
      <c r="I313" s="7" t="s">
        <v>1004</v>
      </c>
      <c r="J313" s="6">
        <v>42134</v>
      </c>
      <c r="K313" s="1" t="str">
        <f>F313&amp;": "&amp;(H313+G313)&amp;" - "&amp;C313</f>
        <v>J.R. Ward: 112 - The King</v>
      </c>
      <c r="P313" s="7" t="s">
        <v>369</v>
      </c>
      <c r="Q313" s="7" t="s">
        <v>369</v>
      </c>
      <c r="R313" s="6" t="s">
        <v>366</v>
      </c>
    </row>
    <row r="314" spans="2:18" hidden="1" x14ac:dyDescent="0.2">
      <c r="B314" s="7" t="s">
        <v>363</v>
      </c>
      <c r="C314" s="1" t="s">
        <v>42</v>
      </c>
      <c r="D314" s="1" t="s">
        <v>27</v>
      </c>
      <c r="E314" s="1" t="s">
        <v>33</v>
      </c>
      <c r="F314" s="1" t="s">
        <v>26</v>
      </c>
      <c r="G314" s="7">
        <v>13</v>
      </c>
      <c r="H314" s="7">
        <v>100</v>
      </c>
      <c r="I314" s="7" t="s">
        <v>1004</v>
      </c>
      <c r="J314" s="6">
        <v>42137</v>
      </c>
      <c r="K314" s="1" t="str">
        <f>F314&amp;": "&amp;(H314+G314)&amp;" - "&amp;C314</f>
        <v>J.R. Ward: 113 - The Shadows</v>
      </c>
      <c r="P314" s="7" t="s">
        <v>369</v>
      </c>
      <c r="Q314" s="7" t="s">
        <v>369</v>
      </c>
      <c r="R314" s="6" t="s">
        <v>366</v>
      </c>
    </row>
    <row r="315" spans="2:18" hidden="1" x14ac:dyDescent="0.2">
      <c r="B315" s="7" t="s">
        <v>363</v>
      </c>
      <c r="C315" s="1" t="s">
        <v>43</v>
      </c>
      <c r="D315" s="1" t="s">
        <v>27</v>
      </c>
      <c r="E315" s="1" t="s">
        <v>47</v>
      </c>
      <c r="F315" s="1" t="s">
        <v>26</v>
      </c>
      <c r="G315" s="7">
        <v>14</v>
      </c>
      <c r="H315" s="7">
        <v>100</v>
      </c>
      <c r="I315" s="7" t="s">
        <v>1004</v>
      </c>
      <c r="J315" s="6">
        <v>42342</v>
      </c>
      <c r="K315" s="1" t="str">
        <f>F315&amp;": "&amp;(H315+G315)&amp;" - "&amp;C315</f>
        <v>J.R. Ward: 114 - Blood Kiss</v>
      </c>
      <c r="P315" s="7" t="s">
        <v>369</v>
      </c>
      <c r="Q315" s="7" t="s">
        <v>369</v>
      </c>
      <c r="R315" s="6" t="s">
        <v>366</v>
      </c>
    </row>
    <row r="316" spans="2:18" hidden="1" x14ac:dyDescent="0.2">
      <c r="B316" s="7" t="s">
        <v>363</v>
      </c>
      <c r="C316" s="1" t="s">
        <v>44</v>
      </c>
      <c r="D316" s="1" t="s">
        <v>27</v>
      </c>
      <c r="E316" s="1" t="s">
        <v>33</v>
      </c>
      <c r="F316" s="1" t="s">
        <v>26</v>
      </c>
      <c r="G316" s="7">
        <v>15</v>
      </c>
      <c r="H316" s="7">
        <v>100</v>
      </c>
      <c r="I316" s="7" t="s">
        <v>1004</v>
      </c>
      <c r="J316" s="6">
        <v>42470</v>
      </c>
      <c r="K316" s="1" t="str">
        <f>F316&amp;": "&amp;(H316+G316)&amp;" - "&amp;C316</f>
        <v>J.R. Ward: 115 - The Beast</v>
      </c>
      <c r="P316" s="7" t="s">
        <v>369</v>
      </c>
      <c r="Q316" s="7" t="s">
        <v>369</v>
      </c>
      <c r="R316" s="6" t="s">
        <v>366</v>
      </c>
    </row>
    <row r="317" spans="2:18" hidden="1" x14ac:dyDescent="0.2">
      <c r="B317" s="7" t="s">
        <v>363</v>
      </c>
      <c r="C317" s="1" t="s">
        <v>45</v>
      </c>
      <c r="D317" s="1" t="s">
        <v>27</v>
      </c>
      <c r="E317" s="1" t="s">
        <v>47</v>
      </c>
      <c r="F317" s="1" t="s">
        <v>26</v>
      </c>
      <c r="G317" s="7">
        <v>16</v>
      </c>
      <c r="H317" s="7">
        <v>100</v>
      </c>
      <c r="I317" s="7" t="s">
        <v>1004</v>
      </c>
      <c r="J317" s="6">
        <v>42729</v>
      </c>
      <c r="K317" s="1" t="str">
        <f>F317&amp;": "&amp;(H317+G317)&amp;" - "&amp;C317</f>
        <v>J.R. Ward: 116 - Blood Vow</v>
      </c>
      <c r="P317" s="7" t="s">
        <v>369</v>
      </c>
      <c r="Q317" s="7" t="s">
        <v>369</v>
      </c>
      <c r="R317" s="6" t="s">
        <v>366</v>
      </c>
    </row>
    <row r="318" spans="2:18" hidden="1" x14ac:dyDescent="0.2">
      <c r="B318" s="7" t="s">
        <v>363</v>
      </c>
      <c r="C318" s="1" t="s">
        <v>46</v>
      </c>
      <c r="D318" s="1" t="s">
        <v>27</v>
      </c>
      <c r="E318" s="1" t="s">
        <v>33</v>
      </c>
      <c r="F318" s="1" t="s">
        <v>26</v>
      </c>
      <c r="G318" s="7">
        <v>17</v>
      </c>
      <c r="H318" s="7">
        <v>100</v>
      </c>
      <c r="I318" s="7" t="s">
        <v>1004</v>
      </c>
      <c r="J318" s="6">
        <v>42895</v>
      </c>
      <c r="K318" s="1" t="str">
        <f>F318&amp;": "&amp;(H318+G318)&amp;" - "&amp;C318</f>
        <v>J.R. Ward: 117 - The Chosen</v>
      </c>
      <c r="P318" s="7" t="s">
        <v>369</v>
      </c>
      <c r="Q318" s="7" t="s">
        <v>369</v>
      </c>
      <c r="R318" s="6" t="s">
        <v>366</v>
      </c>
    </row>
    <row r="319" spans="2:18" hidden="1" x14ac:dyDescent="0.2">
      <c r="B319" s="7" t="s">
        <v>363</v>
      </c>
      <c r="C319" s="1" t="s">
        <v>877</v>
      </c>
      <c r="D319" s="1" t="s">
        <v>27</v>
      </c>
      <c r="E319" s="1" t="s">
        <v>47</v>
      </c>
      <c r="F319" s="1" t="s">
        <v>26</v>
      </c>
      <c r="G319" s="7">
        <v>18</v>
      </c>
      <c r="H319" s="7">
        <v>100</v>
      </c>
      <c r="I319" s="7" t="s">
        <v>1004</v>
      </c>
      <c r="K319" s="1" t="str">
        <f>F319&amp;": "&amp;(H319+G319)&amp;" - "&amp;C319</f>
        <v>J.R. Ward: 118 - Blood Fury</v>
      </c>
      <c r="L319" s="6">
        <v>42878</v>
      </c>
      <c r="M319" s="7" t="s">
        <v>369</v>
      </c>
      <c r="N319" s="6">
        <v>43109</v>
      </c>
      <c r="P319" s="7"/>
      <c r="R319" s="6" t="s">
        <v>366</v>
      </c>
    </row>
    <row r="320" spans="2:18" hidden="1" x14ac:dyDescent="0.2">
      <c r="B320" s="7" t="s">
        <v>363</v>
      </c>
      <c r="C320" s="1" t="s">
        <v>878</v>
      </c>
      <c r="D320" s="1" t="s">
        <v>27</v>
      </c>
      <c r="E320" s="1" t="s">
        <v>33</v>
      </c>
      <c r="F320" s="1" t="s">
        <v>26</v>
      </c>
      <c r="G320" s="7">
        <v>19</v>
      </c>
      <c r="H320" s="7">
        <v>100</v>
      </c>
      <c r="I320" s="7" t="s">
        <v>1004</v>
      </c>
      <c r="K320" s="1" t="str">
        <f>F320&amp;": "&amp;(H320+G320)&amp;" - "&amp;C320</f>
        <v>J.R. Ward: 119 - The Thief</v>
      </c>
      <c r="L320" s="6">
        <v>42878</v>
      </c>
      <c r="P320" s="7"/>
      <c r="R320" s="6" t="s">
        <v>366</v>
      </c>
    </row>
    <row r="321" spans="2:18" hidden="1" x14ac:dyDescent="0.2">
      <c r="B321" s="7" t="s">
        <v>363</v>
      </c>
      <c r="C321" s="1" t="s">
        <v>123</v>
      </c>
      <c r="D321" s="1" t="s">
        <v>27</v>
      </c>
      <c r="E321" s="1" t="s">
        <v>33</v>
      </c>
      <c r="F321" s="1" t="s">
        <v>26</v>
      </c>
      <c r="G321" s="7">
        <v>20</v>
      </c>
      <c r="H321" s="7">
        <v>100</v>
      </c>
      <c r="I321" s="7" t="s">
        <v>1004</v>
      </c>
      <c r="K321" s="1" t="str">
        <f>F321&amp;": "&amp;(H321+G321)&amp;" - "&amp;C321</f>
        <v>J.R. Ward: 120 - ???</v>
      </c>
      <c r="L321" s="6">
        <v>42878</v>
      </c>
      <c r="P321" s="7"/>
      <c r="R321" s="6" t="s">
        <v>366</v>
      </c>
    </row>
    <row r="322" spans="2:18" hidden="1" x14ac:dyDescent="0.2">
      <c r="B322" s="7" t="s">
        <v>363</v>
      </c>
      <c r="C322" s="1" t="s">
        <v>466</v>
      </c>
      <c r="D322" s="1" t="s">
        <v>472</v>
      </c>
      <c r="E322" s="1" t="s">
        <v>472</v>
      </c>
      <c r="F322" s="1" t="s">
        <v>26</v>
      </c>
      <c r="G322" s="7">
        <v>1</v>
      </c>
      <c r="H322" s="7">
        <v>200</v>
      </c>
      <c r="I322" s="7" t="s">
        <v>1004</v>
      </c>
      <c r="J322" s="6">
        <v>41175</v>
      </c>
      <c r="K322" s="1" t="str">
        <f>F322&amp;": "&amp;(H322+G322)&amp;" - "&amp;C322</f>
        <v>J.R. Ward: 201 - Covet</v>
      </c>
      <c r="P322" s="7" t="s">
        <v>369</v>
      </c>
      <c r="Q322" s="7" t="s">
        <v>369</v>
      </c>
      <c r="R322" s="7" t="s">
        <v>391</v>
      </c>
    </row>
    <row r="323" spans="2:18" hidden="1" x14ac:dyDescent="0.2">
      <c r="B323" s="7" t="s">
        <v>363</v>
      </c>
      <c r="C323" s="1" t="s">
        <v>467</v>
      </c>
      <c r="D323" s="1" t="s">
        <v>472</v>
      </c>
      <c r="E323" s="1" t="s">
        <v>472</v>
      </c>
      <c r="F323" s="1" t="s">
        <v>26</v>
      </c>
      <c r="G323" s="7">
        <v>2</v>
      </c>
      <c r="H323" s="7">
        <v>200</v>
      </c>
      <c r="I323" s="7" t="s">
        <v>1004</v>
      </c>
      <c r="J323" s="6">
        <v>41182</v>
      </c>
      <c r="K323" s="1" t="str">
        <f>F323&amp;": "&amp;(H323+G323)&amp;" - "&amp;C323</f>
        <v>J.R. Ward: 202 - Crave</v>
      </c>
      <c r="P323" s="7" t="s">
        <v>369</v>
      </c>
      <c r="Q323" s="7" t="s">
        <v>369</v>
      </c>
      <c r="R323" s="7" t="s">
        <v>391</v>
      </c>
    </row>
    <row r="324" spans="2:18" hidden="1" x14ac:dyDescent="0.2">
      <c r="B324" s="7" t="s">
        <v>363</v>
      </c>
      <c r="C324" s="1" t="s">
        <v>468</v>
      </c>
      <c r="D324" s="1" t="s">
        <v>472</v>
      </c>
      <c r="E324" s="1" t="s">
        <v>472</v>
      </c>
      <c r="F324" s="1" t="s">
        <v>26</v>
      </c>
      <c r="G324" s="7">
        <v>3</v>
      </c>
      <c r="H324" s="7">
        <v>200</v>
      </c>
      <c r="I324" s="7" t="s">
        <v>1004</v>
      </c>
      <c r="J324" s="6">
        <v>41191</v>
      </c>
      <c r="K324" s="1" t="str">
        <f>F324&amp;": "&amp;(H324+G324)&amp;" - "&amp;C324</f>
        <v>J.R. Ward: 203 - Envy</v>
      </c>
      <c r="P324" s="7" t="s">
        <v>369</v>
      </c>
      <c r="Q324" s="7" t="s">
        <v>369</v>
      </c>
      <c r="R324" s="7" t="s">
        <v>391</v>
      </c>
    </row>
    <row r="325" spans="2:18" hidden="1" x14ac:dyDescent="0.2">
      <c r="B325" s="7" t="s">
        <v>363</v>
      </c>
      <c r="C325" s="1" t="s">
        <v>469</v>
      </c>
      <c r="D325" s="1" t="s">
        <v>472</v>
      </c>
      <c r="E325" s="1" t="s">
        <v>472</v>
      </c>
      <c r="F325" s="1" t="s">
        <v>26</v>
      </c>
      <c r="G325" s="7">
        <v>4</v>
      </c>
      <c r="H325" s="7">
        <v>200</v>
      </c>
      <c r="I325" s="7" t="s">
        <v>1004</v>
      </c>
      <c r="J325" s="6">
        <v>41560</v>
      </c>
      <c r="K325" s="1" t="str">
        <f>F325&amp;": "&amp;(H325+G325)&amp;" - "&amp;C325</f>
        <v>J.R. Ward: 204 - Rapture</v>
      </c>
      <c r="P325" s="7" t="s">
        <v>369</v>
      </c>
      <c r="Q325" s="7" t="s">
        <v>369</v>
      </c>
      <c r="R325" s="7" t="s">
        <v>391</v>
      </c>
    </row>
    <row r="326" spans="2:18" hidden="1" x14ac:dyDescent="0.2">
      <c r="B326" s="7" t="s">
        <v>363</v>
      </c>
      <c r="C326" s="1" t="s">
        <v>470</v>
      </c>
      <c r="D326" s="1" t="s">
        <v>472</v>
      </c>
      <c r="E326" s="1" t="s">
        <v>472</v>
      </c>
      <c r="F326" s="1" t="s">
        <v>26</v>
      </c>
      <c r="G326" s="7">
        <v>5</v>
      </c>
      <c r="H326" s="7">
        <v>200</v>
      </c>
      <c r="I326" s="7" t="s">
        <v>1004</v>
      </c>
      <c r="J326" s="6">
        <v>41968</v>
      </c>
      <c r="K326" s="1" t="str">
        <f>F326&amp;": "&amp;(H326+G326)&amp;" - "&amp;C326</f>
        <v>J.R. Ward: 205 - Possession</v>
      </c>
      <c r="P326" s="7" t="s">
        <v>369</v>
      </c>
      <c r="Q326" s="7" t="s">
        <v>369</v>
      </c>
      <c r="R326" s="7" t="s">
        <v>391</v>
      </c>
    </row>
    <row r="327" spans="2:18" hidden="1" x14ac:dyDescent="0.2">
      <c r="B327" s="7" t="s">
        <v>363</v>
      </c>
      <c r="C327" s="1" t="s">
        <v>471</v>
      </c>
      <c r="D327" s="1" t="s">
        <v>472</v>
      </c>
      <c r="E327" s="1" t="s">
        <v>472</v>
      </c>
      <c r="F327" s="1" t="s">
        <v>26</v>
      </c>
      <c r="G327" s="7">
        <v>6</v>
      </c>
      <c r="H327" s="7">
        <v>200</v>
      </c>
      <c r="I327" s="7" t="s">
        <v>1004</v>
      </c>
      <c r="J327" s="6">
        <v>41971</v>
      </c>
      <c r="K327" s="1" t="str">
        <f>F327&amp;": "&amp;(H327+G327)&amp;" - "&amp;C327</f>
        <v>J.R. Ward: 206 - Immortal</v>
      </c>
      <c r="P327" s="7" t="s">
        <v>369</v>
      </c>
      <c r="Q327" s="7" t="s">
        <v>369</v>
      </c>
      <c r="R327" s="7" t="s">
        <v>391</v>
      </c>
    </row>
    <row r="328" spans="2:18" hidden="1" x14ac:dyDescent="0.2">
      <c r="B328" s="7" t="s">
        <v>420</v>
      </c>
      <c r="C328" s="1" t="s">
        <v>756</v>
      </c>
      <c r="D328" s="1" t="s">
        <v>756</v>
      </c>
      <c r="E328" s="1" t="s">
        <v>756</v>
      </c>
      <c r="F328" s="1" t="s">
        <v>26</v>
      </c>
      <c r="G328" s="7">
        <v>1</v>
      </c>
      <c r="H328" s="7">
        <v>300</v>
      </c>
      <c r="I328" s="7" t="s">
        <v>1004</v>
      </c>
      <c r="K328" s="1" t="str">
        <f>F328&amp;": "&amp;(H328+G328)&amp;" - "&amp;C328</f>
        <v>J.R. Ward: 301 - The Bourbon Kings</v>
      </c>
      <c r="P328" s="7" t="s">
        <v>369</v>
      </c>
      <c r="R328" s="7" t="s">
        <v>366</v>
      </c>
    </row>
    <row r="329" spans="2:18" hidden="1" x14ac:dyDescent="0.2">
      <c r="B329" s="7" t="s">
        <v>420</v>
      </c>
      <c r="C329" s="1" t="s">
        <v>757</v>
      </c>
      <c r="D329" s="1" t="s">
        <v>756</v>
      </c>
      <c r="E329" s="1" t="s">
        <v>756</v>
      </c>
      <c r="F329" s="1" t="s">
        <v>26</v>
      </c>
      <c r="G329" s="7">
        <v>2</v>
      </c>
      <c r="H329" s="7">
        <v>300</v>
      </c>
      <c r="I329" s="7" t="s">
        <v>1004</v>
      </c>
      <c r="K329" s="1" t="str">
        <f>F329&amp;": "&amp;(H329+G329)&amp;" - "&amp;C329</f>
        <v>J.R. Ward: 302 - The Angels' Share</v>
      </c>
      <c r="P329" s="7" t="s">
        <v>369</v>
      </c>
      <c r="R329" s="7" t="s">
        <v>366</v>
      </c>
    </row>
    <row r="330" spans="2:18" hidden="1" x14ac:dyDescent="0.2">
      <c r="B330" s="7" t="s">
        <v>420</v>
      </c>
      <c r="C330" s="1" t="s">
        <v>758</v>
      </c>
      <c r="D330" s="1" t="s">
        <v>756</v>
      </c>
      <c r="E330" s="1" t="s">
        <v>756</v>
      </c>
      <c r="F330" s="1" t="s">
        <v>26</v>
      </c>
      <c r="G330" s="7">
        <v>3</v>
      </c>
      <c r="H330" s="7">
        <v>300</v>
      </c>
      <c r="I330" s="7" t="s">
        <v>1004</v>
      </c>
      <c r="K330" s="1" t="str">
        <f>F330&amp;": "&amp;(H330+G330)&amp;" - "&amp;C330</f>
        <v>J.R. Ward: 303 - The Devil's Cut</v>
      </c>
      <c r="L330" s="6">
        <v>42878</v>
      </c>
      <c r="M330" s="7" t="s">
        <v>369</v>
      </c>
      <c r="N330" s="6">
        <v>42948</v>
      </c>
      <c r="P330" s="7"/>
      <c r="R330" s="7" t="s">
        <v>366</v>
      </c>
    </row>
    <row r="331" spans="2:18" hidden="1" x14ac:dyDescent="0.2">
      <c r="B331" s="7" t="s">
        <v>420</v>
      </c>
      <c r="C331" s="1" t="s">
        <v>786</v>
      </c>
      <c r="D331" s="1" t="s">
        <v>789</v>
      </c>
      <c r="E331" s="1" t="s">
        <v>789</v>
      </c>
      <c r="F331" s="1" t="s">
        <v>790</v>
      </c>
      <c r="G331" s="7">
        <v>1</v>
      </c>
      <c r="H331" s="7">
        <v>100</v>
      </c>
      <c r="I331" s="7" t="s">
        <v>1004</v>
      </c>
      <c r="K331" s="1" t="str">
        <f>F331&amp;": "&amp;(H331+G331)&amp;" - "&amp;C331</f>
        <v>Jaymin Eve: 101 - Dragon Marked</v>
      </c>
      <c r="P331" s="7" t="s">
        <v>369</v>
      </c>
      <c r="R331" s="7" t="s">
        <v>367</v>
      </c>
    </row>
    <row r="332" spans="2:18" hidden="1" x14ac:dyDescent="0.2">
      <c r="B332" s="7" t="s">
        <v>420</v>
      </c>
      <c r="C332" s="1" t="s">
        <v>787</v>
      </c>
      <c r="D332" s="1" t="s">
        <v>789</v>
      </c>
      <c r="E332" s="1" t="s">
        <v>789</v>
      </c>
      <c r="F332" s="1" t="s">
        <v>790</v>
      </c>
      <c r="G332" s="7">
        <v>2</v>
      </c>
      <c r="H332" s="7">
        <v>100</v>
      </c>
      <c r="I332" s="7" t="s">
        <v>1004</v>
      </c>
      <c r="K332" s="1" t="str">
        <f>F332&amp;": "&amp;(H332+G332)&amp;" - "&amp;C332</f>
        <v>Jaymin Eve: 102 - Dragon Mystics</v>
      </c>
      <c r="P332" s="7" t="s">
        <v>369</v>
      </c>
      <c r="R332" s="7" t="s">
        <v>367</v>
      </c>
    </row>
    <row r="333" spans="2:18" hidden="1" x14ac:dyDescent="0.2">
      <c r="B333" s="7" t="s">
        <v>420</v>
      </c>
      <c r="C333" s="1" t="s">
        <v>788</v>
      </c>
      <c r="D333" s="1" t="s">
        <v>789</v>
      </c>
      <c r="E333" s="1" t="s">
        <v>789</v>
      </c>
      <c r="F333" s="1" t="s">
        <v>790</v>
      </c>
      <c r="G333" s="7">
        <v>3</v>
      </c>
      <c r="H333" s="7">
        <v>100</v>
      </c>
      <c r="I333" s="7" t="s">
        <v>1004</v>
      </c>
      <c r="K333" s="1" t="str">
        <f>F333&amp;": "&amp;(H333+G333)&amp;" - "&amp;C333</f>
        <v>Jaymin Eve: 103 - Dragon Mated</v>
      </c>
      <c r="P333" s="7" t="s">
        <v>369</v>
      </c>
      <c r="R333" s="7" t="s">
        <v>367</v>
      </c>
    </row>
    <row r="334" spans="2:18" hidden="1" x14ac:dyDescent="0.2">
      <c r="B334" s="7" t="s">
        <v>420</v>
      </c>
      <c r="C334" s="1" t="s">
        <v>123</v>
      </c>
      <c r="D334" s="1" t="s">
        <v>789</v>
      </c>
      <c r="E334" s="1" t="s">
        <v>789</v>
      </c>
      <c r="F334" s="1" t="s">
        <v>790</v>
      </c>
      <c r="G334" s="7">
        <v>4</v>
      </c>
      <c r="H334" s="7">
        <v>100</v>
      </c>
      <c r="I334" s="7" t="s">
        <v>1004</v>
      </c>
      <c r="K334" s="1" t="str">
        <f>F334&amp;": "&amp;(H334+G334)&amp;" - "&amp;C334</f>
        <v>Jaymin Eve: 104 - ???</v>
      </c>
      <c r="L334" s="6">
        <v>42878</v>
      </c>
      <c r="P334" s="7"/>
      <c r="R334" s="7" t="s">
        <v>367</v>
      </c>
    </row>
    <row r="335" spans="2:18" hidden="1" x14ac:dyDescent="0.2">
      <c r="B335" s="7" t="s">
        <v>420</v>
      </c>
      <c r="C335" s="1" t="s">
        <v>1085</v>
      </c>
      <c r="D335" s="1" t="s">
        <v>1092</v>
      </c>
      <c r="E335" s="1" t="s">
        <v>1092</v>
      </c>
      <c r="F335" s="1" t="s">
        <v>790</v>
      </c>
      <c r="G335" s="7">
        <v>1</v>
      </c>
      <c r="H335" s="7">
        <v>200</v>
      </c>
      <c r="I335" s="7" t="s">
        <v>1004</v>
      </c>
      <c r="K335" s="1" t="str">
        <f>F335&amp;": "&amp;(H335+G335)&amp;" - "&amp;C335</f>
        <v>Jaymin Eve: 201 - First World</v>
      </c>
      <c r="P335" s="7" t="s">
        <v>369</v>
      </c>
      <c r="R335" s="7" t="s">
        <v>365</v>
      </c>
    </row>
    <row r="336" spans="2:18" hidden="1" x14ac:dyDescent="0.2">
      <c r="B336" s="7" t="s">
        <v>420</v>
      </c>
      <c r="C336" s="1" t="s">
        <v>1086</v>
      </c>
      <c r="D336" s="1" t="s">
        <v>1092</v>
      </c>
      <c r="E336" s="1" t="s">
        <v>1092</v>
      </c>
      <c r="F336" s="1" t="s">
        <v>790</v>
      </c>
      <c r="G336" s="7">
        <v>2</v>
      </c>
      <c r="H336" s="7">
        <v>200</v>
      </c>
      <c r="I336" s="7" t="s">
        <v>1004</v>
      </c>
      <c r="K336" s="1" t="str">
        <f>F336&amp;": "&amp;(H336+G336)&amp;" - "&amp;C336</f>
        <v>Jaymin Eve: 202 - Spurn</v>
      </c>
      <c r="P336" s="7" t="s">
        <v>369</v>
      </c>
      <c r="R336" s="7" t="s">
        <v>365</v>
      </c>
    </row>
    <row r="337" spans="2:18" hidden="1" x14ac:dyDescent="0.2">
      <c r="B337" s="7" t="s">
        <v>420</v>
      </c>
      <c r="C337" s="1" t="s">
        <v>1087</v>
      </c>
      <c r="D337" s="1" t="s">
        <v>1092</v>
      </c>
      <c r="E337" s="1" t="s">
        <v>1092</v>
      </c>
      <c r="F337" s="1" t="s">
        <v>790</v>
      </c>
      <c r="G337" s="7">
        <v>3</v>
      </c>
      <c r="H337" s="7">
        <v>200</v>
      </c>
      <c r="I337" s="7" t="s">
        <v>1004</v>
      </c>
      <c r="K337" s="1" t="str">
        <f>F337&amp;": "&amp;(H337+G337)&amp;" - "&amp;C337</f>
        <v>Jaymin Eve: 203 - Crais</v>
      </c>
      <c r="P337" s="7" t="s">
        <v>369</v>
      </c>
      <c r="R337" s="7" t="s">
        <v>365</v>
      </c>
    </row>
    <row r="338" spans="2:18" hidden="1" x14ac:dyDescent="0.2">
      <c r="B338" s="7" t="s">
        <v>420</v>
      </c>
      <c r="C338" s="1" t="s">
        <v>1088</v>
      </c>
      <c r="D338" s="1" t="s">
        <v>1092</v>
      </c>
      <c r="E338" s="1" t="s">
        <v>1092</v>
      </c>
      <c r="F338" s="1" t="s">
        <v>790</v>
      </c>
      <c r="G338" s="7">
        <v>4</v>
      </c>
      <c r="H338" s="7">
        <v>200</v>
      </c>
      <c r="I338" s="7" t="s">
        <v>1004</v>
      </c>
      <c r="K338" s="1" t="str">
        <f>F338&amp;": "&amp;(H338+G338)&amp;" - "&amp;C338</f>
        <v>Jaymin Eve: 204 - Regali</v>
      </c>
      <c r="P338" s="7" t="s">
        <v>369</v>
      </c>
      <c r="R338" s="7" t="s">
        <v>365</v>
      </c>
    </row>
    <row r="339" spans="2:18" hidden="1" x14ac:dyDescent="0.2">
      <c r="B339" s="7" t="s">
        <v>420</v>
      </c>
      <c r="C339" s="1" t="s">
        <v>1089</v>
      </c>
      <c r="D339" s="1" t="s">
        <v>1092</v>
      </c>
      <c r="E339" s="1" t="s">
        <v>1092</v>
      </c>
      <c r="F339" s="1" t="s">
        <v>790</v>
      </c>
      <c r="G339" s="7">
        <v>5</v>
      </c>
      <c r="H339" s="7">
        <v>200</v>
      </c>
      <c r="I339" s="7" t="s">
        <v>1004</v>
      </c>
      <c r="K339" s="1" t="str">
        <f>F339&amp;": "&amp;(H339+G339)&amp;" - "&amp;C339</f>
        <v>Jaymin Eve: 205 - Nephilius</v>
      </c>
      <c r="P339" s="7" t="s">
        <v>369</v>
      </c>
      <c r="R339" s="7" t="s">
        <v>365</v>
      </c>
    </row>
    <row r="340" spans="2:18" hidden="1" x14ac:dyDescent="0.2">
      <c r="B340" s="7" t="s">
        <v>420</v>
      </c>
      <c r="C340" s="1" t="s">
        <v>1090</v>
      </c>
      <c r="D340" s="1" t="s">
        <v>1092</v>
      </c>
      <c r="E340" s="1" t="s">
        <v>1092</v>
      </c>
      <c r="F340" s="1" t="s">
        <v>790</v>
      </c>
      <c r="G340" s="7">
        <v>6</v>
      </c>
      <c r="H340" s="7">
        <v>200</v>
      </c>
      <c r="I340" s="7" t="s">
        <v>1004</v>
      </c>
      <c r="K340" s="1" t="str">
        <f>F340&amp;": "&amp;(H340+G340)&amp;" - "&amp;C340</f>
        <v>Jaymin Eve: 206 - Dronish</v>
      </c>
      <c r="P340" s="7" t="s">
        <v>369</v>
      </c>
      <c r="R340" s="7" t="s">
        <v>365</v>
      </c>
    </row>
    <row r="341" spans="2:18" hidden="1" x14ac:dyDescent="0.2">
      <c r="B341" s="7" t="s">
        <v>420</v>
      </c>
      <c r="C341" s="1" t="s">
        <v>1091</v>
      </c>
      <c r="D341" s="1" t="s">
        <v>1092</v>
      </c>
      <c r="E341" s="1" t="s">
        <v>1092</v>
      </c>
      <c r="F341" s="1" t="s">
        <v>790</v>
      </c>
      <c r="G341" s="7">
        <v>7</v>
      </c>
      <c r="H341" s="7">
        <v>200</v>
      </c>
      <c r="I341" s="7" t="s">
        <v>1004</v>
      </c>
      <c r="K341" s="1" t="str">
        <f>F341&amp;": "&amp;(H341+G341)&amp;" - "&amp;C341</f>
        <v>Jaymin Eve: 207 - Earth: The Final Battle</v>
      </c>
      <c r="P341" s="7" t="s">
        <v>369</v>
      </c>
      <c r="R341" s="7" t="s">
        <v>365</v>
      </c>
    </row>
    <row r="342" spans="2:18" hidden="1" x14ac:dyDescent="0.2">
      <c r="B342" s="7" t="s">
        <v>420</v>
      </c>
      <c r="C342" s="1" t="s">
        <v>680</v>
      </c>
      <c r="D342" s="1" t="s">
        <v>698</v>
      </c>
      <c r="E342" s="1" t="s">
        <v>698</v>
      </c>
      <c r="F342" s="1" t="s">
        <v>699</v>
      </c>
      <c r="G342" s="7">
        <v>0</v>
      </c>
      <c r="H342" s="7">
        <v>100</v>
      </c>
      <c r="I342" s="7" t="s">
        <v>1004</v>
      </c>
      <c r="K342" s="1" t="str">
        <f>F342&amp;": "&amp;(H342+G342)&amp;" - "&amp;C342</f>
        <v>Jeaniene Frost: 100 - Reckoning</v>
      </c>
      <c r="P342" s="7" t="s">
        <v>369</v>
      </c>
      <c r="R342" s="7" t="s">
        <v>365</v>
      </c>
    </row>
    <row r="343" spans="2:18" hidden="1" x14ac:dyDescent="0.2">
      <c r="B343" s="7" t="s">
        <v>420</v>
      </c>
      <c r="C343" s="1" t="s">
        <v>681</v>
      </c>
      <c r="D343" s="1" t="s">
        <v>698</v>
      </c>
      <c r="E343" s="1" t="s">
        <v>698</v>
      </c>
      <c r="F343" s="1" t="s">
        <v>699</v>
      </c>
      <c r="G343" s="7">
        <v>1</v>
      </c>
      <c r="H343" s="7">
        <v>100</v>
      </c>
      <c r="I343" s="7" t="s">
        <v>1004</v>
      </c>
      <c r="K343" s="1" t="str">
        <f>F343&amp;": "&amp;(H343+G343)&amp;" - "&amp;C343</f>
        <v>Jeaniene Frost: 101 - Halfway to the Grave</v>
      </c>
      <c r="P343" s="7" t="s">
        <v>369</v>
      </c>
      <c r="R343" s="7" t="s">
        <v>365</v>
      </c>
    </row>
    <row r="344" spans="2:18" hidden="1" x14ac:dyDescent="0.2">
      <c r="B344" s="7" t="s">
        <v>420</v>
      </c>
      <c r="C344" s="1" t="s">
        <v>682</v>
      </c>
      <c r="D344" s="1" t="s">
        <v>698</v>
      </c>
      <c r="E344" s="1" t="s">
        <v>698</v>
      </c>
      <c r="F344" s="1" t="s">
        <v>699</v>
      </c>
      <c r="G344" s="7">
        <v>1.5</v>
      </c>
      <c r="H344" s="7">
        <v>100</v>
      </c>
      <c r="I344" s="7" t="s">
        <v>1004</v>
      </c>
      <c r="K344" s="1" t="str">
        <f>F344&amp;": "&amp;(H344+G344)&amp;" - "&amp;C344</f>
        <v>Jeaniene Frost: 101.5 - Happily Never After</v>
      </c>
      <c r="P344" s="7" t="s">
        <v>369</v>
      </c>
      <c r="R344" s="7" t="s">
        <v>365</v>
      </c>
    </row>
    <row r="345" spans="2:18" hidden="1" x14ac:dyDescent="0.2">
      <c r="B345" s="7" t="s">
        <v>420</v>
      </c>
      <c r="C345" s="1" t="s">
        <v>683</v>
      </c>
      <c r="D345" s="1" t="s">
        <v>698</v>
      </c>
      <c r="E345" s="1" t="s">
        <v>698</v>
      </c>
      <c r="F345" s="1" t="s">
        <v>699</v>
      </c>
      <c r="G345" s="7">
        <v>2</v>
      </c>
      <c r="H345" s="7">
        <v>100</v>
      </c>
      <c r="I345" s="7" t="s">
        <v>1004</v>
      </c>
      <c r="K345" s="1" t="str">
        <f>F345&amp;": "&amp;(H345+G345)&amp;" - "&amp;C345</f>
        <v>Jeaniene Frost: 102 - One Foot in the Grave</v>
      </c>
      <c r="P345" s="7" t="s">
        <v>369</v>
      </c>
      <c r="R345" s="7" t="s">
        <v>365</v>
      </c>
    </row>
    <row r="346" spans="2:18" hidden="1" x14ac:dyDescent="0.2">
      <c r="B346" s="7" t="s">
        <v>420</v>
      </c>
      <c r="C346" s="1" t="s">
        <v>684</v>
      </c>
      <c r="D346" s="1" t="s">
        <v>698</v>
      </c>
      <c r="E346" s="1" t="s">
        <v>698</v>
      </c>
      <c r="F346" s="1" t="s">
        <v>699</v>
      </c>
      <c r="G346" s="7">
        <v>3</v>
      </c>
      <c r="H346" s="7">
        <v>100</v>
      </c>
      <c r="I346" s="7" t="s">
        <v>1004</v>
      </c>
      <c r="K346" s="1" t="str">
        <f>F346&amp;": "&amp;(H346+G346)&amp;" - "&amp;C346</f>
        <v>Jeaniene Frost: 103 - At Grave's End</v>
      </c>
      <c r="P346" s="7" t="s">
        <v>369</v>
      </c>
      <c r="R346" s="7" t="s">
        <v>365</v>
      </c>
    </row>
    <row r="347" spans="2:18" hidden="1" x14ac:dyDescent="0.2">
      <c r="B347" s="7" t="s">
        <v>420</v>
      </c>
      <c r="C347" s="1" t="s">
        <v>685</v>
      </c>
      <c r="D347" s="1" t="s">
        <v>698</v>
      </c>
      <c r="E347" s="1" t="s">
        <v>698</v>
      </c>
      <c r="F347" s="1" t="s">
        <v>699</v>
      </c>
      <c r="G347" s="7">
        <v>3.5</v>
      </c>
      <c r="H347" s="7">
        <v>100</v>
      </c>
      <c r="I347" s="7" t="s">
        <v>1004</v>
      </c>
      <c r="K347" s="1" t="str">
        <f>F347&amp;": "&amp;(H347+G347)&amp;" - "&amp;C347</f>
        <v>Jeaniene Frost: 103.5 - Devil to Pay</v>
      </c>
      <c r="P347" s="7" t="s">
        <v>369</v>
      </c>
      <c r="R347" s="7" t="s">
        <v>365</v>
      </c>
    </row>
    <row r="348" spans="2:18" hidden="1" x14ac:dyDescent="0.2">
      <c r="B348" s="7" t="s">
        <v>420</v>
      </c>
      <c r="C348" s="1" t="s">
        <v>686</v>
      </c>
      <c r="D348" s="1" t="s">
        <v>698</v>
      </c>
      <c r="E348" s="1" t="s">
        <v>698</v>
      </c>
      <c r="F348" s="1" t="s">
        <v>699</v>
      </c>
      <c r="G348" s="7">
        <v>4</v>
      </c>
      <c r="H348" s="7">
        <v>100</v>
      </c>
      <c r="I348" s="7" t="s">
        <v>1004</v>
      </c>
      <c r="K348" s="1" t="str">
        <f>F348&amp;": "&amp;(H348+G348)&amp;" - "&amp;C348</f>
        <v>Jeaniene Frost: 104 - Destined for an Early Grave</v>
      </c>
      <c r="P348" s="7" t="s">
        <v>369</v>
      </c>
      <c r="R348" s="7" t="s">
        <v>365</v>
      </c>
    </row>
    <row r="349" spans="2:18" hidden="1" x14ac:dyDescent="0.2">
      <c r="B349" s="7" t="s">
        <v>420</v>
      </c>
      <c r="C349" s="1" t="s">
        <v>687</v>
      </c>
      <c r="D349" s="1" t="s">
        <v>698</v>
      </c>
      <c r="E349" s="1" t="s">
        <v>698</v>
      </c>
      <c r="F349" s="1" t="s">
        <v>699</v>
      </c>
      <c r="G349" s="7">
        <v>4.5</v>
      </c>
      <c r="H349" s="7">
        <v>100</v>
      </c>
      <c r="I349" s="7" t="s">
        <v>1004</v>
      </c>
      <c r="K349" s="1" t="str">
        <f>F349&amp;": "&amp;(H349+G349)&amp;" - "&amp;C349</f>
        <v>Jeaniene Frost: 104.5 - Magic Graves; Death's Excellent Vacation</v>
      </c>
      <c r="P349" s="7" t="s">
        <v>369</v>
      </c>
      <c r="R349" s="7" t="s">
        <v>365</v>
      </c>
    </row>
    <row r="350" spans="2:18" hidden="1" x14ac:dyDescent="0.2">
      <c r="B350" s="7" t="s">
        <v>420</v>
      </c>
      <c r="C350" s="1" t="s">
        <v>688</v>
      </c>
      <c r="D350" s="1" t="s">
        <v>698</v>
      </c>
      <c r="E350" s="1" t="s">
        <v>698</v>
      </c>
      <c r="F350" s="1" t="s">
        <v>699</v>
      </c>
      <c r="G350" s="7">
        <v>5</v>
      </c>
      <c r="H350" s="7">
        <v>100</v>
      </c>
      <c r="I350" s="7" t="s">
        <v>1004</v>
      </c>
      <c r="K350" s="1" t="str">
        <f>F350&amp;": "&amp;(H350+G350)&amp;" - "&amp;C350</f>
        <v>Jeaniene Frost: 105 - First Drop of Crimson</v>
      </c>
      <c r="P350" s="7" t="s">
        <v>369</v>
      </c>
      <c r="R350" s="7" t="s">
        <v>365</v>
      </c>
    </row>
    <row r="351" spans="2:18" hidden="1" x14ac:dyDescent="0.2">
      <c r="B351" s="7" t="s">
        <v>420</v>
      </c>
      <c r="C351" s="1" t="s">
        <v>689</v>
      </c>
      <c r="D351" s="1" t="s">
        <v>698</v>
      </c>
      <c r="E351" s="1" t="s">
        <v>698</v>
      </c>
      <c r="F351" s="1" t="s">
        <v>699</v>
      </c>
      <c r="G351" s="7">
        <v>6</v>
      </c>
      <c r="H351" s="7">
        <v>100</v>
      </c>
      <c r="I351" s="7" t="s">
        <v>1004</v>
      </c>
      <c r="K351" s="1" t="str">
        <f>F351&amp;": "&amp;(H351+G351)&amp;" - "&amp;C351</f>
        <v>Jeaniene Frost: 106 - Eternal Kiss of Darkness</v>
      </c>
      <c r="P351" s="7" t="s">
        <v>369</v>
      </c>
      <c r="R351" s="7" t="s">
        <v>365</v>
      </c>
    </row>
    <row r="352" spans="2:18" hidden="1" x14ac:dyDescent="0.2">
      <c r="B352" s="7" t="s">
        <v>420</v>
      </c>
      <c r="C352" s="1" t="s">
        <v>690</v>
      </c>
      <c r="D352" s="1" t="s">
        <v>698</v>
      </c>
      <c r="E352" s="1" t="s">
        <v>698</v>
      </c>
      <c r="F352" s="1" t="s">
        <v>699</v>
      </c>
      <c r="G352" s="7">
        <v>7</v>
      </c>
      <c r="H352" s="7">
        <v>100</v>
      </c>
      <c r="I352" s="7" t="s">
        <v>1004</v>
      </c>
      <c r="K352" s="1" t="str">
        <f>F352&amp;": "&amp;(H352+G352)&amp;" - "&amp;C352</f>
        <v>Jeaniene Frost: 107 - This Side of the Grave</v>
      </c>
      <c r="P352" s="7" t="s">
        <v>369</v>
      </c>
      <c r="R352" s="7" t="s">
        <v>365</v>
      </c>
    </row>
    <row r="353" spans="2:18" hidden="1" x14ac:dyDescent="0.2">
      <c r="B353" s="7" t="s">
        <v>420</v>
      </c>
      <c r="C353" s="1" t="s">
        <v>691</v>
      </c>
      <c r="D353" s="1" t="s">
        <v>698</v>
      </c>
      <c r="E353" s="1" t="s">
        <v>698</v>
      </c>
      <c r="F353" s="1" t="s">
        <v>699</v>
      </c>
      <c r="G353" s="7">
        <v>8</v>
      </c>
      <c r="H353" s="7">
        <v>100</v>
      </c>
      <c r="I353" s="7" t="s">
        <v>1004</v>
      </c>
      <c r="K353" s="1" t="str">
        <f>F353&amp;": "&amp;(H353+G353)&amp;" - "&amp;C353</f>
        <v>Jeaniene Frost: 108 - One Grave at a Time</v>
      </c>
      <c r="P353" s="7" t="s">
        <v>369</v>
      </c>
      <c r="R353" s="7" t="s">
        <v>365</v>
      </c>
    </row>
    <row r="354" spans="2:18" hidden="1" x14ac:dyDescent="0.2">
      <c r="B354" s="7" t="s">
        <v>420</v>
      </c>
      <c r="C354" s="1" t="s">
        <v>692</v>
      </c>
      <c r="D354" s="1" t="s">
        <v>698</v>
      </c>
      <c r="E354" s="1" t="s">
        <v>698</v>
      </c>
      <c r="F354" s="1" t="s">
        <v>699</v>
      </c>
      <c r="G354" s="7">
        <v>8.5</v>
      </c>
      <c r="H354" s="7">
        <v>100</v>
      </c>
      <c r="I354" s="7" t="s">
        <v>1004</v>
      </c>
      <c r="K354" s="1" t="str">
        <f>F354&amp;": "&amp;(H354+G354)&amp;" - "&amp;C354</f>
        <v>Jeaniene Frost: 108.5 - Home for the Holidays; The Bite Before Christmas</v>
      </c>
      <c r="P354" s="7" t="s">
        <v>369</v>
      </c>
      <c r="R354" s="7" t="s">
        <v>365</v>
      </c>
    </row>
    <row r="355" spans="2:18" hidden="1" x14ac:dyDescent="0.2">
      <c r="B355" s="7" t="s">
        <v>420</v>
      </c>
      <c r="C355" s="1" t="s">
        <v>693</v>
      </c>
      <c r="D355" s="1" t="s">
        <v>698</v>
      </c>
      <c r="E355" s="1" t="s">
        <v>698</v>
      </c>
      <c r="F355" s="1" t="s">
        <v>699</v>
      </c>
      <c r="G355" s="7">
        <v>9</v>
      </c>
      <c r="H355" s="7">
        <v>100</v>
      </c>
      <c r="I355" s="7" t="s">
        <v>1004</v>
      </c>
      <c r="K355" s="1" t="str">
        <f>F355&amp;": "&amp;(H355+G355)&amp;" - "&amp;C355</f>
        <v>Jeaniene Frost: 109 - Once Burned</v>
      </c>
      <c r="P355" s="7" t="s">
        <v>369</v>
      </c>
      <c r="R355" s="7" t="s">
        <v>365</v>
      </c>
    </row>
    <row r="356" spans="2:18" hidden="1" x14ac:dyDescent="0.2">
      <c r="B356" s="7" t="s">
        <v>420</v>
      </c>
      <c r="C356" s="1" t="s">
        <v>694</v>
      </c>
      <c r="D356" s="1" t="s">
        <v>698</v>
      </c>
      <c r="E356" s="1" t="s">
        <v>698</v>
      </c>
      <c r="F356" s="1" t="s">
        <v>699</v>
      </c>
      <c r="G356" s="7">
        <v>10</v>
      </c>
      <c r="H356" s="7">
        <v>100</v>
      </c>
      <c r="I356" s="7" t="s">
        <v>1004</v>
      </c>
      <c r="K356" s="1" t="str">
        <f>F356&amp;": "&amp;(H356+G356)&amp;" - "&amp;C356</f>
        <v>Jeaniene Frost: 110 - Twice Tempted</v>
      </c>
      <c r="P356" s="7" t="s">
        <v>369</v>
      </c>
      <c r="R356" s="7" t="s">
        <v>365</v>
      </c>
    </row>
    <row r="357" spans="2:18" hidden="1" x14ac:dyDescent="0.2">
      <c r="B357" s="7" t="s">
        <v>420</v>
      </c>
      <c r="C357" s="1" t="s">
        <v>695</v>
      </c>
      <c r="D357" s="1" t="s">
        <v>698</v>
      </c>
      <c r="E357" s="1" t="s">
        <v>698</v>
      </c>
      <c r="F357" s="1" t="s">
        <v>699</v>
      </c>
      <c r="G357" s="7">
        <v>11</v>
      </c>
      <c r="H357" s="7">
        <v>100</v>
      </c>
      <c r="I357" s="7" t="s">
        <v>1004</v>
      </c>
      <c r="K357" s="1" t="str">
        <f>F357&amp;": "&amp;(H357+G357)&amp;" - "&amp;C357</f>
        <v>Jeaniene Frost: 111 - Up From the Grave</v>
      </c>
      <c r="P357" s="7" t="s">
        <v>369</v>
      </c>
      <c r="R357" s="7" t="s">
        <v>365</v>
      </c>
    </row>
    <row r="358" spans="2:18" hidden="1" x14ac:dyDescent="0.2">
      <c r="B358" s="7" t="s">
        <v>420</v>
      </c>
      <c r="C358" s="1" t="s">
        <v>696</v>
      </c>
      <c r="D358" s="1" t="s">
        <v>698</v>
      </c>
      <c r="E358" s="1" t="s">
        <v>698</v>
      </c>
      <c r="F358" s="1" t="s">
        <v>699</v>
      </c>
      <c r="G358" s="7">
        <v>12</v>
      </c>
      <c r="H358" s="7">
        <v>100</v>
      </c>
      <c r="I358" s="7" t="s">
        <v>1004</v>
      </c>
      <c r="K358" s="1" t="str">
        <f>F358&amp;": "&amp;(H358+G358)&amp;" - "&amp;C358</f>
        <v>Jeaniene Frost: 112 - Bound by Flames</v>
      </c>
      <c r="P358" s="7" t="s">
        <v>369</v>
      </c>
      <c r="R358" s="7" t="s">
        <v>365</v>
      </c>
    </row>
    <row r="359" spans="2:18" hidden="1" x14ac:dyDescent="0.2">
      <c r="B359" s="7" t="s">
        <v>420</v>
      </c>
      <c r="C359" s="1" t="s">
        <v>697</v>
      </c>
      <c r="D359" s="1" t="s">
        <v>698</v>
      </c>
      <c r="E359" s="1" t="s">
        <v>698</v>
      </c>
      <c r="F359" s="1" t="s">
        <v>699</v>
      </c>
      <c r="G359" s="7">
        <v>13</v>
      </c>
      <c r="H359" s="7">
        <v>100</v>
      </c>
      <c r="I359" s="7" t="s">
        <v>1004</v>
      </c>
      <c r="K359" s="1" t="str">
        <f>F359&amp;": "&amp;(H359+G359)&amp;" - "&amp;C359</f>
        <v>Jeaniene Frost: 113 - Into the Fire</v>
      </c>
      <c r="L359" s="6"/>
      <c r="N359" s="6"/>
      <c r="P359" s="52">
        <v>42891</v>
      </c>
      <c r="R359" s="7" t="s">
        <v>365</v>
      </c>
    </row>
    <row r="360" spans="2:18" hidden="1" x14ac:dyDescent="0.2">
      <c r="B360" s="7" t="s">
        <v>420</v>
      </c>
      <c r="C360" s="1" t="s">
        <v>770</v>
      </c>
      <c r="D360" s="1" t="s">
        <v>755</v>
      </c>
      <c r="E360" s="1" t="s">
        <v>755</v>
      </c>
      <c r="F360" s="1" t="s">
        <v>699</v>
      </c>
      <c r="G360" s="7">
        <v>1</v>
      </c>
      <c r="H360" s="7">
        <v>200</v>
      </c>
      <c r="I360" s="7" t="s">
        <v>1004</v>
      </c>
      <c r="K360" s="1" t="str">
        <f>F360&amp;": "&amp;(H360+G360)&amp;" - "&amp;C360</f>
        <v>Jeaniene Frost: 201 - The Beautiful Ashes</v>
      </c>
      <c r="P360" s="7" t="s">
        <v>369</v>
      </c>
      <c r="Q360" s="7" t="s">
        <v>369</v>
      </c>
      <c r="R360" s="7" t="s">
        <v>365</v>
      </c>
    </row>
    <row r="361" spans="2:18" hidden="1" x14ac:dyDescent="0.2">
      <c r="B361" s="7" t="s">
        <v>420</v>
      </c>
      <c r="C361" s="1" t="s">
        <v>771</v>
      </c>
      <c r="D361" s="1" t="s">
        <v>755</v>
      </c>
      <c r="E361" s="1" t="s">
        <v>755</v>
      </c>
      <c r="F361" s="1" t="s">
        <v>699</v>
      </c>
      <c r="G361" s="7">
        <v>2</v>
      </c>
      <c r="H361" s="7">
        <v>200</v>
      </c>
      <c r="I361" s="7" t="s">
        <v>1004</v>
      </c>
      <c r="K361" s="1" t="str">
        <f>F361&amp;": "&amp;(H361+G361)&amp;" - "&amp;C361</f>
        <v>Jeaniene Frost: 202 - The Sweetest Burn</v>
      </c>
      <c r="L361" s="6"/>
      <c r="N361" s="6"/>
      <c r="P361" s="7" t="s">
        <v>369</v>
      </c>
      <c r="R361" s="7" t="s">
        <v>365</v>
      </c>
    </row>
    <row r="362" spans="2:18" hidden="1" x14ac:dyDescent="0.2">
      <c r="B362" s="7" t="s">
        <v>420</v>
      </c>
      <c r="C362" s="1" t="s">
        <v>876</v>
      </c>
      <c r="D362" s="1" t="s">
        <v>755</v>
      </c>
      <c r="E362" s="1" t="s">
        <v>755</v>
      </c>
      <c r="F362" s="1" t="s">
        <v>699</v>
      </c>
      <c r="G362" s="7">
        <v>3</v>
      </c>
      <c r="H362" s="7">
        <v>200</v>
      </c>
      <c r="I362" s="7" t="s">
        <v>1004</v>
      </c>
      <c r="K362" s="1" t="str">
        <f>F362&amp;": "&amp;(H362+G362)&amp;" - "&amp;C362</f>
        <v>Jeaniene Frost: 203 - The Brightest Embers</v>
      </c>
      <c r="L362" s="6">
        <v>42878</v>
      </c>
      <c r="M362" s="7" t="s">
        <v>369</v>
      </c>
      <c r="N362" s="6">
        <v>43067</v>
      </c>
      <c r="P362" s="7"/>
      <c r="R362" s="7" t="s">
        <v>365</v>
      </c>
    </row>
    <row r="363" spans="2:18" hidden="1" x14ac:dyDescent="0.2">
      <c r="B363" s="7" t="s">
        <v>568</v>
      </c>
      <c r="C363" s="1" t="s">
        <v>455</v>
      </c>
      <c r="D363" s="1" t="s">
        <v>464</v>
      </c>
      <c r="E363" s="1" t="s">
        <v>464</v>
      </c>
      <c r="F363" s="1" t="s">
        <v>465</v>
      </c>
      <c r="G363" s="7">
        <v>1</v>
      </c>
      <c r="H363" s="7">
        <v>100</v>
      </c>
      <c r="I363" s="7" t="s">
        <v>1004</v>
      </c>
      <c r="J363" s="6">
        <v>40781</v>
      </c>
      <c r="K363" s="1" t="str">
        <f>F363&amp;": "&amp;(H363+G363)&amp;" - "&amp;C363</f>
        <v>Jeanne C. Stein: 101 - The Becoming</v>
      </c>
      <c r="P363" s="7" t="s">
        <v>369</v>
      </c>
      <c r="Q363" s="7" t="s">
        <v>369</v>
      </c>
      <c r="R363" s="7" t="s">
        <v>910</v>
      </c>
    </row>
    <row r="364" spans="2:18" hidden="1" x14ac:dyDescent="0.2">
      <c r="B364" s="7" t="s">
        <v>568</v>
      </c>
      <c r="C364" s="1" t="s">
        <v>456</v>
      </c>
      <c r="D364" s="1" t="s">
        <v>464</v>
      </c>
      <c r="E364" s="1" t="s">
        <v>464</v>
      </c>
      <c r="F364" s="1" t="s">
        <v>465</v>
      </c>
      <c r="G364" s="7">
        <v>2</v>
      </c>
      <c r="H364" s="7">
        <v>100</v>
      </c>
      <c r="I364" s="7" t="s">
        <v>1004</v>
      </c>
      <c r="J364" s="6">
        <v>40783</v>
      </c>
      <c r="K364" s="1" t="str">
        <f>F364&amp;": "&amp;(H364+G364)&amp;" - "&amp;C364</f>
        <v>Jeanne C. Stein: 102 - Blood Drive</v>
      </c>
      <c r="P364" s="7" t="s">
        <v>369</v>
      </c>
      <c r="Q364" s="7" t="s">
        <v>369</v>
      </c>
      <c r="R364" s="7" t="s">
        <v>910</v>
      </c>
    </row>
    <row r="365" spans="2:18" hidden="1" x14ac:dyDescent="0.2">
      <c r="B365" s="7" t="s">
        <v>568</v>
      </c>
      <c r="C365" s="1" t="s">
        <v>457</v>
      </c>
      <c r="D365" s="1" t="s">
        <v>464</v>
      </c>
      <c r="E365" s="1" t="s">
        <v>464</v>
      </c>
      <c r="F365" s="1" t="s">
        <v>465</v>
      </c>
      <c r="G365" s="7">
        <v>3</v>
      </c>
      <c r="H365" s="7">
        <v>100</v>
      </c>
      <c r="I365" s="7" t="s">
        <v>1004</v>
      </c>
      <c r="J365" s="6">
        <v>40786</v>
      </c>
      <c r="K365" s="1" t="str">
        <f>F365&amp;": "&amp;(H365+G365)&amp;" - "&amp;C365</f>
        <v>Jeanne C. Stein: 103 - The Watcher</v>
      </c>
      <c r="P365" s="7" t="s">
        <v>369</v>
      </c>
      <c r="Q365" s="7" t="s">
        <v>369</v>
      </c>
      <c r="R365" s="7" t="s">
        <v>910</v>
      </c>
    </row>
    <row r="366" spans="2:18" hidden="1" x14ac:dyDescent="0.2">
      <c r="B366" s="7" t="s">
        <v>568</v>
      </c>
      <c r="C366" s="1" t="s">
        <v>458</v>
      </c>
      <c r="D366" s="1" t="s">
        <v>464</v>
      </c>
      <c r="E366" s="1" t="s">
        <v>464</v>
      </c>
      <c r="F366" s="1" t="s">
        <v>465</v>
      </c>
      <c r="G366" s="7">
        <v>4</v>
      </c>
      <c r="H366" s="7">
        <v>100</v>
      </c>
      <c r="I366" s="7" t="s">
        <v>1004</v>
      </c>
      <c r="J366" s="6">
        <v>40791</v>
      </c>
      <c r="K366" s="1" t="str">
        <f>F366&amp;": "&amp;(H366+G366)&amp;" - "&amp;C366</f>
        <v>Jeanne C. Stein: 104 - Legacy</v>
      </c>
      <c r="P366" s="7" t="s">
        <v>369</v>
      </c>
      <c r="Q366" s="7" t="s">
        <v>369</v>
      </c>
      <c r="R366" s="7" t="s">
        <v>910</v>
      </c>
    </row>
    <row r="367" spans="2:18" hidden="1" x14ac:dyDescent="0.2">
      <c r="B367" s="7" t="s">
        <v>568</v>
      </c>
      <c r="C367" s="1" t="s">
        <v>459</v>
      </c>
      <c r="D367" s="1" t="s">
        <v>464</v>
      </c>
      <c r="E367" s="1" t="s">
        <v>464</v>
      </c>
      <c r="F367" s="1" t="s">
        <v>465</v>
      </c>
      <c r="G367" s="7">
        <v>5</v>
      </c>
      <c r="H367" s="7">
        <v>100</v>
      </c>
      <c r="I367" s="7" t="s">
        <v>1004</v>
      </c>
      <c r="J367" s="6">
        <v>40795</v>
      </c>
      <c r="K367" s="1" t="str">
        <f>F367&amp;": "&amp;(H367+G367)&amp;" - "&amp;C367</f>
        <v>Jeanne C. Stein: 105 - Retribution</v>
      </c>
      <c r="P367" s="7" t="s">
        <v>369</v>
      </c>
      <c r="Q367" s="7" t="s">
        <v>369</v>
      </c>
      <c r="R367" s="7" t="s">
        <v>910</v>
      </c>
    </row>
    <row r="368" spans="2:18" hidden="1" x14ac:dyDescent="0.2">
      <c r="B368" s="7" t="s">
        <v>568</v>
      </c>
      <c r="C368" s="1" t="s">
        <v>460</v>
      </c>
      <c r="D368" s="1" t="s">
        <v>464</v>
      </c>
      <c r="E368" s="1" t="s">
        <v>464</v>
      </c>
      <c r="F368" s="1" t="s">
        <v>465</v>
      </c>
      <c r="G368" s="7">
        <v>6</v>
      </c>
      <c r="H368" s="7">
        <v>100</v>
      </c>
      <c r="I368" s="7" t="s">
        <v>1004</v>
      </c>
      <c r="J368" s="6">
        <v>40797</v>
      </c>
      <c r="K368" s="1" t="str">
        <f>F368&amp;": "&amp;(H368+G368)&amp;" - "&amp;C368</f>
        <v>Jeanne C. Stein: 106 - Chosen</v>
      </c>
      <c r="P368" s="7" t="s">
        <v>369</v>
      </c>
      <c r="Q368" s="7" t="s">
        <v>369</v>
      </c>
      <c r="R368" s="7" t="s">
        <v>910</v>
      </c>
    </row>
    <row r="369" spans="2:18" hidden="1" x14ac:dyDescent="0.2">
      <c r="B369" s="7" t="s">
        <v>568</v>
      </c>
      <c r="C369" s="1" t="s">
        <v>461</v>
      </c>
      <c r="D369" s="1" t="s">
        <v>464</v>
      </c>
      <c r="E369" s="1" t="s">
        <v>464</v>
      </c>
      <c r="F369" s="1" t="s">
        <v>465</v>
      </c>
      <c r="G369" s="7">
        <v>7</v>
      </c>
      <c r="H369" s="7">
        <v>100</v>
      </c>
      <c r="I369" s="7" t="s">
        <v>1004</v>
      </c>
      <c r="J369" s="6">
        <v>40800</v>
      </c>
      <c r="K369" s="1" t="str">
        <f>F369&amp;": "&amp;(H369+G369)&amp;" - "&amp;C369</f>
        <v>Jeanne C. Stein: 107 - Crossroads</v>
      </c>
      <c r="P369" s="7" t="s">
        <v>369</v>
      </c>
      <c r="Q369" s="7" t="s">
        <v>369</v>
      </c>
      <c r="R369" s="7" t="s">
        <v>910</v>
      </c>
    </row>
    <row r="370" spans="2:18" hidden="1" x14ac:dyDescent="0.2">
      <c r="B370" s="7" t="s">
        <v>568</v>
      </c>
      <c r="C370" s="1" t="s">
        <v>462</v>
      </c>
      <c r="D370" s="1" t="s">
        <v>464</v>
      </c>
      <c r="E370" s="1" t="s">
        <v>464</v>
      </c>
      <c r="F370" s="1" t="s">
        <v>465</v>
      </c>
      <c r="G370" s="7">
        <v>8</v>
      </c>
      <c r="H370" s="7">
        <v>100</v>
      </c>
      <c r="I370" s="7" t="s">
        <v>1004</v>
      </c>
      <c r="K370" s="1" t="str">
        <f>F370&amp;": "&amp;(H370+G370)&amp;" - "&amp;C370</f>
        <v>Jeanne C. Stein: 108 - Haunted</v>
      </c>
      <c r="P370" s="7" t="s">
        <v>369</v>
      </c>
      <c r="R370" s="7" t="s">
        <v>910</v>
      </c>
    </row>
    <row r="371" spans="2:18" hidden="1" x14ac:dyDescent="0.2">
      <c r="B371" s="7" t="s">
        <v>568</v>
      </c>
      <c r="C371" s="1" t="s">
        <v>463</v>
      </c>
      <c r="D371" s="1" t="s">
        <v>464</v>
      </c>
      <c r="E371" s="1" t="s">
        <v>464</v>
      </c>
      <c r="F371" s="1" t="s">
        <v>465</v>
      </c>
      <c r="G371" s="7">
        <v>9</v>
      </c>
      <c r="H371" s="7">
        <v>100</v>
      </c>
      <c r="I371" s="7" t="s">
        <v>1004</v>
      </c>
      <c r="K371" s="1" t="str">
        <f>F371&amp;": "&amp;(H371+G371)&amp;" - "&amp;C371</f>
        <v>Jeanne C. Stein: 109 - Blood Bond</v>
      </c>
      <c r="P371" s="7" t="s">
        <v>369</v>
      </c>
      <c r="R371" s="7" t="s">
        <v>910</v>
      </c>
    </row>
    <row r="372" spans="2:18" hidden="1" x14ac:dyDescent="0.2">
      <c r="B372" s="7" t="s">
        <v>567</v>
      </c>
      <c r="C372" s="1" t="s">
        <v>750</v>
      </c>
      <c r="D372" s="1" t="s">
        <v>748</v>
      </c>
      <c r="E372" s="1" t="s">
        <v>748</v>
      </c>
      <c r="F372" s="1" t="s">
        <v>749</v>
      </c>
      <c r="G372" s="7">
        <v>0</v>
      </c>
      <c r="H372" s="7">
        <v>100</v>
      </c>
      <c r="I372" s="7" t="s">
        <v>1004</v>
      </c>
      <c r="J372" s="6">
        <v>42198</v>
      </c>
      <c r="K372" s="1" t="str">
        <f>F372&amp;": "&amp;(H372+G372)&amp;" - "&amp;C372</f>
        <v>Jennifer Ashley: 100 - Shifter Made</v>
      </c>
      <c r="P372" s="7" t="s">
        <v>369</v>
      </c>
      <c r="Q372" s="7" t="s">
        <v>369</v>
      </c>
      <c r="R372" s="7" t="s">
        <v>366</v>
      </c>
    </row>
    <row r="373" spans="2:18" hidden="1" x14ac:dyDescent="0.2">
      <c r="B373" s="7" t="s">
        <v>567</v>
      </c>
      <c r="C373" s="1" t="s">
        <v>751</v>
      </c>
      <c r="D373" s="1" t="s">
        <v>748</v>
      </c>
      <c r="E373" s="1" t="s">
        <v>748</v>
      </c>
      <c r="F373" s="1" t="s">
        <v>749</v>
      </c>
      <c r="G373" s="7">
        <v>1</v>
      </c>
      <c r="H373" s="7">
        <v>100</v>
      </c>
      <c r="I373" s="7" t="s">
        <v>1004</v>
      </c>
      <c r="J373" s="6">
        <v>42201</v>
      </c>
      <c r="K373" s="1" t="str">
        <f>F373&amp;": "&amp;(H373+G373)&amp;" - "&amp;C373</f>
        <v>Jennifer Ashley: 101 - Pride Mates</v>
      </c>
      <c r="P373" s="7" t="s">
        <v>369</v>
      </c>
      <c r="Q373" s="7" t="s">
        <v>369</v>
      </c>
      <c r="R373" s="7" t="s">
        <v>366</v>
      </c>
    </row>
    <row r="374" spans="2:18" hidden="1" x14ac:dyDescent="0.2">
      <c r="B374" s="7" t="s">
        <v>567</v>
      </c>
      <c r="C374" s="1" t="s">
        <v>752</v>
      </c>
      <c r="D374" s="1" t="s">
        <v>748</v>
      </c>
      <c r="E374" s="1" t="s">
        <v>748</v>
      </c>
      <c r="F374" s="1" t="s">
        <v>749</v>
      </c>
      <c r="G374" s="7">
        <v>2</v>
      </c>
      <c r="H374" s="7">
        <v>100</v>
      </c>
      <c r="I374" s="7" t="s">
        <v>1004</v>
      </c>
      <c r="J374" s="6">
        <v>42204</v>
      </c>
      <c r="K374" s="1" t="str">
        <f>F374&amp;": "&amp;(H374+G374)&amp;" - "&amp;C374</f>
        <v>Jennifer Ashley: 102 - Primal Bonds</v>
      </c>
      <c r="P374" s="7" t="s">
        <v>369</v>
      </c>
      <c r="Q374" s="7" t="s">
        <v>369</v>
      </c>
      <c r="R374" s="7" t="s">
        <v>366</v>
      </c>
    </row>
    <row r="375" spans="2:18" hidden="1" x14ac:dyDescent="0.2">
      <c r="B375" s="7" t="s">
        <v>567</v>
      </c>
      <c r="C375" s="1" t="s">
        <v>753</v>
      </c>
      <c r="D375" s="1" t="s">
        <v>748</v>
      </c>
      <c r="E375" s="1" t="s">
        <v>748</v>
      </c>
      <c r="F375" s="1" t="s">
        <v>749</v>
      </c>
      <c r="G375" s="7">
        <v>2.5</v>
      </c>
      <c r="H375" s="7">
        <v>100</v>
      </c>
      <c r="I375" s="7" t="s">
        <v>1004</v>
      </c>
      <c r="J375" s="6">
        <v>42205</v>
      </c>
      <c r="K375" s="1" t="str">
        <f>F375&amp;": "&amp;(H375+G375)&amp;" - "&amp;C375</f>
        <v>Jennifer Ashley: 102.5 - Bodyguard</v>
      </c>
      <c r="P375" s="7" t="s">
        <v>369</v>
      </c>
      <c r="Q375" s="7" t="s">
        <v>369</v>
      </c>
      <c r="R375" s="7" t="s">
        <v>366</v>
      </c>
    </row>
    <row r="376" spans="2:18" hidden="1" x14ac:dyDescent="0.2">
      <c r="B376" s="7" t="s">
        <v>567</v>
      </c>
      <c r="C376" s="1" t="s">
        <v>754</v>
      </c>
      <c r="D376" s="1" t="s">
        <v>748</v>
      </c>
      <c r="E376" s="1" t="s">
        <v>748</v>
      </c>
      <c r="F376" s="1" t="s">
        <v>749</v>
      </c>
      <c r="G376" s="7">
        <v>3</v>
      </c>
      <c r="H376" s="7">
        <v>100</v>
      </c>
      <c r="I376" s="7" t="s">
        <v>1004</v>
      </c>
      <c r="J376" s="6">
        <v>42214</v>
      </c>
      <c r="K376" s="1" t="str">
        <f>F376&amp;": "&amp;(H376+G376)&amp;" - "&amp;C376</f>
        <v>Jennifer Ashley: 103 - Wild Cat</v>
      </c>
      <c r="P376" s="7" t="s">
        <v>369</v>
      </c>
      <c r="Q376" s="7" t="s">
        <v>369</v>
      </c>
      <c r="R376" s="7" t="s">
        <v>366</v>
      </c>
    </row>
    <row r="377" spans="2:18" hidden="1" x14ac:dyDescent="0.2">
      <c r="B377" s="7" t="s">
        <v>567</v>
      </c>
      <c r="C377" s="1" t="s">
        <v>735</v>
      </c>
      <c r="D377" s="1" t="s">
        <v>748</v>
      </c>
      <c r="E377" s="1" t="s">
        <v>748</v>
      </c>
      <c r="F377" s="1" t="s">
        <v>749</v>
      </c>
      <c r="G377" s="7">
        <v>3.5</v>
      </c>
      <c r="H377" s="7">
        <v>100</v>
      </c>
      <c r="I377" s="7" t="s">
        <v>1004</v>
      </c>
      <c r="K377" s="1" t="str">
        <f>F377&amp;": "&amp;(H377+G377)&amp;" - "&amp;C377</f>
        <v>Jennifer Ashley: 103.5 - Hard Mated</v>
      </c>
      <c r="P377" s="7" t="s">
        <v>369</v>
      </c>
      <c r="Q377" s="7" t="s">
        <v>369</v>
      </c>
      <c r="R377" s="7" t="s">
        <v>366</v>
      </c>
    </row>
    <row r="378" spans="2:18" hidden="1" x14ac:dyDescent="0.2">
      <c r="B378" s="7" t="s">
        <v>567</v>
      </c>
      <c r="C378" s="1" t="s">
        <v>736</v>
      </c>
      <c r="D378" s="1" t="s">
        <v>748</v>
      </c>
      <c r="E378" s="1" t="s">
        <v>748</v>
      </c>
      <c r="F378" s="1" t="s">
        <v>749</v>
      </c>
      <c r="G378" s="7">
        <v>4</v>
      </c>
      <c r="H378" s="7">
        <v>100</v>
      </c>
      <c r="I378" s="7" t="s">
        <v>1004</v>
      </c>
      <c r="K378" s="1" t="str">
        <f>F378&amp;": "&amp;(H378+G378)&amp;" - "&amp;C378</f>
        <v>Jennifer Ashley: 104 - Mate Claimed</v>
      </c>
      <c r="P378" s="7" t="s">
        <v>369</v>
      </c>
      <c r="Q378" s="7" t="s">
        <v>369</v>
      </c>
      <c r="R378" s="7" t="s">
        <v>366</v>
      </c>
    </row>
    <row r="379" spans="2:18" hidden="1" x14ac:dyDescent="0.2">
      <c r="B379" s="7" t="s">
        <v>567</v>
      </c>
      <c r="C379" s="1" t="s">
        <v>737</v>
      </c>
      <c r="D379" s="1" t="s">
        <v>748</v>
      </c>
      <c r="E379" s="1" t="s">
        <v>748</v>
      </c>
      <c r="F379" s="1" t="s">
        <v>749</v>
      </c>
      <c r="G379" s="7">
        <v>4.5</v>
      </c>
      <c r="H379" s="7">
        <v>100</v>
      </c>
      <c r="I379" s="7" t="s">
        <v>1004</v>
      </c>
      <c r="K379" s="1" t="str">
        <f>F379&amp;": "&amp;(H379+G379)&amp;" - "&amp;C379</f>
        <v>Jennifer Ashley: 104.5 - Lone Wolf/Perfect Mate</v>
      </c>
      <c r="P379" s="7" t="s">
        <v>369</v>
      </c>
      <c r="Q379" s="7" t="s">
        <v>369</v>
      </c>
      <c r="R379" s="7" t="s">
        <v>366</v>
      </c>
    </row>
    <row r="380" spans="2:18" hidden="1" x14ac:dyDescent="0.2">
      <c r="B380" s="7" t="s">
        <v>567</v>
      </c>
      <c r="C380" s="1" t="s">
        <v>738</v>
      </c>
      <c r="D380" s="1" t="s">
        <v>748</v>
      </c>
      <c r="E380" s="1" t="s">
        <v>748</v>
      </c>
      <c r="F380" s="1" t="s">
        <v>749</v>
      </c>
      <c r="G380" s="7">
        <v>5</v>
      </c>
      <c r="H380" s="7">
        <v>100</v>
      </c>
      <c r="I380" s="7" t="s">
        <v>1004</v>
      </c>
      <c r="K380" s="1" t="str">
        <f>F380&amp;": "&amp;(H380+G380)&amp;" - "&amp;C380</f>
        <v>Jennifer Ashley: 105 - Tiger Magic</v>
      </c>
      <c r="P380" s="7" t="s">
        <v>369</v>
      </c>
      <c r="Q380" s="7" t="s">
        <v>369</v>
      </c>
      <c r="R380" s="7" t="s">
        <v>366</v>
      </c>
    </row>
    <row r="381" spans="2:18" hidden="1" x14ac:dyDescent="0.2">
      <c r="B381" s="7" t="s">
        <v>567</v>
      </c>
      <c r="C381" s="1" t="s">
        <v>739</v>
      </c>
      <c r="D381" s="1" t="s">
        <v>748</v>
      </c>
      <c r="E381" s="1" t="s">
        <v>748</v>
      </c>
      <c r="F381" s="1" t="s">
        <v>749</v>
      </c>
      <c r="G381" s="7">
        <v>5.5</v>
      </c>
      <c r="H381" s="7">
        <v>100</v>
      </c>
      <c r="I381" s="7" t="s">
        <v>1004</v>
      </c>
      <c r="K381" s="1" t="str">
        <f>F381&amp;": "&amp;(H381+G381)&amp;" - "&amp;C381</f>
        <v>Jennifer Ashley: 105.5 - Feral Heat</v>
      </c>
      <c r="P381" s="7" t="s">
        <v>369</v>
      </c>
      <c r="Q381" s="7" t="s">
        <v>369</v>
      </c>
      <c r="R381" s="7" t="s">
        <v>366</v>
      </c>
    </row>
    <row r="382" spans="2:18" hidden="1" x14ac:dyDescent="0.2">
      <c r="B382" s="7" t="s">
        <v>567</v>
      </c>
      <c r="C382" s="1" t="s">
        <v>740</v>
      </c>
      <c r="D382" s="1" t="s">
        <v>748</v>
      </c>
      <c r="E382" s="1" t="s">
        <v>748</v>
      </c>
      <c r="F382" s="1" t="s">
        <v>749</v>
      </c>
      <c r="G382" s="7">
        <v>6</v>
      </c>
      <c r="H382" s="7">
        <v>100</v>
      </c>
      <c r="I382" s="7" t="s">
        <v>1004</v>
      </c>
      <c r="K382" s="1" t="str">
        <f>F382&amp;": "&amp;(H382+G382)&amp;" - "&amp;C382</f>
        <v>Jennifer Ashley: 106 - Wild Wolf</v>
      </c>
      <c r="P382" s="7" t="s">
        <v>369</v>
      </c>
      <c r="Q382" s="7" t="s">
        <v>369</v>
      </c>
      <c r="R382" s="7" t="s">
        <v>366</v>
      </c>
    </row>
    <row r="383" spans="2:18" hidden="1" x14ac:dyDescent="0.2">
      <c r="B383" s="7" t="s">
        <v>567</v>
      </c>
      <c r="C383" s="1" t="s">
        <v>741</v>
      </c>
      <c r="D383" s="1" t="s">
        <v>748</v>
      </c>
      <c r="E383" s="1" t="s">
        <v>748</v>
      </c>
      <c r="F383" s="1" t="s">
        <v>749</v>
      </c>
      <c r="G383" s="7">
        <v>6.5</v>
      </c>
      <c r="H383" s="7">
        <v>100</v>
      </c>
      <c r="I383" s="7" t="s">
        <v>1004</v>
      </c>
      <c r="K383" s="1" t="str">
        <f>F383&amp;": "&amp;(H383+G383)&amp;" - "&amp;C383</f>
        <v>Jennifer Ashley: 106.5 - Bear Attraction</v>
      </c>
      <c r="P383" s="7" t="s">
        <v>369</v>
      </c>
      <c r="Q383" s="7" t="s">
        <v>369</v>
      </c>
      <c r="R383" s="7" t="s">
        <v>366</v>
      </c>
    </row>
    <row r="384" spans="2:18" hidden="1" x14ac:dyDescent="0.2">
      <c r="B384" s="7" t="s">
        <v>567</v>
      </c>
      <c r="C384" s="1" t="s">
        <v>742</v>
      </c>
      <c r="D384" s="1" t="s">
        <v>748</v>
      </c>
      <c r="E384" s="1" t="s">
        <v>748</v>
      </c>
      <c r="F384" s="1" t="s">
        <v>749</v>
      </c>
      <c r="G384" s="7">
        <v>7</v>
      </c>
      <c r="H384" s="7">
        <v>100</v>
      </c>
      <c r="I384" s="7" t="s">
        <v>1004</v>
      </c>
      <c r="K384" s="1" t="str">
        <f>F384&amp;": "&amp;(H384+G384)&amp;" - "&amp;C384</f>
        <v>Jennifer Ashley: 107 - Mate Bond</v>
      </c>
      <c r="P384" s="7" t="s">
        <v>369</v>
      </c>
      <c r="Q384" s="7" t="s">
        <v>369</v>
      </c>
      <c r="R384" s="7" t="s">
        <v>366</v>
      </c>
    </row>
    <row r="385" spans="2:18" hidden="1" x14ac:dyDescent="0.2">
      <c r="B385" s="7" t="s">
        <v>567</v>
      </c>
      <c r="C385" s="1" t="s">
        <v>743</v>
      </c>
      <c r="D385" s="1" t="s">
        <v>748</v>
      </c>
      <c r="E385" s="1" t="s">
        <v>748</v>
      </c>
      <c r="F385" s="1" t="s">
        <v>749</v>
      </c>
      <c r="G385" s="7">
        <v>7.5</v>
      </c>
      <c r="H385" s="7">
        <v>100</v>
      </c>
      <c r="I385" s="7" t="s">
        <v>1004</v>
      </c>
      <c r="K385" s="1" t="str">
        <f>F385&amp;": "&amp;(H385+G385)&amp;" - "&amp;C385</f>
        <v>Jennifer Ashley: 107.5 - Lion Eyes</v>
      </c>
      <c r="P385" s="7" t="s">
        <v>369</v>
      </c>
      <c r="Q385" s="7" t="s">
        <v>369</v>
      </c>
      <c r="R385" s="7" t="s">
        <v>366</v>
      </c>
    </row>
    <row r="386" spans="2:18" hidden="1" x14ac:dyDescent="0.2">
      <c r="B386" s="7" t="s">
        <v>567</v>
      </c>
      <c r="C386" s="1" t="s">
        <v>744</v>
      </c>
      <c r="D386" s="1" t="s">
        <v>748</v>
      </c>
      <c r="E386" s="1" t="s">
        <v>748</v>
      </c>
      <c r="F386" s="1" t="s">
        <v>749</v>
      </c>
      <c r="G386" s="7">
        <v>7.6</v>
      </c>
      <c r="H386" s="7">
        <v>100</v>
      </c>
      <c r="I386" s="7" t="s">
        <v>1004</v>
      </c>
      <c r="K386" s="1" t="str">
        <f>F386&amp;": "&amp;(H386+G386)&amp;" - "&amp;C386</f>
        <v>Jennifer Ashley: 107.6 - Bad Wolf</v>
      </c>
      <c r="P386" s="7" t="s">
        <v>369</v>
      </c>
      <c r="Q386" s="7" t="s">
        <v>369</v>
      </c>
      <c r="R386" s="7" t="s">
        <v>366</v>
      </c>
    </row>
    <row r="387" spans="2:18" hidden="1" x14ac:dyDescent="0.2">
      <c r="B387" s="7" t="s">
        <v>567</v>
      </c>
      <c r="C387" s="1" t="s">
        <v>18</v>
      </c>
      <c r="D387" s="1" t="s">
        <v>748</v>
      </c>
      <c r="E387" s="1" t="s">
        <v>748</v>
      </c>
      <c r="F387" s="1" t="s">
        <v>749</v>
      </c>
      <c r="G387" s="7">
        <v>7.7</v>
      </c>
      <c r="H387" s="7">
        <v>100</v>
      </c>
      <c r="I387" s="7" t="s">
        <v>1004</v>
      </c>
      <c r="K387" s="1" t="str">
        <f>F387&amp;": "&amp;(H387+G387)&amp;" - "&amp;C387</f>
        <v>Jennifer Ashley: 107.7 - Wild Things</v>
      </c>
      <c r="P387" s="7" t="s">
        <v>369</v>
      </c>
      <c r="R387" s="7" t="s">
        <v>366</v>
      </c>
    </row>
    <row r="388" spans="2:18" hidden="1" x14ac:dyDescent="0.2">
      <c r="B388" s="7" t="s">
        <v>567</v>
      </c>
      <c r="C388" s="1" t="s">
        <v>745</v>
      </c>
      <c r="D388" s="1" t="s">
        <v>748</v>
      </c>
      <c r="E388" s="1" t="s">
        <v>748</v>
      </c>
      <c r="F388" s="1" t="s">
        <v>749</v>
      </c>
      <c r="G388" s="7">
        <v>8</v>
      </c>
      <c r="H388" s="7">
        <v>100</v>
      </c>
      <c r="I388" s="7" t="s">
        <v>1004</v>
      </c>
      <c r="K388" s="1" t="str">
        <f>F388&amp;": "&amp;(H388+G388)&amp;" - "&amp;C388</f>
        <v>Jennifer Ashley: 108 - White Tiger</v>
      </c>
      <c r="P388" s="7" t="s">
        <v>369</v>
      </c>
      <c r="R388" s="7" t="s">
        <v>366</v>
      </c>
    </row>
    <row r="389" spans="2:18" hidden="1" x14ac:dyDescent="0.2">
      <c r="B389" s="7" t="s">
        <v>567</v>
      </c>
      <c r="C389" s="1" t="s">
        <v>746</v>
      </c>
      <c r="D389" s="1" t="s">
        <v>748</v>
      </c>
      <c r="E389" s="1" t="s">
        <v>748</v>
      </c>
      <c r="F389" s="1" t="s">
        <v>749</v>
      </c>
      <c r="G389" s="7">
        <v>9</v>
      </c>
      <c r="H389" s="7">
        <v>100</v>
      </c>
      <c r="I389" s="7" t="s">
        <v>1004</v>
      </c>
      <c r="K389" s="1" t="str">
        <f>F389&amp;": "&amp;(H389+G389)&amp;" - "&amp;C389</f>
        <v>Jennifer Ashley: 109 - Guardian's Mate</v>
      </c>
      <c r="P389" s="7" t="s">
        <v>369</v>
      </c>
      <c r="R389" s="7" t="s">
        <v>366</v>
      </c>
    </row>
    <row r="390" spans="2:18" hidden="1" x14ac:dyDescent="0.2">
      <c r="B390" s="7" t="s">
        <v>567</v>
      </c>
      <c r="C390" s="1" t="s">
        <v>747</v>
      </c>
      <c r="D390" s="1" t="s">
        <v>748</v>
      </c>
      <c r="E390" s="1" t="s">
        <v>748</v>
      </c>
      <c r="F390" s="1" t="s">
        <v>749</v>
      </c>
      <c r="G390" s="7">
        <v>10</v>
      </c>
      <c r="H390" s="7">
        <v>100</v>
      </c>
      <c r="I390" s="7" t="s">
        <v>1004</v>
      </c>
      <c r="K390" s="1" t="str">
        <f>F390&amp;": "&amp;(H390+G390)&amp;" - "&amp;C390</f>
        <v>Jennifer Ashley: 110 - Red Wolf</v>
      </c>
      <c r="L390" s="6"/>
      <c r="N390" s="6"/>
      <c r="P390" s="52">
        <v>42891</v>
      </c>
      <c r="R390" s="7" t="s">
        <v>366</v>
      </c>
    </row>
    <row r="391" spans="2:18" hidden="1" x14ac:dyDescent="0.2">
      <c r="B391" s="7" t="s">
        <v>567</v>
      </c>
      <c r="C391" s="1" t="s">
        <v>123</v>
      </c>
      <c r="D391" s="1" t="s">
        <v>748</v>
      </c>
      <c r="E391" s="1" t="s">
        <v>748</v>
      </c>
      <c r="F391" s="1" t="s">
        <v>749</v>
      </c>
      <c r="G391" s="7">
        <v>11</v>
      </c>
      <c r="H391" s="7">
        <v>100</v>
      </c>
      <c r="I391" s="7" t="s">
        <v>1004</v>
      </c>
      <c r="K391" s="1" t="str">
        <f>F391&amp;": "&amp;(H391+G391)&amp;" - "&amp;C391</f>
        <v>Jennifer Ashley: 111 - ???</v>
      </c>
      <c r="L391" s="6">
        <v>42878</v>
      </c>
      <c r="P391" s="7"/>
      <c r="R391" s="7" t="s">
        <v>366</v>
      </c>
    </row>
    <row r="392" spans="2:18" hidden="1" x14ac:dyDescent="0.2">
      <c r="B392" s="7" t="s">
        <v>567</v>
      </c>
      <c r="C392" s="1" t="s">
        <v>709</v>
      </c>
      <c r="D392" s="1" t="s">
        <v>728</v>
      </c>
      <c r="E392" s="1" t="s">
        <v>728</v>
      </c>
      <c r="F392" s="1" t="s">
        <v>729</v>
      </c>
      <c r="G392" s="7">
        <v>1</v>
      </c>
      <c r="H392" s="7">
        <v>100</v>
      </c>
      <c r="I392" s="7" t="s">
        <v>1004</v>
      </c>
      <c r="K392" s="1" t="str">
        <f>F392&amp;": "&amp;(H392+G392)&amp;" - "&amp;C392</f>
        <v>Jennifer Estep: 101 - Spider's Bite</v>
      </c>
      <c r="P392" s="7" t="s">
        <v>369</v>
      </c>
      <c r="Q392" s="7" t="s">
        <v>369</v>
      </c>
      <c r="R392" s="7" t="s">
        <v>366</v>
      </c>
    </row>
    <row r="393" spans="2:18" hidden="1" x14ac:dyDescent="0.2">
      <c r="B393" s="7" t="s">
        <v>567</v>
      </c>
      <c r="C393" s="1" t="s">
        <v>710</v>
      </c>
      <c r="D393" s="1" t="s">
        <v>728</v>
      </c>
      <c r="E393" s="1" t="s">
        <v>728</v>
      </c>
      <c r="F393" s="1" t="s">
        <v>729</v>
      </c>
      <c r="G393" s="7">
        <v>2</v>
      </c>
      <c r="H393" s="7">
        <v>100</v>
      </c>
      <c r="I393" s="7" t="s">
        <v>1004</v>
      </c>
      <c r="K393" s="1" t="str">
        <f>F393&amp;": "&amp;(H393+G393)&amp;" - "&amp;C393</f>
        <v>Jennifer Estep: 102 - Web of Lies</v>
      </c>
      <c r="P393" s="7" t="s">
        <v>369</v>
      </c>
      <c r="Q393" s="7" t="s">
        <v>369</v>
      </c>
      <c r="R393" s="7" t="s">
        <v>366</v>
      </c>
    </row>
    <row r="394" spans="2:18" hidden="1" x14ac:dyDescent="0.2">
      <c r="B394" s="7" t="s">
        <v>567</v>
      </c>
      <c r="C394" s="1" t="s">
        <v>711</v>
      </c>
      <c r="D394" s="1" t="s">
        <v>728</v>
      </c>
      <c r="E394" s="1" t="s">
        <v>728</v>
      </c>
      <c r="F394" s="1" t="s">
        <v>729</v>
      </c>
      <c r="G394" s="7">
        <v>3</v>
      </c>
      <c r="H394" s="7">
        <v>100</v>
      </c>
      <c r="I394" s="7" t="s">
        <v>1004</v>
      </c>
      <c r="K394" s="1" t="str">
        <f>F394&amp;": "&amp;(H394+G394)&amp;" - "&amp;C394</f>
        <v>Jennifer Estep: 103 - Venom</v>
      </c>
      <c r="P394" s="7" t="s">
        <v>369</v>
      </c>
      <c r="Q394" s="7" t="s">
        <v>369</v>
      </c>
      <c r="R394" s="7" t="s">
        <v>366</v>
      </c>
    </row>
    <row r="395" spans="2:18" hidden="1" x14ac:dyDescent="0.2">
      <c r="B395" s="7" t="s">
        <v>567</v>
      </c>
      <c r="C395" s="1" t="s">
        <v>712</v>
      </c>
      <c r="D395" s="1" t="s">
        <v>728</v>
      </c>
      <c r="E395" s="1" t="s">
        <v>728</v>
      </c>
      <c r="F395" s="1" t="s">
        <v>729</v>
      </c>
      <c r="G395" s="7">
        <v>4</v>
      </c>
      <c r="H395" s="7">
        <v>100</v>
      </c>
      <c r="I395" s="7" t="s">
        <v>1004</v>
      </c>
      <c r="K395" s="1" t="str">
        <f>F395&amp;": "&amp;(H395+G395)&amp;" - "&amp;C395</f>
        <v>Jennifer Estep: 104 - Tangled Threds</v>
      </c>
      <c r="P395" s="7" t="s">
        <v>369</v>
      </c>
      <c r="Q395" s="7" t="s">
        <v>369</v>
      </c>
      <c r="R395" s="7" t="s">
        <v>366</v>
      </c>
    </row>
    <row r="396" spans="2:18" hidden="1" x14ac:dyDescent="0.2">
      <c r="B396" s="7" t="s">
        <v>567</v>
      </c>
      <c r="C396" s="1" t="s">
        <v>713</v>
      </c>
      <c r="D396" s="1" t="s">
        <v>728</v>
      </c>
      <c r="E396" s="1" t="s">
        <v>728</v>
      </c>
      <c r="F396" s="1" t="s">
        <v>729</v>
      </c>
      <c r="G396" s="7">
        <v>5</v>
      </c>
      <c r="H396" s="7">
        <v>100</v>
      </c>
      <c r="I396" s="7" t="s">
        <v>1004</v>
      </c>
      <c r="K396" s="1" t="str">
        <f>F396&amp;": "&amp;(H396+G396)&amp;" - "&amp;C396</f>
        <v>Jennifer Estep: 105 - Spider's Revenge</v>
      </c>
      <c r="P396" s="7" t="s">
        <v>369</v>
      </c>
      <c r="Q396" s="7" t="s">
        <v>369</v>
      </c>
      <c r="R396" s="7" t="s">
        <v>366</v>
      </c>
    </row>
    <row r="397" spans="2:18" hidden="1" x14ac:dyDescent="0.2">
      <c r="B397" s="7" t="s">
        <v>567</v>
      </c>
      <c r="C397" s="1" t="s">
        <v>714</v>
      </c>
      <c r="D397" s="1" t="s">
        <v>728</v>
      </c>
      <c r="E397" s="1" t="s">
        <v>728</v>
      </c>
      <c r="F397" s="1" t="s">
        <v>729</v>
      </c>
      <c r="G397" s="7">
        <v>5.5</v>
      </c>
      <c r="H397" s="7">
        <v>100</v>
      </c>
      <c r="I397" s="7" t="s">
        <v>1004</v>
      </c>
      <c r="K397" s="1" t="str">
        <f>F397&amp;": "&amp;(H397+G397)&amp;" - "&amp;C397</f>
        <v>Jennifer Estep: 105.5 - Thread of Death</v>
      </c>
      <c r="P397" s="7" t="s">
        <v>369</v>
      </c>
      <c r="Q397" s="7" t="s">
        <v>369</v>
      </c>
      <c r="R397" s="7" t="s">
        <v>366</v>
      </c>
    </row>
    <row r="398" spans="2:18" hidden="1" x14ac:dyDescent="0.2">
      <c r="B398" s="7" t="s">
        <v>567</v>
      </c>
      <c r="C398" s="1" t="s">
        <v>715</v>
      </c>
      <c r="D398" s="1" t="s">
        <v>728</v>
      </c>
      <c r="E398" s="1" t="s">
        <v>728</v>
      </c>
      <c r="F398" s="1" t="s">
        <v>729</v>
      </c>
      <c r="G398" s="7">
        <v>6</v>
      </c>
      <c r="H398" s="7">
        <v>100</v>
      </c>
      <c r="I398" s="7" t="s">
        <v>1004</v>
      </c>
      <c r="K398" s="1" t="str">
        <f>F398&amp;": "&amp;(H398+G398)&amp;" - "&amp;C398</f>
        <v>Jennifer Estep: 106 - By a Thread</v>
      </c>
      <c r="P398" s="7" t="s">
        <v>369</v>
      </c>
      <c r="Q398" s="7" t="s">
        <v>369</v>
      </c>
      <c r="R398" s="7" t="s">
        <v>366</v>
      </c>
    </row>
    <row r="399" spans="2:18" hidden="1" x14ac:dyDescent="0.2">
      <c r="B399" s="7" t="s">
        <v>567</v>
      </c>
      <c r="C399" s="1" t="s">
        <v>716</v>
      </c>
      <c r="D399" s="1" t="s">
        <v>728</v>
      </c>
      <c r="E399" s="1" t="s">
        <v>728</v>
      </c>
      <c r="F399" s="1" t="s">
        <v>729</v>
      </c>
      <c r="G399" s="7">
        <v>7</v>
      </c>
      <c r="H399" s="7">
        <v>100</v>
      </c>
      <c r="I399" s="7" t="s">
        <v>1004</v>
      </c>
      <c r="K399" s="1" t="str">
        <f>F399&amp;": "&amp;(H399+G399)&amp;" - "&amp;C399</f>
        <v>Jennifer Estep: 107 - Widow's Web</v>
      </c>
      <c r="P399" s="7" t="s">
        <v>369</v>
      </c>
      <c r="Q399" s="7" t="s">
        <v>369</v>
      </c>
      <c r="R399" s="7" t="s">
        <v>366</v>
      </c>
    </row>
    <row r="400" spans="2:18" hidden="1" x14ac:dyDescent="0.2">
      <c r="B400" s="7" t="s">
        <v>567</v>
      </c>
      <c r="C400" s="1" t="s">
        <v>717</v>
      </c>
      <c r="D400" s="1" t="s">
        <v>728</v>
      </c>
      <c r="E400" s="1" t="s">
        <v>728</v>
      </c>
      <c r="F400" s="1" t="s">
        <v>729</v>
      </c>
      <c r="G400" s="7">
        <v>8</v>
      </c>
      <c r="H400" s="7">
        <v>100</v>
      </c>
      <c r="I400" s="7" t="s">
        <v>1004</v>
      </c>
      <c r="K400" s="1" t="str">
        <f>F400&amp;": "&amp;(H400+G400)&amp;" - "&amp;C400</f>
        <v>Jennifer Estep: 108 - Deadly Sting</v>
      </c>
      <c r="P400" s="7" t="s">
        <v>369</v>
      </c>
      <c r="Q400" s="7" t="s">
        <v>369</v>
      </c>
      <c r="R400" s="7" t="s">
        <v>366</v>
      </c>
    </row>
    <row r="401" spans="2:18" hidden="1" x14ac:dyDescent="0.2">
      <c r="B401" s="7" t="s">
        <v>567</v>
      </c>
      <c r="C401" s="1" t="s">
        <v>718</v>
      </c>
      <c r="D401" s="1" t="s">
        <v>728</v>
      </c>
      <c r="E401" s="1" t="s">
        <v>728</v>
      </c>
      <c r="F401" s="1" t="s">
        <v>729</v>
      </c>
      <c r="G401" s="7">
        <v>8.5</v>
      </c>
      <c r="H401" s="7">
        <v>100</v>
      </c>
      <c r="I401" s="7" t="s">
        <v>1004</v>
      </c>
      <c r="K401" s="1" t="str">
        <f>F401&amp;": "&amp;(H401+G401)&amp;" - "&amp;C401</f>
        <v>Jennifer Estep: 108.5 - Kiss of Venom</v>
      </c>
      <c r="P401" s="7" t="s">
        <v>369</v>
      </c>
      <c r="Q401" s="7" t="s">
        <v>369</v>
      </c>
      <c r="R401" s="7" t="s">
        <v>366</v>
      </c>
    </row>
    <row r="402" spans="2:18" hidden="1" x14ac:dyDescent="0.2">
      <c r="B402" s="7" t="s">
        <v>567</v>
      </c>
      <c r="C402" s="1" t="s">
        <v>719</v>
      </c>
      <c r="D402" s="1" t="s">
        <v>728</v>
      </c>
      <c r="E402" s="1" t="s">
        <v>728</v>
      </c>
      <c r="F402" s="1" t="s">
        <v>729</v>
      </c>
      <c r="G402" s="7">
        <v>9</v>
      </c>
      <c r="H402" s="7">
        <v>100</v>
      </c>
      <c r="I402" s="7" t="s">
        <v>1004</v>
      </c>
      <c r="K402" s="1" t="str">
        <f>F402&amp;": "&amp;(H402+G402)&amp;" - "&amp;C402</f>
        <v>Jennifer Estep: 109 - Heart of Venom</v>
      </c>
      <c r="P402" s="7" t="s">
        <v>369</v>
      </c>
      <c r="Q402" s="7" t="s">
        <v>369</v>
      </c>
      <c r="R402" s="7" t="s">
        <v>366</v>
      </c>
    </row>
    <row r="403" spans="2:18" hidden="1" x14ac:dyDescent="0.2">
      <c r="B403" s="7" t="s">
        <v>567</v>
      </c>
      <c r="C403" s="1" t="s">
        <v>720</v>
      </c>
      <c r="D403" s="1" t="s">
        <v>728</v>
      </c>
      <c r="E403" s="1" t="s">
        <v>728</v>
      </c>
      <c r="F403" s="1" t="s">
        <v>729</v>
      </c>
      <c r="G403" s="7">
        <v>10</v>
      </c>
      <c r="H403" s="7">
        <v>100</v>
      </c>
      <c r="I403" s="7" t="s">
        <v>1004</v>
      </c>
      <c r="K403" s="1" t="str">
        <f>F403&amp;": "&amp;(H403+G403)&amp;" - "&amp;C403</f>
        <v>Jennifer Estep: 110 - The Spider</v>
      </c>
      <c r="P403" s="7" t="s">
        <v>369</v>
      </c>
      <c r="Q403" s="7" t="s">
        <v>369</v>
      </c>
      <c r="R403" s="7" t="s">
        <v>366</v>
      </c>
    </row>
    <row r="404" spans="2:18" hidden="1" x14ac:dyDescent="0.2">
      <c r="B404" s="7" t="s">
        <v>567</v>
      </c>
      <c r="C404" s="1" t="s">
        <v>721</v>
      </c>
      <c r="D404" s="1" t="s">
        <v>728</v>
      </c>
      <c r="E404" s="1" t="s">
        <v>728</v>
      </c>
      <c r="F404" s="1" t="s">
        <v>729</v>
      </c>
      <c r="G404" s="7">
        <v>11</v>
      </c>
      <c r="H404" s="7">
        <v>100</v>
      </c>
      <c r="I404" s="7" t="s">
        <v>1004</v>
      </c>
      <c r="K404" s="1" t="str">
        <f>F404&amp;": "&amp;(H404+G404)&amp;" - "&amp;C404</f>
        <v>Jennifer Estep: 111 - Poison Promis</v>
      </c>
      <c r="P404" s="7" t="s">
        <v>369</v>
      </c>
      <c r="Q404" s="7" t="s">
        <v>369</v>
      </c>
      <c r="R404" s="7" t="s">
        <v>366</v>
      </c>
    </row>
    <row r="405" spans="2:18" hidden="1" x14ac:dyDescent="0.2">
      <c r="B405" s="7" t="s">
        <v>567</v>
      </c>
      <c r="C405" s="1" t="s">
        <v>722</v>
      </c>
      <c r="D405" s="1" t="s">
        <v>728</v>
      </c>
      <c r="E405" s="1" t="s">
        <v>728</v>
      </c>
      <c r="F405" s="1" t="s">
        <v>729</v>
      </c>
      <c r="G405" s="7">
        <v>12</v>
      </c>
      <c r="H405" s="7">
        <v>100</v>
      </c>
      <c r="I405" s="7" t="s">
        <v>1004</v>
      </c>
      <c r="K405" s="1" t="str">
        <f>F405&amp;": "&amp;(H405+G405)&amp;" - "&amp;C405</f>
        <v>Jennifer Estep: 112 - Black Widow</v>
      </c>
      <c r="P405" s="7" t="s">
        <v>369</v>
      </c>
      <c r="Q405" s="7" t="s">
        <v>369</v>
      </c>
      <c r="R405" s="7" t="s">
        <v>366</v>
      </c>
    </row>
    <row r="406" spans="2:18" hidden="1" x14ac:dyDescent="0.2">
      <c r="B406" s="7" t="s">
        <v>567</v>
      </c>
      <c r="C406" s="1" t="s">
        <v>723</v>
      </c>
      <c r="D406" s="1" t="s">
        <v>728</v>
      </c>
      <c r="E406" s="1" t="s">
        <v>728</v>
      </c>
      <c r="F406" s="1" t="s">
        <v>729</v>
      </c>
      <c r="G406" s="7">
        <v>13</v>
      </c>
      <c r="H406" s="7">
        <v>100</v>
      </c>
      <c r="I406" s="7" t="s">
        <v>1004</v>
      </c>
      <c r="K406" s="1" t="str">
        <f>F406&amp;": "&amp;(H406+G406)&amp;" - "&amp;C406</f>
        <v>Jennifer Estep: 113 - Spider's Trap</v>
      </c>
      <c r="P406" s="7" t="s">
        <v>369</v>
      </c>
      <c r="Q406" s="7" t="s">
        <v>369</v>
      </c>
      <c r="R406" s="7" t="s">
        <v>366</v>
      </c>
    </row>
    <row r="407" spans="2:18" hidden="1" x14ac:dyDescent="0.2">
      <c r="B407" s="7" t="s">
        <v>567</v>
      </c>
      <c r="C407" s="1" t="s">
        <v>724</v>
      </c>
      <c r="D407" s="1" t="s">
        <v>728</v>
      </c>
      <c r="E407" s="1" t="s">
        <v>728</v>
      </c>
      <c r="F407" s="1" t="s">
        <v>729</v>
      </c>
      <c r="G407" s="7">
        <v>14</v>
      </c>
      <c r="H407" s="7">
        <v>100</v>
      </c>
      <c r="I407" s="7" t="s">
        <v>1004</v>
      </c>
      <c r="K407" s="1" t="str">
        <f>F407&amp;": "&amp;(H407+G407)&amp;" - "&amp;C407</f>
        <v>Jennifer Estep: 114 - Bitter Bite</v>
      </c>
      <c r="P407" s="7" t="s">
        <v>369</v>
      </c>
      <c r="Q407" s="7" t="s">
        <v>369</v>
      </c>
      <c r="R407" s="7" t="s">
        <v>366</v>
      </c>
    </row>
    <row r="408" spans="2:18" hidden="1" x14ac:dyDescent="0.2">
      <c r="B408" s="7" t="s">
        <v>567</v>
      </c>
      <c r="C408" s="1" t="s">
        <v>725</v>
      </c>
      <c r="D408" s="1" t="s">
        <v>728</v>
      </c>
      <c r="E408" s="1" t="s">
        <v>728</v>
      </c>
      <c r="F408" s="1" t="s">
        <v>729</v>
      </c>
      <c r="G408" s="7">
        <v>15</v>
      </c>
      <c r="H408" s="7">
        <v>100</v>
      </c>
      <c r="I408" s="7" t="s">
        <v>1004</v>
      </c>
      <c r="K408" s="1" t="str">
        <f>F408&amp;": "&amp;(H408+G408)&amp;" - "&amp;C408</f>
        <v>Jennifer Estep: 115 - Unraveled</v>
      </c>
      <c r="P408" s="7" t="s">
        <v>369</v>
      </c>
      <c r="Q408" s="7" t="s">
        <v>369</v>
      </c>
      <c r="R408" s="7" t="s">
        <v>366</v>
      </c>
    </row>
    <row r="409" spans="2:18" hidden="1" x14ac:dyDescent="0.2">
      <c r="B409" s="7" t="s">
        <v>567</v>
      </c>
      <c r="C409" s="1" t="s">
        <v>726</v>
      </c>
      <c r="D409" s="1" t="s">
        <v>728</v>
      </c>
      <c r="E409" s="1" t="s">
        <v>728</v>
      </c>
      <c r="F409" s="1" t="s">
        <v>729</v>
      </c>
      <c r="G409" s="7">
        <v>15.5</v>
      </c>
      <c r="H409" s="7">
        <v>100</v>
      </c>
      <c r="I409" s="7" t="s">
        <v>1004</v>
      </c>
      <c r="K409" s="1" t="str">
        <f>F409&amp;": "&amp;(H409+G409)&amp;" - "&amp;C409</f>
        <v>Jennifer Estep: 115.5 - Nice Guys Bite</v>
      </c>
      <c r="P409" s="7" t="s">
        <v>369</v>
      </c>
      <c r="R409" s="7" t="s">
        <v>366</v>
      </c>
    </row>
    <row r="410" spans="2:18" hidden="1" x14ac:dyDescent="0.2">
      <c r="B410" s="7" t="s">
        <v>567</v>
      </c>
      <c r="C410" s="1" t="s">
        <v>727</v>
      </c>
      <c r="D410" s="1" t="s">
        <v>728</v>
      </c>
      <c r="E410" s="1" t="s">
        <v>728</v>
      </c>
      <c r="F410" s="1" t="s">
        <v>729</v>
      </c>
      <c r="G410" s="7">
        <v>16</v>
      </c>
      <c r="H410" s="7">
        <v>100</v>
      </c>
      <c r="I410" s="7" t="s">
        <v>1004</v>
      </c>
      <c r="K410" s="1" t="str">
        <f>F410&amp;": "&amp;(H410+G410)&amp;" - "&amp;C410</f>
        <v>Jennifer Estep: 116 - Snared</v>
      </c>
      <c r="L410" s="6"/>
      <c r="N410" s="6"/>
      <c r="P410" s="52">
        <v>42891</v>
      </c>
      <c r="R410" s="7" t="s">
        <v>366</v>
      </c>
    </row>
    <row r="411" spans="2:18" hidden="1" x14ac:dyDescent="0.2">
      <c r="B411" s="7" t="s">
        <v>567</v>
      </c>
      <c r="C411" s="1" t="s">
        <v>123</v>
      </c>
      <c r="D411" s="1" t="s">
        <v>728</v>
      </c>
      <c r="E411" s="1" t="s">
        <v>728</v>
      </c>
      <c r="F411" s="1" t="s">
        <v>729</v>
      </c>
      <c r="G411" s="7">
        <v>17</v>
      </c>
      <c r="H411" s="7">
        <v>100</v>
      </c>
      <c r="I411" s="7" t="s">
        <v>1004</v>
      </c>
      <c r="K411" s="1" t="str">
        <f>F411&amp;": "&amp;(H411+G411)&amp;" - "&amp;C411</f>
        <v>Jennifer Estep: 117 - ???</v>
      </c>
      <c r="L411" s="6">
        <v>42879</v>
      </c>
      <c r="N411" s="6"/>
      <c r="P411" s="7"/>
      <c r="R411" s="7" t="s">
        <v>366</v>
      </c>
    </row>
    <row r="412" spans="2:18" hidden="1" x14ac:dyDescent="0.2">
      <c r="B412" s="7" t="s">
        <v>420</v>
      </c>
      <c r="C412" s="1" t="s">
        <v>1035</v>
      </c>
      <c r="D412" s="1" t="s">
        <v>1040</v>
      </c>
      <c r="E412" s="1" t="s">
        <v>1040</v>
      </c>
      <c r="F412" s="1" t="s">
        <v>1041</v>
      </c>
      <c r="G412" s="7">
        <v>1</v>
      </c>
      <c r="H412" s="7">
        <v>100</v>
      </c>
      <c r="I412" s="7" t="s">
        <v>1004</v>
      </c>
      <c r="K412" s="1" t="str">
        <f>F412&amp;": "&amp;(H412+G412)&amp;" - "&amp;C412</f>
        <v>Jes Battis: 101 - Night Child</v>
      </c>
      <c r="P412" s="7" t="s">
        <v>369</v>
      </c>
      <c r="R412" s="7" t="s">
        <v>391</v>
      </c>
    </row>
    <row r="413" spans="2:18" hidden="1" x14ac:dyDescent="0.2">
      <c r="B413" s="7" t="s">
        <v>420</v>
      </c>
      <c r="C413" s="1" t="s">
        <v>1036</v>
      </c>
      <c r="D413" s="1" t="s">
        <v>1040</v>
      </c>
      <c r="E413" s="1" t="s">
        <v>1040</v>
      </c>
      <c r="F413" s="1" t="s">
        <v>1041</v>
      </c>
      <c r="G413" s="7">
        <v>2</v>
      </c>
      <c r="H413" s="7">
        <v>100</v>
      </c>
      <c r="I413" s="7" t="s">
        <v>1004</v>
      </c>
      <c r="K413" s="1" t="str">
        <f>F413&amp;": "&amp;(H413+G413)&amp;" - "&amp;C413</f>
        <v>Jes Battis: 102 - A Flash of Hex</v>
      </c>
      <c r="P413" s="7" t="s">
        <v>369</v>
      </c>
      <c r="R413" s="7" t="s">
        <v>391</v>
      </c>
    </row>
    <row r="414" spans="2:18" hidden="1" x14ac:dyDescent="0.2">
      <c r="B414" s="7" t="s">
        <v>420</v>
      </c>
      <c r="C414" s="1" t="s">
        <v>1037</v>
      </c>
      <c r="D414" s="1" t="s">
        <v>1040</v>
      </c>
      <c r="E414" s="1" t="s">
        <v>1040</v>
      </c>
      <c r="F414" s="1" t="s">
        <v>1041</v>
      </c>
      <c r="G414" s="7">
        <v>3</v>
      </c>
      <c r="H414" s="7">
        <v>100</v>
      </c>
      <c r="I414" s="7" t="s">
        <v>1004</v>
      </c>
      <c r="K414" s="1" t="str">
        <f>F414&amp;": "&amp;(H414+G414)&amp;" - "&amp;C414</f>
        <v>Jes Battis: 103 - Inhuman Resources</v>
      </c>
      <c r="P414" s="7" t="s">
        <v>369</v>
      </c>
      <c r="R414" s="7" t="s">
        <v>391</v>
      </c>
    </row>
    <row r="415" spans="2:18" hidden="1" x14ac:dyDescent="0.2">
      <c r="B415" s="7" t="s">
        <v>420</v>
      </c>
      <c r="C415" s="1" t="s">
        <v>1038</v>
      </c>
      <c r="D415" s="1" t="s">
        <v>1040</v>
      </c>
      <c r="E415" s="1" t="s">
        <v>1040</v>
      </c>
      <c r="F415" s="1" t="s">
        <v>1041</v>
      </c>
      <c r="G415" s="7">
        <v>4</v>
      </c>
      <c r="H415" s="7">
        <v>100</v>
      </c>
      <c r="I415" s="7" t="s">
        <v>1004</v>
      </c>
      <c r="K415" s="1" t="str">
        <f>F415&amp;": "&amp;(H415+G415)&amp;" - "&amp;C415</f>
        <v>Jes Battis: 104 - Infernal Affairs</v>
      </c>
      <c r="P415" s="7" t="s">
        <v>369</v>
      </c>
      <c r="R415" s="7" t="s">
        <v>391</v>
      </c>
    </row>
    <row r="416" spans="2:18" hidden="1" x14ac:dyDescent="0.2">
      <c r="B416" s="7" t="s">
        <v>420</v>
      </c>
      <c r="C416" s="1" t="s">
        <v>1039</v>
      </c>
      <c r="D416" s="1" t="s">
        <v>1040</v>
      </c>
      <c r="E416" s="1" t="s">
        <v>1040</v>
      </c>
      <c r="F416" s="1" t="s">
        <v>1041</v>
      </c>
      <c r="G416" s="7">
        <v>5</v>
      </c>
      <c r="H416" s="7">
        <v>100</v>
      </c>
      <c r="I416" s="7" t="s">
        <v>1004</v>
      </c>
      <c r="K416" s="1" t="str">
        <f>F416&amp;": "&amp;(H416+G416)&amp;" - "&amp;C416</f>
        <v>Jes Battis: 105 - Bleeding Out</v>
      </c>
      <c r="P416" s="7" t="s">
        <v>369</v>
      </c>
      <c r="R416" s="7" t="s">
        <v>391</v>
      </c>
    </row>
    <row r="417" spans="2:18" hidden="1" x14ac:dyDescent="0.2">
      <c r="B417" s="7" t="s">
        <v>420</v>
      </c>
      <c r="C417" s="1" t="s">
        <v>865</v>
      </c>
      <c r="D417" s="1" t="s">
        <v>871</v>
      </c>
      <c r="E417" s="1" t="s">
        <v>871</v>
      </c>
      <c r="F417" s="1" t="s">
        <v>872</v>
      </c>
      <c r="G417" s="7">
        <v>1</v>
      </c>
      <c r="H417" s="7">
        <v>100</v>
      </c>
      <c r="I417" s="7" t="s">
        <v>1004</v>
      </c>
      <c r="K417" s="1" t="str">
        <f>F417&amp;": "&amp;(H417+G417)&amp;" - "&amp;C417</f>
        <v>Jess Haines: 101 - Hunted by the Others</v>
      </c>
      <c r="P417" s="7" t="s">
        <v>369</v>
      </c>
      <c r="R417" s="7" t="s">
        <v>910</v>
      </c>
    </row>
    <row r="418" spans="2:18" hidden="1" x14ac:dyDescent="0.2">
      <c r="B418" s="7" t="s">
        <v>420</v>
      </c>
      <c r="C418" s="1" t="s">
        <v>866</v>
      </c>
      <c r="D418" s="1" t="s">
        <v>871</v>
      </c>
      <c r="E418" s="1" t="s">
        <v>871</v>
      </c>
      <c r="F418" s="1" t="s">
        <v>872</v>
      </c>
      <c r="G418" s="7">
        <v>2</v>
      </c>
      <c r="H418" s="7">
        <v>100</v>
      </c>
      <c r="I418" s="7" t="s">
        <v>1004</v>
      </c>
      <c r="K418" s="1" t="str">
        <f>F418&amp;": "&amp;(H418+G418)&amp;" - "&amp;C418</f>
        <v>Jess Haines: 102 - Taken by the Others</v>
      </c>
      <c r="P418" s="7" t="s">
        <v>369</v>
      </c>
      <c r="R418" s="7" t="s">
        <v>910</v>
      </c>
    </row>
    <row r="419" spans="2:18" hidden="1" x14ac:dyDescent="0.2">
      <c r="B419" s="7" t="s">
        <v>420</v>
      </c>
      <c r="C419" s="1" t="s">
        <v>867</v>
      </c>
      <c r="D419" s="1" t="s">
        <v>871</v>
      </c>
      <c r="E419" s="1" t="s">
        <v>871</v>
      </c>
      <c r="F419" s="1" t="s">
        <v>872</v>
      </c>
      <c r="G419" s="7">
        <v>3</v>
      </c>
      <c r="H419" s="7">
        <v>100</v>
      </c>
      <c r="I419" s="7" t="s">
        <v>1004</v>
      </c>
      <c r="K419" s="1" t="str">
        <f>F419&amp;": "&amp;(H419+G419)&amp;" - "&amp;C419</f>
        <v>Jess Haines: 103 - Deceived by the Others</v>
      </c>
      <c r="P419" s="7" t="s">
        <v>369</v>
      </c>
      <c r="R419" s="7" t="s">
        <v>910</v>
      </c>
    </row>
    <row r="420" spans="2:18" hidden="1" x14ac:dyDescent="0.2">
      <c r="B420" s="7" t="s">
        <v>420</v>
      </c>
      <c r="C420" s="1" t="s">
        <v>868</v>
      </c>
      <c r="D420" s="1" t="s">
        <v>871</v>
      </c>
      <c r="E420" s="1" t="s">
        <v>871</v>
      </c>
      <c r="F420" s="1" t="s">
        <v>872</v>
      </c>
      <c r="G420" s="7">
        <v>4</v>
      </c>
      <c r="H420" s="7">
        <v>100</v>
      </c>
      <c r="I420" s="7" t="s">
        <v>1004</v>
      </c>
      <c r="K420" s="1" t="str">
        <f>F420&amp;": "&amp;(H420+G420)&amp;" - "&amp;C420</f>
        <v>Jess Haines: 104 - Stalking the Others</v>
      </c>
      <c r="P420" s="7" t="s">
        <v>369</v>
      </c>
      <c r="R420" s="7" t="s">
        <v>910</v>
      </c>
    </row>
    <row r="421" spans="2:18" hidden="1" x14ac:dyDescent="0.2">
      <c r="B421" s="7" t="s">
        <v>420</v>
      </c>
      <c r="C421" s="1" t="s">
        <v>869</v>
      </c>
      <c r="D421" s="1" t="s">
        <v>871</v>
      </c>
      <c r="E421" s="1" t="s">
        <v>871</v>
      </c>
      <c r="F421" s="1" t="s">
        <v>872</v>
      </c>
      <c r="G421" s="7">
        <v>5</v>
      </c>
      <c r="H421" s="7">
        <v>100</v>
      </c>
      <c r="I421" s="7" t="s">
        <v>1004</v>
      </c>
      <c r="K421" s="1" t="str">
        <f>F421&amp;": "&amp;(H421+G421)&amp;" - "&amp;C421</f>
        <v>Jess Haines: 105 - Forsaken by the Others</v>
      </c>
      <c r="P421" s="7" t="s">
        <v>369</v>
      </c>
      <c r="R421" s="7" t="s">
        <v>910</v>
      </c>
    </row>
    <row r="422" spans="2:18" hidden="1" x14ac:dyDescent="0.2">
      <c r="B422" s="7" t="s">
        <v>420</v>
      </c>
      <c r="C422" s="1" t="s">
        <v>870</v>
      </c>
      <c r="D422" s="1" t="s">
        <v>871</v>
      </c>
      <c r="E422" s="1" t="s">
        <v>871</v>
      </c>
      <c r="F422" s="1" t="s">
        <v>872</v>
      </c>
      <c r="G422" s="7">
        <v>6</v>
      </c>
      <c r="H422" s="7">
        <v>100</v>
      </c>
      <c r="I422" s="7" t="s">
        <v>1004</v>
      </c>
      <c r="K422" s="1" t="str">
        <f>F422&amp;": "&amp;(H422+G422)&amp;" - "&amp;C422</f>
        <v>Jess Haines: 106 - Enslaved By the Others</v>
      </c>
      <c r="P422" s="7" t="s">
        <v>369</v>
      </c>
      <c r="R422" s="7" t="s">
        <v>910</v>
      </c>
    </row>
    <row r="423" spans="2:18" hidden="1" x14ac:dyDescent="0.2">
      <c r="B423" s="7" t="s">
        <v>420</v>
      </c>
      <c r="C423" s="1" t="s">
        <v>123</v>
      </c>
      <c r="D423" s="1" t="s">
        <v>871</v>
      </c>
      <c r="E423" s="1" t="s">
        <v>871</v>
      </c>
      <c r="F423" s="1" t="s">
        <v>872</v>
      </c>
      <c r="G423" s="7">
        <v>7</v>
      </c>
      <c r="H423" s="7">
        <v>100</v>
      </c>
      <c r="I423" s="7" t="s">
        <v>1004</v>
      </c>
      <c r="K423" s="1" t="str">
        <f>F423&amp;": "&amp;(H423+G423)&amp;" - "&amp;C423</f>
        <v>Jess Haines: 107 - ???</v>
      </c>
      <c r="L423" s="6">
        <v>42878</v>
      </c>
      <c r="P423" s="7"/>
      <c r="R423" s="7" t="s">
        <v>910</v>
      </c>
    </row>
    <row r="424" spans="2:18" hidden="1" x14ac:dyDescent="0.2">
      <c r="B424" s="7" t="s">
        <v>363</v>
      </c>
      <c r="C424" s="1" t="s">
        <v>96</v>
      </c>
      <c r="D424" s="1" t="s">
        <v>97</v>
      </c>
      <c r="E424" s="1" t="s">
        <v>97</v>
      </c>
      <c r="F424" s="1" t="s">
        <v>98</v>
      </c>
      <c r="G424" s="7">
        <v>1</v>
      </c>
      <c r="H424" s="7">
        <v>100</v>
      </c>
      <c r="I424" s="7" t="s">
        <v>1004</v>
      </c>
      <c r="J424" s="6">
        <v>42478</v>
      </c>
      <c r="K424" s="1" t="str">
        <f>F424&amp;": "&amp;(H424+G424)&amp;" - "&amp;C424</f>
        <v>Kalayna Price: 101 - Grave Witch</v>
      </c>
      <c r="O424" s="22">
        <v>1</v>
      </c>
      <c r="P424" s="7" t="s">
        <v>369</v>
      </c>
      <c r="Q424" s="7" t="s">
        <v>369</v>
      </c>
      <c r="R424" s="7" t="s">
        <v>366</v>
      </c>
    </row>
    <row r="425" spans="2:18" hidden="1" x14ac:dyDescent="0.2">
      <c r="B425" s="7" t="s">
        <v>363</v>
      </c>
      <c r="C425" s="1" t="s">
        <v>99</v>
      </c>
      <c r="D425" s="1" t="s">
        <v>97</v>
      </c>
      <c r="E425" s="1" t="s">
        <v>97</v>
      </c>
      <c r="F425" s="1" t="s">
        <v>98</v>
      </c>
      <c r="G425" s="7">
        <v>2</v>
      </c>
      <c r="H425" s="7">
        <v>100</v>
      </c>
      <c r="I425" s="7" t="s">
        <v>1004</v>
      </c>
      <c r="J425" s="6">
        <v>42480</v>
      </c>
      <c r="K425" s="1" t="str">
        <f>F425&amp;": "&amp;(H425+G425)&amp;" - "&amp;C425</f>
        <v>Kalayna Price: 102 - Grave Dance</v>
      </c>
      <c r="O425" s="22">
        <v>1</v>
      </c>
      <c r="P425" s="7" t="s">
        <v>369</v>
      </c>
      <c r="Q425" s="7" t="s">
        <v>369</v>
      </c>
      <c r="R425" s="7" t="s">
        <v>366</v>
      </c>
    </row>
    <row r="426" spans="2:18" hidden="1" x14ac:dyDescent="0.2">
      <c r="B426" s="7" t="s">
        <v>363</v>
      </c>
      <c r="C426" s="1" t="s">
        <v>100</v>
      </c>
      <c r="D426" s="1" t="s">
        <v>97</v>
      </c>
      <c r="E426" s="1" t="s">
        <v>97</v>
      </c>
      <c r="F426" s="1" t="s">
        <v>98</v>
      </c>
      <c r="G426" s="7">
        <v>2.5</v>
      </c>
      <c r="H426" s="7">
        <v>100</v>
      </c>
      <c r="I426" s="7" t="s">
        <v>1004</v>
      </c>
      <c r="J426" s="6">
        <v>42481</v>
      </c>
      <c r="K426" s="1" t="str">
        <f>F426&amp;": "&amp;(H426+G426)&amp;" - "&amp;C426</f>
        <v>Kalayna Price: 102.5 - Ruby Red</v>
      </c>
      <c r="O426" s="22">
        <v>1</v>
      </c>
      <c r="P426" s="7" t="s">
        <v>369</v>
      </c>
      <c r="Q426" s="7" t="s">
        <v>369</v>
      </c>
      <c r="R426" s="7" t="s">
        <v>366</v>
      </c>
    </row>
    <row r="427" spans="2:18" hidden="1" x14ac:dyDescent="0.2">
      <c r="B427" s="7" t="s">
        <v>363</v>
      </c>
      <c r="C427" s="1" t="s">
        <v>101</v>
      </c>
      <c r="D427" s="1" t="s">
        <v>97</v>
      </c>
      <c r="E427" s="1" t="s">
        <v>97</v>
      </c>
      <c r="F427" s="1" t="s">
        <v>98</v>
      </c>
      <c r="G427" s="7">
        <v>3</v>
      </c>
      <c r="H427" s="7">
        <v>100</v>
      </c>
      <c r="I427" s="7" t="s">
        <v>1004</v>
      </c>
      <c r="J427" s="6">
        <v>42483</v>
      </c>
      <c r="K427" s="1" t="str">
        <f>F427&amp;": "&amp;(H427+G427)&amp;" - "&amp;C427</f>
        <v>Kalayna Price: 103 - Grave Memory</v>
      </c>
      <c r="O427" s="22">
        <v>1</v>
      </c>
      <c r="P427" s="7" t="s">
        <v>369</v>
      </c>
      <c r="Q427" s="7" t="s">
        <v>369</v>
      </c>
      <c r="R427" s="7" t="s">
        <v>366</v>
      </c>
    </row>
    <row r="428" spans="2:18" hidden="1" x14ac:dyDescent="0.2">
      <c r="B428" s="7" t="s">
        <v>363</v>
      </c>
      <c r="C428" s="1" t="s">
        <v>102</v>
      </c>
      <c r="D428" s="1" t="s">
        <v>97</v>
      </c>
      <c r="E428" s="1" t="s">
        <v>97</v>
      </c>
      <c r="F428" s="1" t="s">
        <v>98</v>
      </c>
      <c r="G428" s="7">
        <v>4</v>
      </c>
      <c r="H428" s="7">
        <v>100</v>
      </c>
      <c r="I428" s="7" t="s">
        <v>1004</v>
      </c>
      <c r="J428" s="6">
        <v>42485</v>
      </c>
      <c r="K428" s="1" t="str">
        <f>F428&amp;": "&amp;(H428+G428)&amp;" - "&amp;C428</f>
        <v>Kalayna Price: 104 - Grave Visions</v>
      </c>
      <c r="O428" s="22">
        <v>1</v>
      </c>
      <c r="P428" s="7" t="s">
        <v>369</v>
      </c>
      <c r="Q428" s="7" t="s">
        <v>369</v>
      </c>
      <c r="R428" s="7" t="s">
        <v>366</v>
      </c>
    </row>
    <row r="429" spans="2:18" hidden="1" x14ac:dyDescent="0.2">
      <c r="B429" s="7" t="s">
        <v>363</v>
      </c>
      <c r="C429" s="1" t="s">
        <v>103</v>
      </c>
      <c r="D429" s="1" t="s">
        <v>97</v>
      </c>
      <c r="E429" s="1" t="s">
        <v>97</v>
      </c>
      <c r="F429" s="1" t="s">
        <v>98</v>
      </c>
      <c r="G429" s="7">
        <v>5</v>
      </c>
      <c r="H429" s="7">
        <v>100</v>
      </c>
      <c r="I429" s="7" t="s">
        <v>1004</v>
      </c>
      <c r="K429" s="1" t="str">
        <f>F429&amp;": "&amp;(H429+G429)&amp;" - "&amp;C429</f>
        <v>Kalayna Price: 105 - Grave Ransom</v>
      </c>
      <c r="L429" s="6">
        <v>42878</v>
      </c>
      <c r="M429" s="7" t="s">
        <v>369</v>
      </c>
      <c r="N429" s="6">
        <v>42920</v>
      </c>
      <c r="O429" s="22">
        <v>1</v>
      </c>
      <c r="P429" s="6"/>
      <c r="Q429" s="6"/>
      <c r="R429" s="7" t="s">
        <v>366</v>
      </c>
    </row>
    <row r="430" spans="2:18" hidden="1" x14ac:dyDescent="0.2">
      <c r="B430" s="7" t="s">
        <v>363</v>
      </c>
      <c r="C430" s="1" t="s">
        <v>358</v>
      </c>
      <c r="D430" s="1" t="s">
        <v>97</v>
      </c>
      <c r="E430" s="1" t="s">
        <v>97</v>
      </c>
      <c r="F430" s="1" t="s">
        <v>98</v>
      </c>
      <c r="G430" s="7">
        <v>6</v>
      </c>
      <c r="H430" s="7">
        <v>100</v>
      </c>
      <c r="I430" s="7" t="s">
        <v>1004</v>
      </c>
      <c r="K430" s="1" t="str">
        <f>F430&amp;": "&amp;(H430+G430)&amp;" - "&amp;C430</f>
        <v>Kalayna Price: 106 - Untitled?</v>
      </c>
      <c r="L430" s="6">
        <v>42920</v>
      </c>
      <c r="N430" s="60">
        <v>43374</v>
      </c>
      <c r="P430" s="7"/>
      <c r="R430" s="7" t="s">
        <v>366</v>
      </c>
    </row>
    <row r="431" spans="2:18" hidden="1" x14ac:dyDescent="0.2">
      <c r="B431" s="7" t="s">
        <v>568</v>
      </c>
      <c r="C431" s="1" t="s">
        <v>349</v>
      </c>
      <c r="D431" s="1" t="s">
        <v>359</v>
      </c>
      <c r="E431" s="1" t="s">
        <v>360</v>
      </c>
      <c r="F431" s="1" t="s">
        <v>361</v>
      </c>
      <c r="G431" s="7">
        <v>1</v>
      </c>
      <c r="H431" s="7">
        <v>200</v>
      </c>
      <c r="I431" s="7" t="s">
        <v>1004</v>
      </c>
      <c r="J431" s="6">
        <v>40558</v>
      </c>
      <c r="K431" s="1" t="str">
        <f>F431&amp;": "&amp;(H431+G431)&amp;" - "&amp;C431</f>
        <v>Karen Marie Moning: 201 - Dark Fever</v>
      </c>
      <c r="P431" s="7" t="s">
        <v>369</v>
      </c>
      <c r="Q431" s="7" t="s">
        <v>369</v>
      </c>
      <c r="R431" s="7" t="s">
        <v>366</v>
      </c>
    </row>
    <row r="432" spans="2:18" hidden="1" x14ac:dyDescent="0.2">
      <c r="B432" s="7" t="s">
        <v>568</v>
      </c>
      <c r="C432" s="1" t="s">
        <v>350</v>
      </c>
      <c r="D432" s="1" t="s">
        <v>359</v>
      </c>
      <c r="E432" s="1" t="s">
        <v>360</v>
      </c>
      <c r="F432" s="1" t="s">
        <v>361</v>
      </c>
      <c r="G432" s="7">
        <v>2</v>
      </c>
      <c r="H432" s="7">
        <v>200</v>
      </c>
      <c r="I432" s="7" t="s">
        <v>1004</v>
      </c>
      <c r="J432" s="6">
        <v>40558</v>
      </c>
      <c r="K432" s="1" t="str">
        <f>F432&amp;": "&amp;(H432+G432)&amp;" - "&amp;C432</f>
        <v>Karen Marie Moning: 202 - Bloodfever</v>
      </c>
      <c r="P432" s="7" t="s">
        <v>369</v>
      </c>
      <c r="Q432" s="7" t="s">
        <v>369</v>
      </c>
      <c r="R432" s="7" t="s">
        <v>366</v>
      </c>
    </row>
    <row r="433" spans="2:18" hidden="1" x14ac:dyDescent="0.2">
      <c r="B433" s="7" t="s">
        <v>568</v>
      </c>
      <c r="C433" s="1" t="s">
        <v>351</v>
      </c>
      <c r="D433" s="1" t="s">
        <v>359</v>
      </c>
      <c r="E433" s="1" t="s">
        <v>360</v>
      </c>
      <c r="F433" s="1" t="s">
        <v>361</v>
      </c>
      <c r="G433" s="7">
        <v>3</v>
      </c>
      <c r="H433" s="7">
        <v>200</v>
      </c>
      <c r="I433" s="7" t="s">
        <v>1004</v>
      </c>
      <c r="J433" s="6">
        <v>40558</v>
      </c>
      <c r="K433" s="1" t="str">
        <f>F433&amp;": "&amp;(H433+G433)&amp;" - "&amp;C433</f>
        <v>Karen Marie Moning: 203 - Faefever</v>
      </c>
      <c r="P433" s="7" t="s">
        <v>369</v>
      </c>
      <c r="Q433" s="7" t="s">
        <v>369</v>
      </c>
      <c r="R433" s="7" t="s">
        <v>366</v>
      </c>
    </row>
    <row r="434" spans="2:18" hidden="1" x14ac:dyDescent="0.2">
      <c r="B434" s="7" t="s">
        <v>568</v>
      </c>
      <c r="C434" s="1" t="s">
        <v>352</v>
      </c>
      <c r="D434" s="1" t="s">
        <v>359</v>
      </c>
      <c r="E434" s="1" t="s">
        <v>360</v>
      </c>
      <c r="F434" s="1" t="s">
        <v>361</v>
      </c>
      <c r="G434" s="7">
        <v>4</v>
      </c>
      <c r="H434" s="7">
        <v>200</v>
      </c>
      <c r="I434" s="7" t="s">
        <v>1004</v>
      </c>
      <c r="J434" s="6">
        <v>40558</v>
      </c>
      <c r="K434" s="1" t="str">
        <f>F434&amp;": "&amp;(H434+G434)&amp;" - "&amp;C434</f>
        <v>Karen Marie Moning: 204 - Dreamfever</v>
      </c>
      <c r="P434" s="7" t="s">
        <v>369</v>
      </c>
      <c r="Q434" s="7" t="s">
        <v>369</v>
      </c>
      <c r="R434" s="7" t="s">
        <v>366</v>
      </c>
    </row>
    <row r="435" spans="2:18" hidden="1" x14ac:dyDescent="0.2">
      <c r="B435" s="7" t="s">
        <v>568</v>
      </c>
      <c r="C435" s="1" t="s">
        <v>353</v>
      </c>
      <c r="D435" s="1" t="s">
        <v>359</v>
      </c>
      <c r="E435" s="1" t="s">
        <v>360</v>
      </c>
      <c r="F435" s="1" t="s">
        <v>361</v>
      </c>
      <c r="G435" s="7">
        <v>5</v>
      </c>
      <c r="H435" s="7">
        <v>200</v>
      </c>
      <c r="I435" s="7" t="s">
        <v>1004</v>
      </c>
      <c r="J435" s="6">
        <v>40558</v>
      </c>
      <c r="K435" s="1" t="str">
        <f>F435&amp;": "&amp;(H435+G435)&amp;" - "&amp;C435</f>
        <v>Karen Marie Moning: 205 - Shadowfever</v>
      </c>
      <c r="P435" s="7" t="s">
        <v>369</v>
      </c>
      <c r="Q435" s="7" t="s">
        <v>369</v>
      </c>
      <c r="R435" s="7" t="s">
        <v>366</v>
      </c>
    </row>
    <row r="436" spans="2:18" hidden="1" x14ac:dyDescent="0.2">
      <c r="B436" s="7" t="s">
        <v>568</v>
      </c>
      <c r="C436" s="1" t="s">
        <v>354</v>
      </c>
      <c r="D436" s="1" t="s">
        <v>359</v>
      </c>
      <c r="E436" s="1" t="s">
        <v>360</v>
      </c>
      <c r="F436" s="1" t="s">
        <v>361</v>
      </c>
      <c r="G436" s="7">
        <v>6</v>
      </c>
      <c r="H436" s="7">
        <v>200</v>
      </c>
      <c r="I436" s="7" t="s">
        <v>1004</v>
      </c>
      <c r="K436" s="1" t="str">
        <f>F436&amp;": "&amp;(H436+G436)&amp;" - "&amp;C436</f>
        <v>Karen Marie Moning: 206 - Iced</v>
      </c>
      <c r="P436" s="7" t="s">
        <v>369</v>
      </c>
      <c r="R436" s="7" t="s">
        <v>366</v>
      </c>
    </row>
    <row r="437" spans="2:18" hidden="1" x14ac:dyDescent="0.2">
      <c r="B437" s="7" t="s">
        <v>568</v>
      </c>
      <c r="C437" s="1" t="s">
        <v>355</v>
      </c>
      <c r="D437" s="1" t="s">
        <v>359</v>
      </c>
      <c r="E437" s="1" t="s">
        <v>360</v>
      </c>
      <c r="F437" s="1" t="s">
        <v>361</v>
      </c>
      <c r="G437" s="7">
        <v>7</v>
      </c>
      <c r="H437" s="7">
        <v>200</v>
      </c>
      <c r="I437" s="7" t="s">
        <v>1004</v>
      </c>
      <c r="K437" s="1" t="str">
        <f>F437&amp;": "&amp;(H437+G437)&amp;" - "&amp;C437</f>
        <v>Karen Marie Moning: 207 - Burned</v>
      </c>
      <c r="P437" s="7" t="s">
        <v>369</v>
      </c>
      <c r="R437" s="7" t="s">
        <v>366</v>
      </c>
    </row>
    <row r="438" spans="2:18" hidden="1" x14ac:dyDescent="0.2">
      <c r="B438" s="7" t="s">
        <v>568</v>
      </c>
      <c r="C438" s="1" t="s">
        <v>356</v>
      </c>
      <c r="D438" s="1" t="s">
        <v>359</v>
      </c>
      <c r="E438" s="1" t="s">
        <v>360</v>
      </c>
      <c r="F438" s="1" t="s">
        <v>361</v>
      </c>
      <c r="G438" s="7">
        <v>8</v>
      </c>
      <c r="H438" s="7">
        <v>200</v>
      </c>
      <c r="I438" s="7" t="s">
        <v>1004</v>
      </c>
      <c r="K438" s="1" t="str">
        <f>F438&amp;": "&amp;(H438+G438)&amp;" - "&amp;C438</f>
        <v xml:space="preserve">Karen Marie Moning: 208 - Feverborn </v>
      </c>
      <c r="P438" s="7" t="s">
        <v>369</v>
      </c>
      <c r="R438" s="7" t="s">
        <v>366</v>
      </c>
    </row>
    <row r="439" spans="2:18" hidden="1" x14ac:dyDescent="0.2">
      <c r="B439" s="7" t="s">
        <v>568</v>
      </c>
      <c r="C439" s="1" t="s">
        <v>357</v>
      </c>
      <c r="D439" s="1" t="s">
        <v>359</v>
      </c>
      <c r="E439" s="1" t="s">
        <v>360</v>
      </c>
      <c r="F439" s="1" t="s">
        <v>361</v>
      </c>
      <c r="G439" s="7">
        <v>9</v>
      </c>
      <c r="H439" s="7">
        <v>200</v>
      </c>
      <c r="I439" s="7" t="s">
        <v>1004</v>
      </c>
      <c r="K439" s="1" t="str">
        <f>F439&amp;": "&amp;(H439+G439)&amp;" - "&amp;C439</f>
        <v>Karen Marie Moning: 209 - Feversong</v>
      </c>
      <c r="P439" s="7" t="s">
        <v>369</v>
      </c>
      <c r="R439" s="7" t="s">
        <v>366</v>
      </c>
    </row>
    <row r="440" spans="2:18" hidden="1" x14ac:dyDescent="0.2">
      <c r="B440" s="7" t="s">
        <v>568</v>
      </c>
      <c r="C440" s="1" t="s">
        <v>898</v>
      </c>
      <c r="D440" s="1" t="s">
        <v>359</v>
      </c>
      <c r="E440" s="1" t="s">
        <v>360</v>
      </c>
      <c r="F440" s="1" t="s">
        <v>361</v>
      </c>
      <c r="G440" s="7">
        <v>10</v>
      </c>
      <c r="H440" s="7">
        <v>200</v>
      </c>
      <c r="I440" s="7" t="s">
        <v>1004</v>
      </c>
      <c r="K440" s="1" t="str">
        <f>F440&amp;": "&amp;(H440+G440)&amp;" - "&amp;C440</f>
        <v>Karen Marie Moning: 210 - High Voltage</v>
      </c>
      <c r="L440" s="6">
        <v>42878</v>
      </c>
      <c r="N440" s="6">
        <v>43160</v>
      </c>
      <c r="P440" s="7"/>
      <c r="R440" s="7" t="s">
        <v>366</v>
      </c>
    </row>
    <row r="441" spans="2:18" hidden="1" x14ac:dyDescent="0.2">
      <c r="B441" s="7" t="s">
        <v>420</v>
      </c>
      <c r="C441" s="1" t="s">
        <v>948</v>
      </c>
      <c r="D441" s="1" t="s">
        <v>952</v>
      </c>
      <c r="E441" s="1" t="s">
        <v>952</v>
      </c>
      <c r="F441" s="1" t="s">
        <v>953</v>
      </c>
      <c r="G441" s="7">
        <v>1</v>
      </c>
      <c r="H441" s="7">
        <v>100</v>
      </c>
      <c r="I441" s="7" t="s">
        <v>1004</v>
      </c>
      <c r="K441" s="1" t="str">
        <f>F441&amp;": "&amp;(H441+G441)&amp;" - "&amp;C441</f>
        <v>Kasey MacKenzie: 101 - Red Hot Fury</v>
      </c>
      <c r="P441" s="7" t="s">
        <v>369</v>
      </c>
      <c r="R441" s="7" t="s">
        <v>367</v>
      </c>
    </row>
    <row r="442" spans="2:18" hidden="1" x14ac:dyDescent="0.2">
      <c r="B442" s="7" t="s">
        <v>420</v>
      </c>
      <c r="C442" s="1" t="s">
        <v>949</v>
      </c>
      <c r="D442" s="1" t="s">
        <v>952</v>
      </c>
      <c r="E442" s="1" t="s">
        <v>952</v>
      </c>
      <c r="F442" s="1" t="s">
        <v>953</v>
      </c>
      <c r="G442" s="7">
        <v>2</v>
      </c>
      <c r="H442" s="7">
        <v>100</v>
      </c>
      <c r="I442" s="7" t="s">
        <v>1004</v>
      </c>
      <c r="K442" s="1" t="str">
        <f>F442&amp;": "&amp;(H442+G442)&amp;" - "&amp;C442</f>
        <v>Kasey MacKenzie: 102 - Green Eyed Envy</v>
      </c>
      <c r="P442" s="7" t="s">
        <v>369</v>
      </c>
      <c r="R442" s="7" t="s">
        <v>367</v>
      </c>
    </row>
    <row r="443" spans="2:18" hidden="1" x14ac:dyDescent="0.2">
      <c r="B443" s="7" t="s">
        <v>420</v>
      </c>
      <c r="C443" s="1" t="s">
        <v>950</v>
      </c>
      <c r="D443" s="1" t="s">
        <v>952</v>
      </c>
      <c r="E443" s="1" t="s">
        <v>952</v>
      </c>
      <c r="F443" s="1" t="s">
        <v>953</v>
      </c>
      <c r="G443" s="7">
        <v>3</v>
      </c>
      <c r="H443" s="7">
        <v>100</v>
      </c>
      <c r="I443" s="7" t="s">
        <v>1004</v>
      </c>
      <c r="K443" s="1" t="str">
        <f>F443&amp;": "&amp;(H443+G443)&amp;" - "&amp;C443</f>
        <v>Kasey MacKenzie: 103 - Black-Hearted Betrayal</v>
      </c>
      <c r="P443" s="7" t="s">
        <v>369</v>
      </c>
      <c r="R443" s="7" t="s">
        <v>367</v>
      </c>
    </row>
    <row r="444" spans="2:18" hidden="1" x14ac:dyDescent="0.2">
      <c r="B444" s="7" t="s">
        <v>420</v>
      </c>
      <c r="C444" s="1" t="s">
        <v>951</v>
      </c>
      <c r="D444" s="1" t="s">
        <v>952</v>
      </c>
      <c r="E444" s="1" t="s">
        <v>952</v>
      </c>
      <c r="F444" s="1" t="s">
        <v>953</v>
      </c>
      <c r="G444" s="7">
        <v>4</v>
      </c>
      <c r="H444" s="7">
        <v>100</v>
      </c>
      <c r="I444" s="7" t="s">
        <v>1004</v>
      </c>
      <c r="K444" s="1" t="str">
        <f>F444&amp;": "&amp;(H444+G444)&amp;" - "&amp;C444</f>
        <v>Kasey MacKenzie: 104 - White-Knuckled Fear</v>
      </c>
      <c r="P444" s="7"/>
      <c r="R444" s="7" t="s">
        <v>367</v>
      </c>
    </row>
    <row r="445" spans="2:18" hidden="1" x14ac:dyDescent="0.2">
      <c r="B445" s="7" t="s">
        <v>568</v>
      </c>
      <c r="C445" s="1" t="s">
        <v>282</v>
      </c>
      <c r="D445" s="1" t="s">
        <v>296</v>
      </c>
      <c r="E445" s="1" t="s">
        <v>297</v>
      </c>
      <c r="F445" s="1" t="s">
        <v>298</v>
      </c>
      <c r="G445" s="7">
        <v>1</v>
      </c>
      <c r="H445" s="7">
        <v>100</v>
      </c>
      <c r="I445" s="7" t="s">
        <v>1004</v>
      </c>
      <c r="J445" s="6">
        <v>41085</v>
      </c>
      <c r="K445" s="1" t="str">
        <f>F445&amp;": "&amp;(H445+G445)&amp;" - "&amp;C445</f>
        <v>Katie MacAlister: 101 - You Slay Me</v>
      </c>
      <c r="P445" s="7" t="s">
        <v>369</v>
      </c>
      <c r="Q445" s="7" t="s">
        <v>369</v>
      </c>
      <c r="R445" s="7" t="s">
        <v>367</v>
      </c>
    </row>
    <row r="446" spans="2:18" hidden="1" x14ac:dyDescent="0.2">
      <c r="B446" s="7" t="s">
        <v>568</v>
      </c>
      <c r="C446" s="1" t="s">
        <v>283</v>
      </c>
      <c r="D446" s="1" t="s">
        <v>296</v>
      </c>
      <c r="E446" s="1" t="s">
        <v>297</v>
      </c>
      <c r="F446" s="1" t="s">
        <v>298</v>
      </c>
      <c r="G446" s="7">
        <v>2</v>
      </c>
      <c r="H446" s="7">
        <v>100</v>
      </c>
      <c r="I446" s="7" t="s">
        <v>1004</v>
      </c>
      <c r="J446" s="6">
        <v>41087</v>
      </c>
      <c r="K446" s="1" t="str">
        <f>F446&amp;": "&amp;(H446+G446)&amp;" - "&amp;C446</f>
        <v>Katie MacAlister: 102 - Fire Me Up</v>
      </c>
      <c r="P446" s="7" t="s">
        <v>369</v>
      </c>
      <c r="Q446" s="7" t="s">
        <v>369</v>
      </c>
      <c r="R446" s="7" t="s">
        <v>367</v>
      </c>
    </row>
    <row r="447" spans="2:18" hidden="1" x14ac:dyDescent="0.2">
      <c r="B447" s="7" t="s">
        <v>568</v>
      </c>
      <c r="C447" s="1" t="s">
        <v>284</v>
      </c>
      <c r="D447" s="1" t="s">
        <v>296</v>
      </c>
      <c r="E447" s="1" t="s">
        <v>297</v>
      </c>
      <c r="F447" s="1" t="s">
        <v>298</v>
      </c>
      <c r="G447" s="7">
        <v>3</v>
      </c>
      <c r="H447" s="7">
        <v>100</v>
      </c>
      <c r="I447" s="7" t="s">
        <v>1004</v>
      </c>
      <c r="J447" s="6">
        <v>41089</v>
      </c>
      <c r="K447" s="1" t="str">
        <f>F447&amp;": "&amp;(H447+G447)&amp;" - "&amp;C447</f>
        <v>Katie MacAlister: 103 - Light My Fire</v>
      </c>
      <c r="P447" s="7" t="s">
        <v>369</v>
      </c>
      <c r="Q447" s="7" t="s">
        <v>369</v>
      </c>
      <c r="R447" s="7" t="s">
        <v>367</v>
      </c>
    </row>
    <row r="448" spans="2:18" hidden="1" x14ac:dyDescent="0.2">
      <c r="B448" s="7" t="s">
        <v>568</v>
      </c>
      <c r="C448" s="1" t="s">
        <v>285</v>
      </c>
      <c r="D448" s="1" t="s">
        <v>296</v>
      </c>
      <c r="E448" s="1" t="s">
        <v>297</v>
      </c>
      <c r="F448" s="1" t="s">
        <v>298</v>
      </c>
      <c r="G448" s="7">
        <v>4</v>
      </c>
      <c r="H448" s="7">
        <v>100</v>
      </c>
      <c r="I448" s="7" t="s">
        <v>1004</v>
      </c>
      <c r="J448" s="6">
        <v>41093</v>
      </c>
      <c r="K448" s="1" t="str">
        <f>F448&amp;": "&amp;(H448+G448)&amp;" - "&amp;C448</f>
        <v>Katie MacAlister: 104 - Holy Smokes</v>
      </c>
      <c r="P448" s="7" t="s">
        <v>369</v>
      </c>
      <c r="Q448" s="7" t="s">
        <v>369</v>
      </c>
      <c r="R448" s="7" t="s">
        <v>367</v>
      </c>
    </row>
    <row r="449" spans="2:18" hidden="1" x14ac:dyDescent="0.2">
      <c r="B449" s="7" t="s">
        <v>568</v>
      </c>
      <c r="C449" s="1" t="s">
        <v>286</v>
      </c>
      <c r="D449" s="1" t="s">
        <v>296</v>
      </c>
      <c r="F449" s="1" t="s">
        <v>298</v>
      </c>
      <c r="G449" s="7">
        <v>1</v>
      </c>
      <c r="H449" s="7">
        <v>200</v>
      </c>
      <c r="I449" s="7" t="s">
        <v>1004</v>
      </c>
      <c r="J449" s="6">
        <v>41098</v>
      </c>
      <c r="K449" s="1" t="str">
        <f>F449&amp;": "&amp;(H449+G449)&amp;" - "&amp;C449</f>
        <v>Katie MacAlister: 201 - Playing With Fire</v>
      </c>
      <c r="P449" s="7" t="s">
        <v>369</v>
      </c>
      <c r="Q449" s="7" t="s">
        <v>369</v>
      </c>
      <c r="R449" s="7" t="s">
        <v>367</v>
      </c>
    </row>
    <row r="450" spans="2:18" hidden="1" x14ac:dyDescent="0.2">
      <c r="B450" s="7" t="s">
        <v>568</v>
      </c>
      <c r="C450" s="1" t="s">
        <v>287</v>
      </c>
      <c r="D450" s="1" t="s">
        <v>296</v>
      </c>
      <c r="F450" s="1" t="s">
        <v>298</v>
      </c>
      <c r="G450" s="7">
        <v>2</v>
      </c>
      <c r="H450" s="7">
        <v>200</v>
      </c>
      <c r="I450" s="7" t="s">
        <v>1004</v>
      </c>
      <c r="J450" s="6">
        <v>41103</v>
      </c>
      <c r="K450" s="1" t="str">
        <f>F450&amp;": "&amp;(H450+G450)&amp;" - "&amp;C450</f>
        <v>Katie MacAlister: 202 - Up In Smoke</v>
      </c>
      <c r="P450" s="7" t="s">
        <v>369</v>
      </c>
      <c r="Q450" s="7" t="s">
        <v>369</v>
      </c>
      <c r="R450" s="7" t="s">
        <v>367</v>
      </c>
    </row>
    <row r="451" spans="2:18" hidden="1" x14ac:dyDescent="0.2">
      <c r="B451" s="7" t="s">
        <v>568</v>
      </c>
      <c r="C451" s="1" t="s">
        <v>288</v>
      </c>
      <c r="D451" s="1" t="s">
        <v>296</v>
      </c>
      <c r="F451" s="1" t="s">
        <v>298</v>
      </c>
      <c r="G451" s="7">
        <v>3</v>
      </c>
      <c r="H451" s="7">
        <v>200</v>
      </c>
      <c r="I451" s="7" t="s">
        <v>1004</v>
      </c>
      <c r="J451" s="6">
        <v>41108</v>
      </c>
      <c r="K451" s="1" t="str">
        <f>F451&amp;": "&amp;(H451+G451)&amp;" - "&amp;C451</f>
        <v>Katie MacAlister: 203 - Me and My Shadow</v>
      </c>
      <c r="P451" s="7" t="s">
        <v>369</v>
      </c>
      <c r="Q451" s="7" t="s">
        <v>369</v>
      </c>
      <c r="R451" s="7" t="s">
        <v>367</v>
      </c>
    </row>
    <row r="452" spans="2:18" hidden="1" x14ac:dyDescent="0.2">
      <c r="B452" s="7" t="s">
        <v>568</v>
      </c>
      <c r="C452" s="1" t="s">
        <v>289</v>
      </c>
      <c r="D452" s="1" t="s">
        <v>296</v>
      </c>
      <c r="F452" s="1" t="s">
        <v>298</v>
      </c>
      <c r="G452" s="7">
        <v>1</v>
      </c>
      <c r="H452" s="7">
        <v>300</v>
      </c>
      <c r="I452" s="7" t="s">
        <v>1004</v>
      </c>
      <c r="J452" s="6">
        <v>41110</v>
      </c>
      <c r="K452" s="1" t="str">
        <f>F452&amp;": "&amp;(H452+G452)&amp;" - "&amp;C452</f>
        <v>Katie MacAlister: 301 - Love in the Time of Dragons</v>
      </c>
      <c r="P452" s="7" t="s">
        <v>369</v>
      </c>
      <c r="Q452" s="7" t="s">
        <v>369</v>
      </c>
      <c r="R452" s="7" t="s">
        <v>367</v>
      </c>
    </row>
    <row r="453" spans="2:18" hidden="1" x14ac:dyDescent="0.2">
      <c r="B453" s="7" t="s">
        <v>568</v>
      </c>
      <c r="C453" s="1" t="s">
        <v>290</v>
      </c>
      <c r="D453" s="1" t="s">
        <v>296</v>
      </c>
      <c r="F453" s="1" t="s">
        <v>298</v>
      </c>
      <c r="G453" s="7">
        <v>2</v>
      </c>
      <c r="H453" s="7">
        <v>300</v>
      </c>
      <c r="I453" s="7" t="s">
        <v>1004</v>
      </c>
      <c r="J453" s="6">
        <v>41113</v>
      </c>
      <c r="K453" s="1" t="str">
        <f>F453&amp;": "&amp;(H453+G453)&amp;" - "&amp;C453</f>
        <v>Katie MacAlister: 302 - The Unbearable Lightness of Dragons</v>
      </c>
      <c r="P453" s="7" t="s">
        <v>369</v>
      </c>
      <c r="Q453" s="7" t="s">
        <v>369</v>
      </c>
      <c r="R453" s="7" t="s">
        <v>367</v>
      </c>
    </row>
    <row r="454" spans="2:18" hidden="1" x14ac:dyDescent="0.2">
      <c r="B454" s="7" t="s">
        <v>568</v>
      </c>
      <c r="C454" s="1" t="s">
        <v>291</v>
      </c>
      <c r="D454" s="1" t="s">
        <v>296</v>
      </c>
      <c r="F454" s="1" t="s">
        <v>298</v>
      </c>
      <c r="G454" s="7">
        <v>3</v>
      </c>
      <c r="H454" s="7">
        <v>300</v>
      </c>
      <c r="I454" s="7" t="s">
        <v>1004</v>
      </c>
      <c r="J454" s="6">
        <v>41115</v>
      </c>
      <c r="K454" s="1" t="str">
        <f>F454&amp;": "&amp;(H454+G454)&amp;" - "&amp;C454</f>
        <v>Katie MacAlister: 303 - Sparks Fly</v>
      </c>
      <c r="P454" s="7" t="s">
        <v>369</v>
      </c>
      <c r="Q454" s="7" t="s">
        <v>369</v>
      </c>
      <c r="R454" s="7" t="s">
        <v>367</v>
      </c>
    </row>
    <row r="455" spans="2:18" hidden="1" x14ac:dyDescent="0.2">
      <c r="B455" s="7" t="s">
        <v>568</v>
      </c>
      <c r="C455" s="1" t="s">
        <v>292</v>
      </c>
      <c r="D455" s="1" t="s">
        <v>296</v>
      </c>
      <c r="F455" s="1" t="s">
        <v>298</v>
      </c>
      <c r="G455" s="7">
        <v>1</v>
      </c>
      <c r="H455" s="7">
        <v>400</v>
      </c>
      <c r="I455" s="7" t="s">
        <v>1004</v>
      </c>
      <c r="K455" s="1" t="str">
        <f>F455&amp;": "&amp;(H455+G455)&amp;" - "&amp;C455</f>
        <v>Katie MacAlister: 401 - Dragon Fall</v>
      </c>
      <c r="P455" s="7" t="s">
        <v>369</v>
      </c>
      <c r="R455" s="7" t="s">
        <v>367</v>
      </c>
    </row>
    <row r="456" spans="2:18" hidden="1" x14ac:dyDescent="0.2">
      <c r="B456" s="7" t="s">
        <v>568</v>
      </c>
      <c r="C456" s="1" t="s">
        <v>293</v>
      </c>
      <c r="D456" s="1" t="s">
        <v>296</v>
      </c>
      <c r="F456" s="1" t="s">
        <v>298</v>
      </c>
      <c r="G456" s="7">
        <v>2</v>
      </c>
      <c r="H456" s="7">
        <v>400</v>
      </c>
      <c r="I456" s="7" t="s">
        <v>1004</v>
      </c>
      <c r="K456" s="1" t="str">
        <f>F456&amp;": "&amp;(H456+G456)&amp;" - "&amp;C456</f>
        <v>Katie MacAlister: 402 - Dragon Storm</v>
      </c>
      <c r="P456" s="7" t="s">
        <v>369</v>
      </c>
      <c r="R456" s="7" t="s">
        <v>367</v>
      </c>
    </row>
    <row r="457" spans="2:18" hidden="1" x14ac:dyDescent="0.2">
      <c r="B457" s="7" t="s">
        <v>568</v>
      </c>
      <c r="C457" s="1" t="s">
        <v>294</v>
      </c>
      <c r="D457" s="1" t="s">
        <v>296</v>
      </c>
      <c r="F457" s="1" t="s">
        <v>298</v>
      </c>
      <c r="G457" s="7">
        <v>3</v>
      </c>
      <c r="H457" s="7">
        <v>400</v>
      </c>
      <c r="I457" s="7" t="s">
        <v>1004</v>
      </c>
      <c r="K457" s="1" t="str">
        <f>F457&amp;": "&amp;(H457+G457)&amp;" - "&amp;C457</f>
        <v>Katie MacAlister: 403 - Dragon Soul</v>
      </c>
      <c r="P457" s="7" t="s">
        <v>369</v>
      </c>
      <c r="R457" s="7" t="s">
        <v>367</v>
      </c>
    </row>
    <row r="458" spans="2:18" hidden="1" x14ac:dyDescent="0.2">
      <c r="B458" s="7" t="s">
        <v>568</v>
      </c>
      <c r="C458" s="1" t="s">
        <v>295</v>
      </c>
      <c r="D458" s="1" t="s">
        <v>296</v>
      </c>
      <c r="F458" s="1" t="s">
        <v>298</v>
      </c>
      <c r="G458" s="7">
        <v>4</v>
      </c>
      <c r="H458" s="7">
        <v>400</v>
      </c>
      <c r="I458" s="7" t="s">
        <v>1004</v>
      </c>
      <c r="K458" s="1" t="str">
        <f>F458&amp;": "&amp;(H458+G458)&amp;" - "&amp;C458</f>
        <v>Katie MacAlister: 404 - Dragon Unbound</v>
      </c>
      <c r="P458" s="7" t="s">
        <v>369</v>
      </c>
      <c r="R458" s="7" t="s">
        <v>367</v>
      </c>
    </row>
    <row r="459" spans="2:18" hidden="1" x14ac:dyDescent="0.2">
      <c r="B459" s="7" t="s">
        <v>420</v>
      </c>
      <c r="C459" s="1" t="s">
        <v>650</v>
      </c>
      <c r="D459" s="1" t="s">
        <v>660</v>
      </c>
      <c r="E459" s="1" t="s">
        <v>660</v>
      </c>
      <c r="F459" s="1" t="s">
        <v>661</v>
      </c>
      <c r="G459" s="7">
        <v>1</v>
      </c>
      <c r="H459" s="7">
        <v>100</v>
      </c>
      <c r="I459" s="7" t="s">
        <v>1004</v>
      </c>
      <c r="K459" s="1" t="str">
        <f>F459&amp;": "&amp;(H459+G459)&amp;" - "&amp;C459</f>
        <v>Katie Reus: 101 - Alpha Instinct</v>
      </c>
      <c r="P459" s="7" t="s">
        <v>369</v>
      </c>
      <c r="R459" s="7" t="s">
        <v>366</v>
      </c>
    </row>
    <row r="460" spans="2:18" hidden="1" x14ac:dyDescent="0.2">
      <c r="B460" s="7" t="s">
        <v>420</v>
      </c>
      <c r="C460" s="1" t="s">
        <v>651</v>
      </c>
      <c r="D460" s="1" t="s">
        <v>660</v>
      </c>
      <c r="E460" s="1" t="s">
        <v>660</v>
      </c>
      <c r="F460" s="1" t="s">
        <v>661</v>
      </c>
      <c r="G460" s="7">
        <v>1.5</v>
      </c>
      <c r="H460" s="7">
        <v>100</v>
      </c>
      <c r="I460" s="7" t="s">
        <v>1004</v>
      </c>
      <c r="K460" s="1" t="str">
        <f>F460&amp;": "&amp;(H460+G460)&amp;" - "&amp;C460</f>
        <v>Katie Reus: 101.5 - Lover's Instinct</v>
      </c>
      <c r="P460" s="7" t="s">
        <v>369</v>
      </c>
      <c r="R460" s="7" t="s">
        <v>366</v>
      </c>
    </row>
    <row r="461" spans="2:18" hidden="1" x14ac:dyDescent="0.2">
      <c r="B461" s="7" t="s">
        <v>420</v>
      </c>
      <c r="C461" s="1" t="s">
        <v>652</v>
      </c>
      <c r="D461" s="1" t="s">
        <v>660</v>
      </c>
      <c r="E461" s="1" t="s">
        <v>660</v>
      </c>
      <c r="F461" s="1" t="s">
        <v>661</v>
      </c>
      <c r="G461" s="7">
        <v>2</v>
      </c>
      <c r="H461" s="7">
        <v>100</v>
      </c>
      <c r="I461" s="7" t="s">
        <v>1004</v>
      </c>
      <c r="K461" s="1" t="str">
        <f>F461&amp;": "&amp;(H461+G461)&amp;" - "&amp;C461</f>
        <v>Katie Reus: 102 - Primal Possession</v>
      </c>
      <c r="P461" s="7" t="s">
        <v>369</v>
      </c>
      <c r="R461" s="7" t="s">
        <v>366</v>
      </c>
    </row>
    <row r="462" spans="2:18" hidden="1" x14ac:dyDescent="0.2">
      <c r="B462" s="7" t="s">
        <v>420</v>
      </c>
      <c r="C462" s="1" t="s">
        <v>653</v>
      </c>
      <c r="D462" s="1" t="s">
        <v>660</v>
      </c>
      <c r="E462" s="1" t="s">
        <v>660</v>
      </c>
      <c r="F462" s="1" t="s">
        <v>661</v>
      </c>
      <c r="G462" s="7">
        <v>3</v>
      </c>
      <c r="H462" s="7">
        <v>100</v>
      </c>
      <c r="I462" s="7" t="s">
        <v>1004</v>
      </c>
      <c r="K462" s="1" t="str">
        <f>F462&amp;": "&amp;(H462+G462)&amp;" - "&amp;C462</f>
        <v>Katie Reus: 103 - Mating Instinct</v>
      </c>
      <c r="P462" s="7" t="s">
        <v>369</v>
      </c>
      <c r="R462" s="7" t="s">
        <v>366</v>
      </c>
    </row>
    <row r="463" spans="2:18" hidden="1" x14ac:dyDescent="0.2">
      <c r="B463" s="7" t="s">
        <v>420</v>
      </c>
      <c r="C463" s="1" t="s">
        <v>654</v>
      </c>
      <c r="D463" s="1" t="s">
        <v>660</v>
      </c>
      <c r="E463" s="1" t="s">
        <v>660</v>
      </c>
      <c r="F463" s="1" t="s">
        <v>661</v>
      </c>
      <c r="G463" s="7">
        <v>3.5</v>
      </c>
      <c r="H463" s="7">
        <v>100</v>
      </c>
      <c r="I463" s="7" t="s">
        <v>1004</v>
      </c>
      <c r="K463" s="1" t="str">
        <f>F463&amp;": "&amp;(H463+G463)&amp;" - "&amp;C463</f>
        <v>Katie Reus: 103.5 - His Untamed Desire</v>
      </c>
      <c r="P463" s="7" t="s">
        <v>369</v>
      </c>
      <c r="R463" s="7" t="s">
        <v>366</v>
      </c>
    </row>
    <row r="464" spans="2:18" hidden="1" x14ac:dyDescent="0.2">
      <c r="B464" s="7" t="s">
        <v>420</v>
      </c>
      <c r="C464" s="1" t="s">
        <v>655</v>
      </c>
      <c r="D464" s="1" t="s">
        <v>660</v>
      </c>
      <c r="E464" s="1" t="s">
        <v>660</v>
      </c>
      <c r="F464" s="1" t="s">
        <v>661</v>
      </c>
      <c r="G464" s="7">
        <v>4</v>
      </c>
      <c r="H464" s="7">
        <v>100</v>
      </c>
      <c r="I464" s="7" t="s">
        <v>1004</v>
      </c>
      <c r="K464" s="1" t="str">
        <f>F464&amp;": "&amp;(H464+G464)&amp;" - "&amp;C464</f>
        <v>Katie Reus: 104 - Avengers Heat</v>
      </c>
      <c r="P464" s="7" t="s">
        <v>369</v>
      </c>
      <c r="R464" s="7" t="s">
        <v>366</v>
      </c>
    </row>
    <row r="465" spans="2:18" hidden="1" x14ac:dyDescent="0.2">
      <c r="B465" s="7" t="s">
        <v>420</v>
      </c>
      <c r="C465" s="1" t="s">
        <v>656</v>
      </c>
      <c r="D465" s="1" t="s">
        <v>660</v>
      </c>
      <c r="E465" s="1" t="s">
        <v>660</v>
      </c>
      <c r="F465" s="1" t="s">
        <v>661</v>
      </c>
      <c r="G465" s="7">
        <v>5</v>
      </c>
      <c r="H465" s="7">
        <v>100</v>
      </c>
      <c r="I465" s="7" t="s">
        <v>1004</v>
      </c>
      <c r="K465" s="1" t="str">
        <f>F465&amp;": "&amp;(H465+G465)&amp;" - "&amp;C465</f>
        <v>Katie Reus: 105 - Hunter Reborn</v>
      </c>
      <c r="P465" s="7" t="s">
        <v>369</v>
      </c>
      <c r="R465" s="7" t="s">
        <v>366</v>
      </c>
    </row>
    <row r="466" spans="2:18" hidden="1" x14ac:dyDescent="0.2">
      <c r="B466" s="7" t="s">
        <v>420</v>
      </c>
      <c r="C466" s="1" t="s">
        <v>657</v>
      </c>
      <c r="D466" s="1" t="s">
        <v>660</v>
      </c>
      <c r="E466" s="1" t="s">
        <v>660</v>
      </c>
      <c r="F466" s="1" t="s">
        <v>661</v>
      </c>
      <c r="G466" s="7">
        <v>5.5</v>
      </c>
      <c r="H466" s="7">
        <v>100</v>
      </c>
      <c r="I466" s="7" t="s">
        <v>1004</v>
      </c>
      <c r="K466" s="1" t="str">
        <f>F466&amp;": "&amp;(H466+G466)&amp;" - "&amp;C466</f>
        <v>Katie Reus: 105.5 - Protective Instinct</v>
      </c>
      <c r="P466" s="7" t="s">
        <v>369</v>
      </c>
      <c r="R466" s="7" t="s">
        <v>366</v>
      </c>
    </row>
    <row r="467" spans="2:18" hidden="1" x14ac:dyDescent="0.2">
      <c r="B467" s="7" t="s">
        <v>420</v>
      </c>
      <c r="C467" s="1" t="s">
        <v>658</v>
      </c>
      <c r="D467" s="1" t="s">
        <v>660</v>
      </c>
      <c r="E467" s="1" t="s">
        <v>660</v>
      </c>
      <c r="F467" s="1" t="s">
        <v>661</v>
      </c>
      <c r="G467" s="7">
        <v>6</v>
      </c>
      <c r="H467" s="7">
        <v>100</v>
      </c>
      <c r="I467" s="7" t="s">
        <v>1004</v>
      </c>
      <c r="K467" s="1" t="str">
        <f>F467&amp;": "&amp;(H467+G467)&amp;" - "&amp;C467</f>
        <v>Katie Reus: 106 - Dark Protector</v>
      </c>
      <c r="L467" s="6">
        <v>42878</v>
      </c>
      <c r="M467" s="7" t="s">
        <v>369</v>
      </c>
      <c r="N467" s="6">
        <v>42710</v>
      </c>
      <c r="P467" s="7"/>
      <c r="R467" s="7" t="s">
        <v>366</v>
      </c>
    </row>
    <row r="468" spans="2:18" hidden="1" x14ac:dyDescent="0.2">
      <c r="B468" s="7" t="s">
        <v>420</v>
      </c>
      <c r="C468" s="1" t="s">
        <v>659</v>
      </c>
      <c r="D468" s="1" t="s">
        <v>660</v>
      </c>
      <c r="E468" s="1" t="s">
        <v>660</v>
      </c>
      <c r="F468" s="1" t="s">
        <v>661</v>
      </c>
      <c r="G468" s="7">
        <v>7</v>
      </c>
      <c r="H468" s="7">
        <v>100</v>
      </c>
      <c r="I468" s="7" t="s">
        <v>1004</v>
      </c>
      <c r="K468" s="1" t="str">
        <f>F468&amp;": "&amp;(H468+G468)&amp;" - "&amp;C468</f>
        <v>Katie Reus: 107 - A Mate for Christmas</v>
      </c>
      <c r="L468" s="6">
        <v>42878</v>
      </c>
      <c r="M468" s="7" t="s">
        <v>369</v>
      </c>
      <c r="N468" s="6">
        <v>42710</v>
      </c>
      <c r="P468" s="7"/>
      <c r="R468" s="7" t="s">
        <v>366</v>
      </c>
    </row>
    <row r="469" spans="2:18" hidden="1" x14ac:dyDescent="0.2">
      <c r="B469" s="7" t="s">
        <v>420</v>
      </c>
      <c r="C469" s="1" t="s">
        <v>123</v>
      </c>
      <c r="D469" s="1" t="s">
        <v>660</v>
      </c>
      <c r="E469" s="1" t="s">
        <v>660</v>
      </c>
      <c r="F469" s="1" t="s">
        <v>661</v>
      </c>
      <c r="G469" s="7">
        <v>8</v>
      </c>
      <c r="H469" s="7">
        <v>100</v>
      </c>
      <c r="I469" s="7" t="s">
        <v>1004</v>
      </c>
      <c r="K469" s="1" t="str">
        <f>F469&amp;": "&amp;(H469+G469)&amp;" - "&amp;C469</f>
        <v>Katie Reus: 108 - ???</v>
      </c>
      <c r="L469" s="6">
        <v>42878</v>
      </c>
      <c r="P469" s="7"/>
      <c r="R469" s="7" t="s">
        <v>366</v>
      </c>
    </row>
    <row r="470" spans="2:18" hidden="1" x14ac:dyDescent="0.2">
      <c r="B470" s="7" t="s">
        <v>363</v>
      </c>
      <c r="C470" s="1" t="s">
        <v>510</v>
      </c>
      <c r="D470" s="1" t="s">
        <v>533</v>
      </c>
      <c r="E470" s="1" t="s">
        <v>533</v>
      </c>
      <c r="F470" s="1" t="s">
        <v>534</v>
      </c>
      <c r="G470" s="7">
        <v>0</v>
      </c>
      <c r="H470" s="7">
        <v>100</v>
      </c>
      <c r="I470" s="7" t="s">
        <v>1004</v>
      </c>
      <c r="J470" s="6">
        <v>41316</v>
      </c>
      <c r="K470" s="1" t="str">
        <f>F470&amp;": "&amp;(H470+G470)&amp;" - "&amp;C470</f>
        <v>Kelley Armstrong: 100 - Otherworld Tales I</v>
      </c>
      <c r="P470" s="7" t="s">
        <v>369</v>
      </c>
      <c r="Q470" s="7" t="s">
        <v>369</v>
      </c>
      <c r="R470" s="7" t="s">
        <v>391</v>
      </c>
    </row>
    <row r="471" spans="2:18" hidden="1" x14ac:dyDescent="0.2">
      <c r="B471" s="7" t="s">
        <v>363</v>
      </c>
      <c r="C471" s="1" t="s">
        <v>511</v>
      </c>
      <c r="D471" s="1" t="s">
        <v>533</v>
      </c>
      <c r="E471" s="1" t="s">
        <v>533</v>
      </c>
      <c r="F471" s="1" t="s">
        <v>534</v>
      </c>
      <c r="G471" s="7">
        <v>0.5</v>
      </c>
      <c r="H471" s="7">
        <v>100</v>
      </c>
      <c r="I471" s="7" t="s">
        <v>1004</v>
      </c>
      <c r="J471" s="6">
        <v>41317</v>
      </c>
      <c r="K471" s="1" t="str">
        <f>F471&amp;": "&amp;(H471+G471)&amp;" - "&amp;C471</f>
        <v>Kelley Armstrong: 100.5 - Otherworld Beginnings</v>
      </c>
      <c r="P471" s="7" t="s">
        <v>369</v>
      </c>
      <c r="Q471" s="7" t="s">
        <v>369</v>
      </c>
      <c r="R471" s="7" t="s">
        <v>391</v>
      </c>
    </row>
    <row r="472" spans="2:18" hidden="1" x14ac:dyDescent="0.2">
      <c r="B472" s="7" t="s">
        <v>363</v>
      </c>
      <c r="C472" s="1" t="s">
        <v>512</v>
      </c>
      <c r="D472" s="1" t="s">
        <v>533</v>
      </c>
      <c r="E472" s="1" t="s">
        <v>533</v>
      </c>
      <c r="F472" s="1" t="s">
        <v>534</v>
      </c>
      <c r="G472" s="7">
        <v>1</v>
      </c>
      <c r="H472" s="7">
        <v>100</v>
      </c>
      <c r="I472" s="7" t="s">
        <v>1004</v>
      </c>
      <c r="J472" s="6">
        <v>41318</v>
      </c>
      <c r="K472" s="1" t="str">
        <f>F472&amp;": "&amp;(H472+G472)&amp;" - "&amp;C472</f>
        <v>Kelley Armstrong: 101 - Bitten</v>
      </c>
      <c r="P472" s="7" t="s">
        <v>369</v>
      </c>
      <c r="Q472" s="7" t="s">
        <v>369</v>
      </c>
      <c r="R472" s="7" t="s">
        <v>391</v>
      </c>
    </row>
    <row r="473" spans="2:18" hidden="1" x14ac:dyDescent="0.2">
      <c r="B473" s="7" t="s">
        <v>363</v>
      </c>
      <c r="C473" s="1" t="s">
        <v>513</v>
      </c>
      <c r="D473" s="1" t="s">
        <v>533</v>
      </c>
      <c r="E473" s="1" t="s">
        <v>533</v>
      </c>
      <c r="F473" s="1" t="s">
        <v>534</v>
      </c>
      <c r="G473" s="7">
        <v>1.5</v>
      </c>
      <c r="H473" s="7">
        <v>100</v>
      </c>
      <c r="I473" s="7" t="s">
        <v>1004</v>
      </c>
      <c r="J473" s="6">
        <v>41319</v>
      </c>
      <c r="K473" s="1" t="str">
        <f>F473&amp;": "&amp;(H473+G473)&amp;" - "&amp;C473</f>
        <v>Kelley Armstrong: 101.5 - Otherworld Tales II</v>
      </c>
      <c r="P473" s="7" t="s">
        <v>369</v>
      </c>
      <c r="Q473" s="7" t="s">
        <v>369</v>
      </c>
      <c r="R473" s="7" t="s">
        <v>391</v>
      </c>
    </row>
    <row r="474" spans="2:18" hidden="1" x14ac:dyDescent="0.2">
      <c r="B474" s="7" t="s">
        <v>363</v>
      </c>
      <c r="C474" s="1" t="s">
        <v>514</v>
      </c>
      <c r="D474" s="1" t="s">
        <v>533</v>
      </c>
      <c r="E474" s="1" t="s">
        <v>533</v>
      </c>
      <c r="F474" s="1" t="s">
        <v>534</v>
      </c>
      <c r="G474" s="7">
        <v>2</v>
      </c>
      <c r="H474" s="7">
        <v>100</v>
      </c>
      <c r="I474" s="7" t="s">
        <v>1004</v>
      </c>
      <c r="J474" s="6">
        <v>41320</v>
      </c>
      <c r="K474" s="1" t="str">
        <f>F474&amp;": "&amp;(H474+G474)&amp;" - "&amp;C474</f>
        <v>Kelley Armstrong: 102 - Stolen</v>
      </c>
      <c r="P474" s="7" t="s">
        <v>369</v>
      </c>
      <c r="Q474" s="7" t="s">
        <v>369</v>
      </c>
      <c r="R474" s="7" t="s">
        <v>391</v>
      </c>
    </row>
    <row r="475" spans="2:18" hidden="1" x14ac:dyDescent="0.2">
      <c r="B475" s="7" t="s">
        <v>363</v>
      </c>
      <c r="C475" s="1" t="s">
        <v>515</v>
      </c>
      <c r="D475" s="1" t="s">
        <v>533</v>
      </c>
      <c r="E475" s="1" t="s">
        <v>533</v>
      </c>
      <c r="F475" s="1" t="s">
        <v>534</v>
      </c>
      <c r="G475" s="7">
        <v>3</v>
      </c>
      <c r="H475" s="7">
        <v>100</v>
      </c>
      <c r="I475" s="7" t="s">
        <v>1004</v>
      </c>
      <c r="J475" s="6">
        <v>41321</v>
      </c>
      <c r="K475" s="1" t="str">
        <f>F475&amp;": "&amp;(H475+G475)&amp;" - "&amp;C475</f>
        <v>Kelley Armstrong: 103 - Dime Store Magic</v>
      </c>
      <c r="P475" s="7" t="s">
        <v>369</v>
      </c>
      <c r="Q475" s="7" t="s">
        <v>369</v>
      </c>
      <c r="R475" s="7" t="s">
        <v>391</v>
      </c>
    </row>
    <row r="476" spans="2:18" hidden="1" x14ac:dyDescent="0.2">
      <c r="B476" s="7" t="s">
        <v>363</v>
      </c>
      <c r="C476" s="1" t="s">
        <v>516</v>
      </c>
      <c r="D476" s="1" t="s">
        <v>533</v>
      </c>
      <c r="E476" s="1" t="s">
        <v>533</v>
      </c>
      <c r="F476" s="1" t="s">
        <v>534</v>
      </c>
      <c r="G476" s="7">
        <v>4</v>
      </c>
      <c r="H476" s="7">
        <v>100</v>
      </c>
      <c r="I476" s="7" t="s">
        <v>1004</v>
      </c>
      <c r="J476" s="6">
        <v>41322</v>
      </c>
      <c r="K476" s="1" t="str">
        <f>F476&amp;": "&amp;(H476+G476)&amp;" - "&amp;C476</f>
        <v>Kelley Armstrong: 104 - Industrial Magic</v>
      </c>
      <c r="P476" s="7" t="s">
        <v>369</v>
      </c>
      <c r="Q476" s="7" t="s">
        <v>369</v>
      </c>
      <c r="R476" s="7" t="s">
        <v>391</v>
      </c>
    </row>
    <row r="477" spans="2:18" hidden="1" x14ac:dyDescent="0.2">
      <c r="B477" s="7" t="s">
        <v>363</v>
      </c>
      <c r="C477" s="1" t="s">
        <v>462</v>
      </c>
      <c r="D477" s="1" t="s">
        <v>533</v>
      </c>
      <c r="E477" s="1" t="s">
        <v>533</v>
      </c>
      <c r="F477" s="1" t="s">
        <v>534</v>
      </c>
      <c r="G477" s="7">
        <v>5</v>
      </c>
      <c r="H477" s="7">
        <v>100</v>
      </c>
      <c r="I477" s="7" t="s">
        <v>1004</v>
      </c>
      <c r="J477" s="6">
        <v>41323</v>
      </c>
      <c r="K477" s="1" t="str">
        <f>F477&amp;": "&amp;(H477+G477)&amp;" - "&amp;C477</f>
        <v>Kelley Armstrong: 105 - Haunted</v>
      </c>
      <c r="P477" s="7" t="s">
        <v>369</v>
      </c>
      <c r="Q477" s="7" t="s">
        <v>369</v>
      </c>
      <c r="R477" s="7" t="s">
        <v>391</v>
      </c>
    </row>
    <row r="478" spans="2:18" hidden="1" x14ac:dyDescent="0.2">
      <c r="B478" s="7" t="s">
        <v>363</v>
      </c>
      <c r="C478" s="1" t="s">
        <v>517</v>
      </c>
      <c r="D478" s="1" t="s">
        <v>533</v>
      </c>
      <c r="E478" s="1" t="s">
        <v>533</v>
      </c>
      <c r="F478" s="1" t="s">
        <v>534</v>
      </c>
      <c r="G478" s="7">
        <v>5.5</v>
      </c>
      <c r="H478" s="7">
        <v>100</v>
      </c>
      <c r="I478" s="7" t="s">
        <v>1004</v>
      </c>
      <c r="J478" s="6">
        <v>41324</v>
      </c>
      <c r="K478" s="1" t="str">
        <f>F478&amp;": "&amp;(H478+G478)&amp;" - "&amp;C478</f>
        <v>Kelley Armstrong: 105.5 - Chaotic</v>
      </c>
      <c r="P478" s="7" t="s">
        <v>369</v>
      </c>
      <c r="Q478" s="7" t="s">
        <v>369</v>
      </c>
      <c r="R478" s="7" t="s">
        <v>391</v>
      </c>
    </row>
    <row r="479" spans="2:18" hidden="1" x14ac:dyDescent="0.2">
      <c r="B479" s="7" t="s">
        <v>363</v>
      </c>
      <c r="C479" s="1" t="s">
        <v>518</v>
      </c>
      <c r="D479" s="1" t="s">
        <v>533</v>
      </c>
      <c r="E479" s="1" t="s">
        <v>533</v>
      </c>
      <c r="F479" s="1" t="s">
        <v>534</v>
      </c>
      <c r="G479" s="7">
        <v>6</v>
      </c>
      <c r="H479" s="7">
        <v>100</v>
      </c>
      <c r="I479" s="7" t="s">
        <v>1004</v>
      </c>
      <c r="J479" s="6">
        <v>41325</v>
      </c>
      <c r="K479" s="1" t="str">
        <f>F479&amp;": "&amp;(H479+G479)&amp;" - "&amp;C479</f>
        <v>Kelley Armstrong: 106 - Broken</v>
      </c>
      <c r="P479" s="7" t="s">
        <v>369</v>
      </c>
      <c r="Q479" s="7" t="s">
        <v>369</v>
      </c>
      <c r="R479" s="7" t="s">
        <v>391</v>
      </c>
    </row>
    <row r="480" spans="2:18" hidden="1" x14ac:dyDescent="0.2">
      <c r="B480" s="7" t="s">
        <v>363</v>
      </c>
      <c r="C480" s="1" t="s">
        <v>519</v>
      </c>
      <c r="D480" s="1" t="s">
        <v>533</v>
      </c>
      <c r="E480" s="1" t="s">
        <v>533</v>
      </c>
      <c r="F480" s="1" t="s">
        <v>534</v>
      </c>
      <c r="G480" s="7">
        <v>6.5</v>
      </c>
      <c r="H480" s="7">
        <v>100</v>
      </c>
      <c r="I480" s="7" t="s">
        <v>1004</v>
      </c>
      <c r="J480" s="6">
        <v>41326</v>
      </c>
      <c r="K480" s="1" t="str">
        <f>F480&amp;": "&amp;(H480+G480)&amp;" - "&amp;C480</f>
        <v>Kelley Armstrong: 106.5 - The Case of El Chupacabra</v>
      </c>
      <c r="P480" s="7" t="s">
        <v>369</v>
      </c>
      <c r="Q480" s="7" t="s">
        <v>369</v>
      </c>
      <c r="R480" s="7" t="s">
        <v>391</v>
      </c>
    </row>
    <row r="481" spans="2:18" hidden="1" x14ac:dyDescent="0.2">
      <c r="B481" s="7" t="s">
        <v>363</v>
      </c>
      <c r="C481" s="1" t="s">
        <v>520</v>
      </c>
      <c r="D481" s="1" t="s">
        <v>533</v>
      </c>
      <c r="E481" s="1" t="s">
        <v>533</v>
      </c>
      <c r="F481" s="1" t="s">
        <v>534</v>
      </c>
      <c r="G481" s="7">
        <v>7</v>
      </c>
      <c r="H481" s="7">
        <v>100</v>
      </c>
      <c r="I481" s="7" t="s">
        <v>1004</v>
      </c>
      <c r="J481" s="6">
        <v>41327</v>
      </c>
      <c r="K481" s="1" t="str">
        <f>F481&amp;": "&amp;(H481+G481)&amp;" - "&amp;C481</f>
        <v>Kelley Armstrong: 107 - No Humans Involved</v>
      </c>
      <c r="P481" s="7" t="s">
        <v>369</v>
      </c>
      <c r="Q481" s="7" t="s">
        <v>369</v>
      </c>
      <c r="R481" s="7" t="s">
        <v>391</v>
      </c>
    </row>
    <row r="482" spans="2:18" hidden="1" x14ac:dyDescent="0.2">
      <c r="B482" s="7" t="s">
        <v>363</v>
      </c>
      <c r="C482" s="1" t="s">
        <v>521</v>
      </c>
      <c r="D482" s="1" t="s">
        <v>533</v>
      </c>
      <c r="E482" s="1" t="s">
        <v>533</v>
      </c>
      <c r="F482" s="1" t="s">
        <v>534</v>
      </c>
      <c r="G482" s="7">
        <v>7.5</v>
      </c>
      <c r="H482" s="7">
        <v>100</v>
      </c>
      <c r="I482" s="7" t="s">
        <v>1004</v>
      </c>
      <c r="J482" s="6">
        <v>41329</v>
      </c>
      <c r="K482" s="1" t="str">
        <f>F482&amp;": "&amp;(H482+G482)&amp;" - "&amp;C482</f>
        <v>Kelley Armstrong: 107.5 - Otherworld Tales III</v>
      </c>
      <c r="P482" s="7" t="s">
        <v>369</v>
      </c>
      <c r="Q482" s="7" t="s">
        <v>369</v>
      </c>
      <c r="R482" s="7" t="s">
        <v>391</v>
      </c>
    </row>
    <row r="483" spans="2:18" hidden="1" x14ac:dyDescent="0.2">
      <c r="B483" s="7" t="s">
        <v>363</v>
      </c>
      <c r="C483" s="1" t="s">
        <v>522</v>
      </c>
      <c r="D483" s="1" t="s">
        <v>533</v>
      </c>
      <c r="E483" s="1" t="s">
        <v>533</v>
      </c>
      <c r="F483" s="1" t="s">
        <v>534</v>
      </c>
      <c r="G483" s="7">
        <v>8</v>
      </c>
      <c r="H483" s="7">
        <v>100</v>
      </c>
      <c r="I483" s="7" t="s">
        <v>1004</v>
      </c>
      <c r="J483" s="6">
        <v>41330</v>
      </c>
      <c r="K483" s="1" t="str">
        <f>F483&amp;": "&amp;(H483+G483)&amp;" - "&amp;C483</f>
        <v>Kelley Armstrong: 108 - Personal Demon</v>
      </c>
      <c r="P483" s="7" t="s">
        <v>369</v>
      </c>
      <c r="Q483" s="7" t="s">
        <v>369</v>
      </c>
      <c r="R483" s="7" t="s">
        <v>391</v>
      </c>
    </row>
    <row r="484" spans="2:18" hidden="1" x14ac:dyDescent="0.2">
      <c r="B484" s="7" t="s">
        <v>363</v>
      </c>
      <c r="C484" s="1" t="s">
        <v>523</v>
      </c>
      <c r="D484" s="1" t="s">
        <v>533</v>
      </c>
      <c r="E484" s="1" t="s">
        <v>533</v>
      </c>
      <c r="F484" s="1" t="s">
        <v>534</v>
      </c>
      <c r="G484" s="7">
        <v>8.5</v>
      </c>
      <c r="H484" s="7">
        <v>100</v>
      </c>
      <c r="I484" s="7" t="s">
        <v>1004</v>
      </c>
      <c r="J484" s="6">
        <v>41331</v>
      </c>
      <c r="K484" s="1" t="str">
        <f>F484&amp;": "&amp;(H484+G484)&amp;" - "&amp;C484</f>
        <v>Kelley Armstrong: 108.5 - The Ungrateful Dead</v>
      </c>
      <c r="P484" s="7" t="s">
        <v>369</v>
      </c>
      <c r="Q484" s="7" t="s">
        <v>369</v>
      </c>
      <c r="R484" s="7" t="s">
        <v>391</v>
      </c>
    </row>
    <row r="485" spans="2:18" hidden="1" x14ac:dyDescent="0.2">
      <c r="B485" s="7" t="s">
        <v>363</v>
      </c>
      <c r="C485" s="1" t="s">
        <v>524</v>
      </c>
      <c r="D485" s="1" t="s">
        <v>533</v>
      </c>
      <c r="E485" s="1" t="s">
        <v>533</v>
      </c>
      <c r="F485" s="1" t="s">
        <v>534</v>
      </c>
      <c r="G485" s="7">
        <v>9</v>
      </c>
      <c r="H485" s="7">
        <v>100</v>
      </c>
      <c r="I485" s="7" t="s">
        <v>1004</v>
      </c>
      <c r="J485" s="6">
        <v>41332</v>
      </c>
      <c r="K485" s="1" t="str">
        <f>F485&amp;": "&amp;(H485+G485)&amp;" - "&amp;C485</f>
        <v>Kelley Armstrong: 109 - Living with the Dead</v>
      </c>
      <c r="P485" s="7" t="s">
        <v>369</v>
      </c>
      <c r="Q485" s="7" t="s">
        <v>369</v>
      </c>
      <c r="R485" s="7" t="s">
        <v>391</v>
      </c>
    </row>
    <row r="486" spans="2:18" hidden="1" x14ac:dyDescent="0.2">
      <c r="B486" s="7" t="s">
        <v>363</v>
      </c>
      <c r="C486" s="1" t="s">
        <v>525</v>
      </c>
      <c r="D486" s="1" t="s">
        <v>533</v>
      </c>
      <c r="E486" s="1" t="s">
        <v>533</v>
      </c>
      <c r="F486" s="1" t="s">
        <v>534</v>
      </c>
      <c r="G486" s="7">
        <v>9.5</v>
      </c>
      <c r="H486" s="7">
        <v>100</v>
      </c>
      <c r="I486" s="7" t="s">
        <v>1004</v>
      </c>
      <c r="J486" s="6">
        <v>41333</v>
      </c>
      <c r="K486" s="1" t="str">
        <f>F486&amp;": "&amp;(H486+G486)&amp;" - "&amp;C486</f>
        <v>Kelley Armstrong: 109.5 - Otherworld Tales IV</v>
      </c>
      <c r="P486" s="7" t="s">
        <v>369</v>
      </c>
      <c r="Q486" s="7" t="s">
        <v>369</v>
      </c>
      <c r="R486" s="7" t="s">
        <v>391</v>
      </c>
    </row>
    <row r="487" spans="2:18" hidden="1" x14ac:dyDescent="0.2">
      <c r="B487" s="7" t="s">
        <v>363</v>
      </c>
      <c r="C487" s="1" t="s">
        <v>526</v>
      </c>
      <c r="D487" s="1" t="s">
        <v>533</v>
      </c>
      <c r="E487" s="1" t="s">
        <v>533</v>
      </c>
      <c r="F487" s="1" t="s">
        <v>534</v>
      </c>
      <c r="G487" s="7">
        <v>9.6</v>
      </c>
      <c r="H487" s="7">
        <v>100</v>
      </c>
      <c r="I487" s="7" t="s">
        <v>1004</v>
      </c>
      <c r="J487" s="6">
        <v>41334</v>
      </c>
      <c r="K487" s="1" t="str">
        <f>F487&amp;": "&amp;(H487+G487)&amp;" - "&amp;C487</f>
        <v>Kelley Armstrong: 109.6 - Angelic</v>
      </c>
      <c r="P487" s="7" t="s">
        <v>369</v>
      </c>
      <c r="Q487" s="7" t="s">
        <v>369</v>
      </c>
      <c r="R487" s="7" t="s">
        <v>391</v>
      </c>
    </row>
    <row r="488" spans="2:18" hidden="1" x14ac:dyDescent="0.2">
      <c r="B488" s="7" t="s">
        <v>363</v>
      </c>
      <c r="C488" s="1" t="s">
        <v>527</v>
      </c>
      <c r="D488" s="1" t="s">
        <v>533</v>
      </c>
      <c r="E488" s="1" t="s">
        <v>533</v>
      </c>
      <c r="F488" s="1" t="s">
        <v>534</v>
      </c>
      <c r="G488" s="7">
        <v>10</v>
      </c>
      <c r="H488" s="7">
        <v>100</v>
      </c>
      <c r="I488" s="7" t="s">
        <v>1004</v>
      </c>
      <c r="J488" s="6">
        <v>41335</v>
      </c>
      <c r="K488" s="1" t="str">
        <f>F488&amp;": "&amp;(H488+G488)&amp;" - "&amp;C488</f>
        <v>Kelley Armstrong: 110 - Frostbitten</v>
      </c>
      <c r="P488" s="7" t="s">
        <v>369</v>
      </c>
      <c r="Q488" s="7" t="s">
        <v>369</v>
      </c>
      <c r="R488" s="7" t="s">
        <v>391</v>
      </c>
    </row>
    <row r="489" spans="2:18" hidden="1" x14ac:dyDescent="0.2">
      <c r="B489" s="7" t="s">
        <v>363</v>
      </c>
      <c r="C489" s="1" t="s">
        <v>528</v>
      </c>
      <c r="D489" s="1" t="s">
        <v>533</v>
      </c>
      <c r="E489" s="1" t="s">
        <v>533</v>
      </c>
      <c r="F489" s="1" t="s">
        <v>534</v>
      </c>
      <c r="G489" s="7">
        <v>10.5</v>
      </c>
      <c r="H489" s="7">
        <v>100</v>
      </c>
      <c r="I489" s="7" t="s">
        <v>1004</v>
      </c>
      <c r="J489" s="6">
        <v>41336</v>
      </c>
      <c r="K489" s="1" t="str">
        <f>F489&amp;": "&amp;(H489+G489)&amp;" - "&amp;C489</f>
        <v>Kelley Armstrong: 110.5 - Otherworld Tales V</v>
      </c>
      <c r="P489" s="7" t="s">
        <v>369</v>
      </c>
      <c r="Q489" s="7" t="s">
        <v>369</v>
      </c>
      <c r="R489" s="7" t="s">
        <v>391</v>
      </c>
    </row>
    <row r="490" spans="2:18" hidden="1" x14ac:dyDescent="0.2">
      <c r="B490" s="7" t="s">
        <v>363</v>
      </c>
      <c r="C490" s="1" t="s">
        <v>529</v>
      </c>
      <c r="D490" s="1" t="s">
        <v>533</v>
      </c>
      <c r="E490" s="1" t="s">
        <v>533</v>
      </c>
      <c r="F490" s="1" t="s">
        <v>534</v>
      </c>
      <c r="G490" s="7">
        <v>11</v>
      </c>
      <c r="H490" s="7">
        <v>100</v>
      </c>
      <c r="I490" s="7" t="s">
        <v>1004</v>
      </c>
      <c r="J490" s="6">
        <v>41337</v>
      </c>
      <c r="K490" s="1" t="str">
        <f>F490&amp;": "&amp;(H490+G490)&amp;" - "&amp;C490</f>
        <v>Kelley Armstrong: 111 - Waking the Witch</v>
      </c>
      <c r="P490" s="7" t="s">
        <v>369</v>
      </c>
      <c r="Q490" s="7" t="s">
        <v>369</v>
      </c>
      <c r="R490" s="7" t="s">
        <v>391</v>
      </c>
    </row>
    <row r="491" spans="2:18" hidden="1" x14ac:dyDescent="0.2">
      <c r="B491" s="7" t="s">
        <v>363</v>
      </c>
      <c r="C491" s="1" t="s">
        <v>530</v>
      </c>
      <c r="D491" s="1" t="s">
        <v>533</v>
      </c>
      <c r="E491" s="1" t="s">
        <v>533</v>
      </c>
      <c r="F491" s="1" t="s">
        <v>534</v>
      </c>
      <c r="G491" s="7">
        <v>11.5</v>
      </c>
      <c r="H491" s="7">
        <v>100</v>
      </c>
      <c r="I491" s="7" t="s">
        <v>1004</v>
      </c>
      <c r="J491" s="6">
        <v>41338</v>
      </c>
      <c r="K491" s="1" t="str">
        <f>F491&amp;": "&amp;(H491+G491)&amp;" - "&amp;C491</f>
        <v>Kelley Armstrong: 111.5 - Off Duty Angel</v>
      </c>
      <c r="P491" s="7" t="s">
        <v>369</v>
      </c>
      <c r="Q491" s="7" t="s">
        <v>369</v>
      </c>
      <c r="R491" s="7" t="s">
        <v>391</v>
      </c>
    </row>
    <row r="492" spans="2:18" hidden="1" x14ac:dyDescent="0.2">
      <c r="B492" s="7" t="s">
        <v>363</v>
      </c>
      <c r="C492" s="1" t="s">
        <v>531</v>
      </c>
      <c r="D492" s="1" t="s">
        <v>533</v>
      </c>
      <c r="E492" s="1" t="s">
        <v>533</v>
      </c>
      <c r="F492" s="1" t="s">
        <v>534</v>
      </c>
      <c r="G492" s="7">
        <v>12</v>
      </c>
      <c r="H492" s="7">
        <v>100</v>
      </c>
      <c r="I492" s="7" t="s">
        <v>1004</v>
      </c>
      <c r="J492" s="6">
        <v>41339</v>
      </c>
      <c r="K492" s="1" t="str">
        <f>F492&amp;": "&amp;(H492+G492)&amp;" - "&amp;C492</f>
        <v>Kelley Armstrong: 112 - Spell Bound</v>
      </c>
      <c r="P492" s="7" t="s">
        <v>369</v>
      </c>
      <c r="Q492" s="7" t="s">
        <v>369</v>
      </c>
      <c r="R492" s="7" t="s">
        <v>391</v>
      </c>
    </row>
    <row r="493" spans="2:18" hidden="1" x14ac:dyDescent="0.2">
      <c r="B493" s="7" t="s">
        <v>363</v>
      </c>
      <c r="C493" s="1" t="s">
        <v>532</v>
      </c>
      <c r="D493" s="1" t="s">
        <v>533</v>
      </c>
      <c r="E493" s="1" t="s">
        <v>533</v>
      </c>
      <c r="F493" s="1" t="s">
        <v>534</v>
      </c>
      <c r="G493" s="7">
        <v>13</v>
      </c>
      <c r="H493" s="7">
        <v>100</v>
      </c>
      <c r="I493" s="7" t="s">
        <v>1004</v>
      </c>
      <c r="J493" s="6">
        <v>41340</v>
      </c>
      <c r="K493" s="1" t="str">
        <f>F493&amp;": "&amp;(H493+G493)&amp;" - "&amp;C493</f>
        <v>Kelley Armstrong: 113 - Thirteen</v>
      </c>
      <c r="P493" s="7" t="s">
        <v>369</v>
      </c>
      <c r="Q493" s="7" t="s">
        <v>369</v>
      </c>
      <c r="R493" s="7" t="s">
        <v>391</v>
      </c>
    </row>
    <row r="494" spans="2:18" hidden="1" x14ac:dyDescent="0.2">
      <c r="B494" s="7" t="s">
        <v>363</v>
      </c>
      <c r="C494" s="1" t="s">
        <v>535</v>
      </c>
      <c r="D494" s="1" t="s">
        <v>533</v>
      </c>
      <c r="E494" s="1" t="s">
        <v>540</v>
      </c>
      <c r="F494" s="1" t="s">
        <v>534</v>
      </c>
      <c r="G494" s="7">
        <v>1</v>
      </c>
      <c r="H494" s="7">
        <v>200</v>
      </c>
      <c r="I494" s="7" t="s">
        <v>1004</v>
      </c>
      <c r="J494" s="6">
        <v>42405</v>
      </c>
      <c r="K494" s="1" t="str">
        <f>F494&amp;": "&amp;(H494+G494)&amp;" - "&amp;C494</f>
        <v>Kelley Armstrong: 201 - Post Otherworld Stories</v>
      </c>
      <c r="P494" s="7" t="s">
        <v>369</v>
      </c>
      <c r="Q494" s="7" t="s">
        <v>369</v>
      </c>
      <c r="R494" s="7" t="s">
        <v>391</v>
      </c>
    </row>
    <row r="495" spans="2:18" hidden="1" x14ac:dyDescent="0.2">
      <c r="B495" s="7" t="s">
        <v>363</v>
      </c>
      <c r="C495" s="1" t="s">
        <v>536</v>
      </c>
      <c r="D495" s="1" t="s">
        <v>533</v>
      </c>
      <c r="E495" s="1" t="s">
        <v>540</v>
      </c>
      <c r="F495" s="1" t="s">
        <v>534</v>
      </c>
      <c r="G495" s="7">
        <v>2</v>
      </c>
      <c r="H495" s="7">
        <v>200</v>
      </c>
      <c r="I495" s="7" t="s">
        <v>1004</v>
      </c>
      <c r="J495" s="6">
        <v>42406</v>
      </c>
      <c r="K495" s="1" t="str">
        <f>F495&amp;": "&amp;(H495+G495)&amp;" - "&amp;C495</f>
        <v>Kelley Armstrong: 202 - Forsaken</v>
      </c>
      <c r="P495" s="7" t="s">
        <v>369</v>
      </c>
      <c r="Q495" s="7" t="s">
        <v>369</v>
      </c>
      <c r="R495" s="7" t="s">
        <v>391</v>
      </c>
    </row>
    <row r="496" spans="2:18" hidden="1" x14ac:dyDescent="0.2">
      <c r="B496" s="7" t="s">
        <v>363</v>
      </c>
      <c r="C496" s="1" t="s">
        <v>537</v>
      </c>
      <c r="D496" s="1" t="s">
        <v>533</v>
      </c>
      <c r="E496" s="1" t="s">
        <v>540</v>
      </c>
      <c r="F496" s="1" t="s">
        <v>534</v>
      </c>
      <c r="G496" s="7">
        <v>3</v>
      </c>
      <c r="H496" s="7">
        <v>200</v>
      </c>
      <c r="I496" s="7" t="s">
        <v>1004</v>
      </c>
      <c r="J496" s="6">
        <v>42406</v>
      </c>
      <c r="K496" s="1" t="str">
        <f>F496&amp;": "&amp;(H496+G496)&amp;" - "&amp;C496</f>
        <v>Kelley Armstrong: 203 - Life &amp; Theft</v>
      </c>
      <c r="P496" s="7" t="s">
        <v>369</v>
      </c>
      <c r="Q496" s="7" t="s">
        <v>369</v>
      </c>
      <c r="R496" s="7" t="s">
        <v>391</v>
      </c>
    </row>
    <row r="497" spans="2:18" hidden="1" x14ac:dyDescent="0.2">
      <c r="B497" s="7" t="s">
        <v>363</v>
      </c>
      <c r="C497" s="1" t="s">
        <v>538</v>
      </c>
      <c r="D497" s="1" t="s">
        <v>533</v>
      </c>
      <c r="E497" s="1" t="s">
        <v>540</v>
      </c>
      <c r="F497" s="1" t="s">
        <v>534</v>
      </c>
      <c r="G497" s="7">
        <v>4</v>
      </c>
      <c r="H497" s="7">
        <v>200</v>
      </c>
      <c r="I497" s="7" t="s">
        <v>1004</v>
      </c>
      <c r="J497" s="6">
        <v>42407</v>
      </c>
      <c r="K497" s="1" t="str">
        <f>F497&amp;": "&amp;(H497+G497)&amp;" - "&amp;C497</f>
        <v>Kelley Armstrong: 204 - Driven</v>
      </c>
      <c r="P497" s="7" t="s">
        <v>369</v>
      </c>
      <c r="Q497" s="7" t="s">
        <v>369</v>
      </c>
      <c r="R497" s="7" t="s">
        <v>391</v>
      </c>
    </row>
    <row r="498" spans="2:18" hidden="1" x14ac:dyDescent="0.2">
      <c r="B498" s="7" t="s">
        <v>363</v>
      </c>
      <c r="C498" s="1" t="s">
        <v>539</v>
      </c>
      <c r="D498" s="1" t="s">
        <v>533</v>
      </c>
      <c r="E498" s="1" t="s">
        <v>540</v>
      </c>
      <c r="F498" s="1" t="s">
        <v>534</v>
      </c>
      <c r="G498" s="7">
        <v>5</v>
      </c>
      <c r="H498" s="7">
        <v>200</v>
      </c>
      <c r="I498" s="7" t="s">
        <v>1004</v>
      </c>
      <c r="J498" s="6">
        <v>42725</v>
      </c>
      <c r="K498" s="1" t="str">
        <f>F498&amp;": "&amp;(H498+G498)&amp;" - "&amp;C498</f>
        <v>Kelley Armstrong: 205 - Baby Boom (Otherworld Chills)</v>
      </c>
      <c r="P498" s="7" t="s">
        <v>369</v>
      </c>
      <c r="Q498" s="7" t="s">
        <v>369</v>
      </c>
      <c r="R498" s="7" t="s">
        <v>391</v>
      </c>
    </row>
    <row r="499" spans="2:18" hidden="1" x14ac:dyDescent="0.2">
      <c r="B499" s="7" t="s">
        <v>420</v>
      </c>
      <c r="C499" s="1" t="s">
        <v>987</v>
      </c>
      <c r="D499" s="1" t="s">
        <v>987</v>
      </c>
      <c r="E499" s="1" t="s">
        <v>987</v>
      </c>
      <c r="F499" s="1" t="s">
        <v>534</v>
      </c>
      <c r="G499" s="7">
        <v>1</v>
      </c>
      <c r="H499" s="7">
        <v>600</v>
      </c>
      <c r="I499" s="7" t="s">
        <v>1004</v>
      </c>
      <c r="K499" s="1" t="str">
        <f>F499&amp;": "&amp;(H499+G499)&amp;" - "&amp;C499</f>
        <v>Kelley Armstrong: 601 - City of the Lost</v>
      </c>
      <c r="P499" s="7" t="s">
        <v>369</v>
      </c>
      <c r="R499" s="7" t="s">
        <v>367</v>
      </c>
    </row>
    <row r="500" spans="2:18" hidden="1" x14ac:dyDescent="0.2">
      <c r="B500" s="7" t="s">
        <v>420</v>
      </c>
      <c r="C500" s="1" t="s">
        <v>988</v>
      </c>
      <c r="D500" s="1" t="s">
        <v>987</v>
      </c>
      <c r="E500" s="1" t="s">
        <v>987</v>
      </c>
      <c r="F500" s="1" t="s">
        <v>534</v>
      </c>
      <c r="G500" s="7">
        <v>2</v>
      </c>
      <c r="H500" s="7">
        <v>600</v>
      </c>
      <c r="I500" s="7" t="s">
        <v>1004</v>
      </c>
      <c r="K500" s="1" t="str">
        <f>F500&amp;": "&amp;(H500+G500)&amp;" - "&amp;C500</f>
        <v>Kelley Armstrong: 602 - A Darkness Absolute</v>
      </c>
      <c r="P500" s="7" t="s">
        <v>369</v>
      </c>
      <c r="R500" s="7" t="s">
        <v>367</v>
      </c>
    </row>
    <row r="501" spans="2:18" hidden="1" x14ac:dyDescent="0.2">
      <c r="B501" s="7" t="s">
        <v>420</v>
      </c>
      <c r="C501" s="1" t="s">
        <v>123</v>
      </c>
      <c r="D501" s="1" t="s">
        <v>987</v>
      </c>
      <c r="E501" s="1" t="s">
        <v>987</v>
      </c>
      <c r="F501" s="1" t="s">
        <v>534</v>
      </c>
      <c r="G501" s="7">
        <v>3</v>
      </c>
      <c r="H501" s="7">
        <v>600</v>
      </c>
      <c r="I501" s="7" t="s">
        <v>1004</v>
      </c>
      <c r="K501" s="1" t="str">
        <f>F501&amp;": "&amp;(H501+G501)&amp;" - "&amp;C501</f>
        <v>Kelley Armstrong: 603 - ???</v>
      </c>
      <c r="P501" s="7"/>
      <c r="R501" s="7" t="s">
        <v>367</v>
      </c>
    </row>
    <row r="502" spans="2:18" hidden="1" x14ac:dyDescent="0.2">
      <c r="B502" s="7" t="s">
        <v>420</v>
      </c>
      <c r="C502" s="1" t="s">
        <v>759</v>
      </c>
      <c r="D502" s="1" t="s">
        <v>768</v>
      </c>
      <c r="E502" s="1" t="s">
        <v>768</v>
      </c>
      <c r="F502" s="1" t="s">
        <v>534</v>
      </c>
      <c r="G502" s="7">
        <v>1</v>
      </c>
      <c r="H502" s="7">
        <v>700</v>
      </c>
      <c r="I502" s="7" t="s">
        <v>1004</v>
      </c>
      <c r="K502" s="1" t="str">
        <f>F502&amp;": "&amp;(H502+G502)&amp;" - "&amp;C502</f>
        <v>Kelley Armstrong: 701 - Omens</v>
      </c>
      <c r="P502" s="7" t="s">
        <v>369</v>
      </c>
      <c r="R502" s="7" t="s">
        <v>366</v>
      </c>
    </row>
    <row r="503" spans="2:18" hidden="1" x14ac:dyDescent="0.2">
      <c r="B503" s="7" t="s">
        <v>420</v>
      </c>
      <c r="C503" s="1" t="s">
        <v>760</v>
      </c>
      <c r="D503" s="1" t="s">
        <v>768</v>
      </c>
      <c r="E503" s="1" t="s">
        <v>768</v>
      </c>
      <c r="F503" s="1" t="s">
        <v>534</v>
      </c>
      <c r="G503" s="7">
        <v>2</v>
      </c>
      <c r="H503" s="7">
        <v>700</v>
      </c>
      <c r="I503" s="7" t="s">
        <v>1004</v>
      </c>
      <c r="K503" s="1" t="str">
        <f>F503&amp;": "&amp;(H503+G503)&amp;" - "&amp;C503</f>
        <v>Kelley Armstrong: 702 - Visions</v>
      </c>
      <c r="P503" s="7" t="s">
        <v>369</v>
      </c>
      <c r="R503" s="7" t="s">
        <v>366</v>
      </c>
    </row>
    <row r="504" spans="2:18" hidden="1" x14ac:dyDescent="0.2">
      <c r="B504" s="7" t="s">
        <v>420</v>
      </c>
      <c r="C504" s="1" t="s">
        <v>761</v>
      </c>
      <c r="D504" s="1" t="s">
        <v>768</v>
      </c>
      <c r="E504" s="1" t="s">
        <v>768</v>
      </c>
      <c r="F504" s="1" t="s">
        <v>534</v>
      </c>
      <c r="G504" s="7">
        <v>3</v>
      </c>
      <c r="H504" s="7">
        <v>700</v>
      </c>
      <c r="I504" s="7" t="s">
        <v>1004</v>
      </c>
      <c r="K504" s="1" t="str">
        <f>F504&amp;": "&amp;(H504+G504)&amp;" - "&amp;C504</f>
        <v>Kelley Armstrong: 703 - Deceptions</v>
      </c>
      <c r="P504" s="7" t="s">
        <v>369</v>
      </c>
      <c r="R504" s="7" t="s">
        <v>366</v>
      </c>
    </row>
    <row r="505" spans="2:18" hidden="1" x14ac:dyDescent="0.2">
      <c r="B505" s="7" t="s">
        <v>420</v>
      </c>
      <c r="C505" s="1" t="s">
        <v>762</v>
      </c>
      <c r="D505" s="1" t="s">
        <v>768</v>
      </c>
      <c r="E505" s="1" t="s">
        <v>768</v>
      </c>
      <c r="F505" s="1" t="s">
        <v>534</v>
      </c>
      <c r="G505" s="7">
        <v>4</v>
      </c>
      <c r="H505" s="7">
        <v>700</v>
      </c>
      <c r="I505" s="7" t="s">
        <v>1004</v>
      </c>
      <c r="K505" s="1" t="str">
        <f>F505&amp;": "&amp;(H505+G505)&amp;" - "&amp;C505</f>
        <v>Kelley Armstrong: 704 - Betrayals</v>
      </c>
      <c r="P505" s="7" t="s">
        <v>369</v>
      </c>
      <c r="R505" s="7" t="s">
        <v>366</v>
      </c>
    </row>
    <row r="506" spans="2:18" hidden="1" x14ac:dyDescent="0.2">
      <c r="B506" s="7" t="s">
        <v>420</v>
      </c>
      <c r="C506" s="1" t="s">
        <v>763</v>
      </c>
      <c r="D506" s="1" t="s">
        <v>768</v>
      </c>
      <c r="E506" s="1" t="s">
        <v>768</v>
      </c>
      <c r="F506" s="1" t="s">
        <v>534</v>
      </c>
      <c r="G506" s="7">
        <v>5</v>
      </c>
      <c r="H506" s="7">
        <v>700</v>
      </c>
      <c r="I506" s="7" t="s">
        <v>1004</v>
      </c>
      <c r="K506" s="1" t="str">
        <f>F506&amp;": "&amp;(H506+G506)&amp;" - "&amp;C506</f>
        <v>Kelley Armstrong: 705 - Rituals</v>
      </c>
      <c r="L506" s="6">
        <v>42878</v>
      </c>
      <c r="M506" s="7" t="s">
        <v>369</v>
      </c>
      <c r="N506" s="6">
        <v>42962</v>
      </c>
      <c r="P506" s="7"/>
      <c r="R506" s="7" t="s">
        <v>366</v>
      </c>
    </row>
    <row r="507" spans="2:18" hidden="1" x14ac:dyDescent="0.2">
      <c r="B507" s="7" t="s">
        <v>363</v>
      </c>
      <c r="C507" s="1" t="s">
        <v>206</v>
      </c>
      <c r="D507" s="1" t="s">
        <v>213</v>
      </c>
      <c r="E507" s="1" t="s">
        <v>213</v>
      </c>
      <c r="F507" s="1" t="s">
        <v>212</v>
      </c>
      <c r="G507" s="7">
        <v>1</v>
      </c>
      <c r="H507" s="7">
        <v>100</v>
      </c>
      <c r="I507" s="7" t="s">
        <v>1004</v>
      </c>
      <c r="J507" s="6">
        <v>41128</v>
      </c>
      <c r="K507" s="1" t="str">
        <f>F507&amp;": "&amp;(H507+G507)&amp;" - "&amp;C507</f>
        <v>Kelly Gay: 101 - The Better Part of Darkness</v>
      </c>
      <c r="P507" s="7" t="s">
        <v>369</v>
      </c>
      <c r="Q507" s="7" t="s">
        <v>369</v>
      </c>
      <c r="R507" s="7" t="s">
        <v>910</v>
      </c>
    </row>
    <row r="508" spans="2:18" hidden="1" x14ac:dyDescent="0.2">
      <c r="B508" s="7" t="s">
        <v>363</v>
      </c>
      <c r="C508" s="1" t="s">
        <v>207</v>
      </c>
      <c r="D508" s="1" t="s">
        <v>213</v>
      </c>
      <c r="E508" s="1" t="s">
        <v>213</v>
      </c>
      <c r="F508" s="1" t="s">
        <v>212</v>
      </c>
      <c r="G508" s="7">
        <v>2</v>
      </c>
      <c r="H508" s="7">
        <v>100</v>
      </c>
      <c r="I508" s="7" t="s">
        <v>1004</v>
      </c>
      <c r="J508" s="6">
        <v>41133</v>
      </c>
      <c r="K508" s="1" t="str">
        <f>F508&amp;": "&amp;(H508+G508)&amp;" - "&amp;C508</f>
        <v>Kelly Gay: 102 - The Darkest Edge of Dawn</v>
      </c>
      <c r="P508" s="7" t="s">
        <v>369</v>
      </c>
      <c r="Q508" s="7" t="s">
        <v>369</v>
      </c>
      <c r="R508" s="7" t="s">
        <v>910</v>
      </c>
    </row>
    <row r="509" spans="2:18" hidden="1" x14ac:dyDescent="0.2">
      <c r="B509" s="7" t="s">
        <v>363</v>
      </c>
      <c r="C509" s="1" t="s">
        <v>208</v>
      </c>
      <c r="D509" s="1" t="s">
        <v>213</v>
      </c>
      <c r="E509" s="1" t="s">
        <v>213</v>
      </c>
      <c r="F509" s="1" t="s">
        <v>212</v>
      </c>
      <c r="G509" s="7">
        <v>3</v>
      </c>
      <c r="H509" s="7">
        <v>100</v>
      </c>
      <c r="I509" s="7" t="s">
        <v>1004</v>
      </c>
      <c r="J509" s="6">
        <v>41136</v>
      </c>
      <c r="K509" s="1" t="str">
        <f>F509&amp;": "&amp;(H509+G509)&amp;" - "&amp;C509</f>
        <v>Kelly Gay: 103 - The Hour of Dust &amp; Ashes</v>
      </c>
      <c r="P509" s="7" t="s">
        <v>369</v>
      </c>
      <c r="Q509" s="7" t="s">
        <v>369</v>
      </c>
      <c r="R509" s="7" t="s">
        <v>910</v>
      </c>
    </row>
    <row r="510" spans="2:18" hidden="1" x14ac:dyDescent="0.2">
      <c r="B510" s="7" t="s">
        <v>363</v>
      </c>
      <c r="C510" s="1" t="s">
        <v>209</v>
      </c>
      <c r="D510" s="1" t="s">
        <v>213</v>
      </c>
      <c r="E510" s="1" t="s">
        <v>213</v>
      </c>
      <c r="F510" s="1" t="s">
        <v>212</v>
      </c>
      <c r="G510" s="7">
        <v>4</v>
      </c>
      <c r="H510" s="7">
        <v>100</v>
      </c>
      <c r="I510" s="7" t="s">
        <v>1004</v>
      </c>
      <c r="J510" s="6">
        <v>41138</v>
      </c>
      <c r="K510" s="1" t="str">
        <f>F510&amp;": "&amp;(H510+G510)&amp;" - "&amp;C510</f>
        <v>Kelly Gay: 104 - Shadows Before the Sun</v>
      </c>
      <c r="P510" s="7" t="s">
        <v>369</v>
      </c>
      <c r="Q510" s="7" t="s">
        <v>369</v>
      </c>
      <c r="R510" s="7" t="s">
        <v>910</v>
      </c>
    </row>
    <row r="511" spans="2:18" hidden="1" x14ac:dyDescent="0.2">
      <c r="B511" s="7" t="s">
        <v>363</v>
      </c>
      <c r="C511" s="1" t="s">
        <v>210</v>
      </c>
      <c r="D511" s="1" t="s">
        <v>213</v>
      </c>
      <c r="E511" s="1" t="s">
        <v>213</v>
      </c>
      <c r="F511" s="1" t="s">
        <v>212</v>
      </c>
      <c r="G511" s="7">
        <v>4.5</v>
      </c>
      <c r="H511" s="7">
        <v>100</v>
      </c>
      <c r="I511" s="7" t="s">
        <v>1004</v>
      </c>
      <c r="J511" s="6">
        <v>41485</v>
      </c>
      <c r="K511" s="1" t="str">
        <f>F511&amp;": "&amp;(H511+G511)&amp;" - "&amp;C511</f>
        <v>Kelly Gay: 104.5 - Hell's Menagerie (CarniePunk)</v>
      </c>
      <c r="P511" s="7" t="s">
        <v>369</v>
      </c>
      <c r="Q511" s="7" t="s">
        <v>369</v>
      </c>
      <c r="R511" s="7" t="s">
        <v>910</v>
      </c>
    </row>
    <row r="512" spans="2:18" hidden="1" x14ac:dyDescent="0.2">
      <c r="B512" s="7" t="s">
        <v>363</v>
      </c>
      <c r="C512" s="1" t="s">
        <v>211</v>
      </c>
      <c r="D512" s="1" t="s">
        <v>213</v>
      </c>
      <c r="E512" s="1" t="s">
        <v>213</v>
      </c>
      <c r="F512" s="1" t="s">
        <v>212</v>
      </c>
      <c r="G512" s="7">
        <v>5</v>
      </c>
      <c r="H512" s="7">
        <v>100</v>
      </c>
      <c r="I512" s="7" t="s">
        <v>1004</v>
      </c>
      <c r="K512" s="1" t="str">
        <f>F512&amp;": "&amp;(H512+G512)&amp;" - "&amp;C512</f>
        <v>Kelly Gay: 105 - The Cold Light of Day</v>
      </c>
      <c r="L512" s="6">
        <v>42878</v>
      </c>
      <c r="P512" s="7"/>
      <c r="R512" s="7" t="s">
        <v>910</v>
      </c>
    </row>
    <row r="513" spans="2:18" hidden="1" x14ac:dyDescent="0.2">
      <c r="B513" s="7" t="s">
        <v>363</v>
      </c>
      <c r="C513" s="1" t="s">
        <v>371</v>
      </c>
      <c r="D513" s="1" t="s">
        <v>387</v>
      </c>
      <c r="E513" s="1" t="s">
        <v>388</v>
      </c>
      <c r="F513" s="1" t="s">
        <v>390</v>
      </c>
      <c r="G513" s="7">
        <v>1</v>
      </c>
      <c r="H513" s="7">
        <v>100</v>
      </c>
      <c r="I513" s="7" t="s">
        <v>1004</v>
      </c>
      <c r="J513" s="6">
        <v>41239</v>
      </c>
      <c r="K513" s="1" t="str">
        <f>F513&amp;": "&amp;(H513+G513)&amp;" - "&amp;C513</f>
        <v>Keri Arthur: 101 - Full Moon Rising</v>
      </c>
      <c r="P513" s="7" t="s">
        <v>369</v>
      </c>
      <c r="Q513" s="7" t="s">
        <v>369</v>
      </c>
      <c r="R513" s="7" t="s">
        <v>391</v>
      </c>
    </row>
    <row r="514" spans="2:18" hidden="1" x14ac:dyDescent="0.2">
      <c r="B514" s="7" t="s">
        <v>363</v>
      </c>
      <c r="C514" s="1" t="s">
        <v>372</v>
      </c>
      <c r="D514" s="1" t="s">
        <v>387</v>
      </c>
      <c r="E514" s="1" t="s">
        <v>388</v>
      </c>
      <c r="F514" s="1" t="s">
        <v>390</v>
      </c>
      <c r="G514" s="7">
        <v>2</v>
      </c>
      <c r="H514" s="7">
        <v>100</v>
      </c>
      <c r="I514" s="7" t="s">
        <v>1004</v>
      </c>
      <c r="J514" s="6">
        <v>41245</v>
      </c>
      <c r="K514" s="1" t="str">
        <f>F514&amp;": "&amp;(H514+G514)&amp;" - "&amp;C514</f>
        <v>Keri Arthur: 102 - Kissing Sin</v>
      </c>
      <c r="P514" s="7" t="s">
        <v>369</v>
      </c>
      <c r="Q514" s="7" t="s">
        <v>369</v>
      </c>
      <c r="R514" s="7" t="s">
        <v>391</v>
      </c>
    </row>
    <row r="515" spans="2:18" hidden="1" x14ac:dyDescent="0.2">
      <c r="B515" s="7" t="s">
        <v>363</v>
      </c>
      <c r="C515" s="1" t="s">
        <v>373</v>
      </c>
      <c r="D515" s="1" t="s">
        <v>387</v>
      </c>
      <c r="E515" s="1" t="s">
        <v>388</v>
      </c>
      <c r="F515" s="1" t="s">
        <v>390</v>
      </c>
      <c r="G515" s="7">
        <v>3</v>
      </c>
      <c r="H515" s="7">
        <v>100</v>
      </c>
      <c r="I515" s="7" t="s">
        <v>1004</v>
      </c>
      <c r="J515" s="6">
        <v>41262</v>
      </c>
      <c r="K515" s="1" t="str">
        <f>F515&amp;": "&amp;(H515+G515)&amp;" - "&amp;C515</f>
        <v>Keri Arthur: 103 - Tempting Evil</v>
      </c>
      <c r="P515" s="7" t="s">
        <v>369</v>
      </c>
      <c r="Q515" s="7" t="s">
        <v>369</v>
      </c>
      <c r="R515" s="7" t="s">
        <v>391</v>
      </c>
    </row>
    <row r="516" spans="2:18" hidden="1" x14ac:dyDescent="0.2">
      <c r="B516" s="7" t="s">
        <v>363</v>
      </c>
      <c r="C516" s="1" t="s">
        <v>374</v>
      </c>
      <c r="D516" s="1" t="s">
        <v>387</v>
      </c>
      <c r="E516" s="1" t="s">
        <v>388</v>
      </c>
      <c r="F516" s="1" t="s">
        <v>390</v>
      </c>
      <c r="G516" s="7">
        <v>4</v>
      </c>
      <c r="H516" s="7">
        <v>100</v>
      </c>
      <c r="I516" s="7" t="s">
        <v>1004</v>
      </c>
      <c r="J516" s="6">
        <v>41266</v>
      </c>
      <c r="K516" s="1" t="str">
        <f>F516&amp;": "&amp;(H516+G516)&amp;" - "&amp;C516</f>
        <v>Keri Arthur: 104 - Dangerous Games</v>
      </c>
      <c r="P516" s="7" t="s">
        <v>369</v>
      </c>
      <c r="Q516" s="7" t="s">
        <v>369</v>
      </c>
      <c r="R516" s="7" t="s">
        <v>391</v>
      </c>
    </row>
    <row r="517" spans="2:18" hidden="1" x14ac:dyDescent="0.2">
      <c r="B517" s="7" t="s">
        <v>363</v>
      </c>
      <c r="C517" s="1" t="s">
        <v>375</v>
      </c>
      <c r="D517" s="1" t="s">
        <v>387</v>
      </c>
      <c r="E517" s="1" t="s">
        <v>388</v>
      </c>
      <c r="F517" s="1" t="s">
        <v>390</v>
      </c>
      <c r="G517" s="7">
        <v>5</v>
      </c>
      <c r="H517" s="7">
        <v>100</v>
      </c>
      <c r="I517" s="7" t="s">
        <v>1004</v>
      </c>
      <c r="J517" s="6">
        <v>41276</v>
      </c>
      <c r="K517" s="1" t="str">
        <f>F517&amp;": "&amp;(H517+G517)&amp;" - "&amp;C517</f>
        <v>Keri Arthur: 105 - Embraced by Darkness</v>
      </c>
      <c r="P517" s="7" t="s">
        <v>369</v>
      </c>
      <c r="Q517" s="7" t="s">
        <v>369</v>
      </c>
      <c r="R517" s="7" t="s">
        <v>391</v>
      </c>
    </row>
    <row r="518" spans="2:18" hidden="1" x14ac:dyDescent="0.2">
      <c r="B518" s="7" t="s">
        <v>363</v>
      </c>
      <c r="C518" s="1" t="s">
        <v>376</v>
      </c>
      <c r="D518" s="1" t="s">
        <v>387</v>
      </c>
      <c r="E518" s="1" t="s">
        <v>388</v>
      </c>
      <c r="F518" s="1" t="s">
        <v>390</v>
      </c>
      <c r="G518" s="7">
        <v>6</v>
      </c>
      <c r="H518" s="7">
        <v>100</v>
      </c>
      <c r="I518" s="7" t="s">
        <v>1004</v>
      </c>
      <c r="J518" s="6">
        <v>41280</v>
      </c>
      <c r="K518" s="1" t="str">
        <f>F518&amp;": "&amp;(H518+G518)&amp;" - "&amp;C518</f>
        <v>Keri Arthur: 106 - The Darkest Kiss</v>
      </c>
      <c r="P518" s="7" t="s">
        <v>369</v>
      </c>
      <c r="Q518" s="7" t="s">
        <v>369</v>
      </c>
      <c r="R518" s="7" t="s">
        <v>391</v>
      </c>
    </row>
    <row r="519" spans="2:18" hidden="1" x14ac:dyDescent="0.2">
      <c r="B519" s="7" t="s">
        <v>363</v>
      </c>
      <c r="C519" s="1" t="s">
        <v>377</v>
      </c>
      <c r="D519" s="1" t="s">
        <v>387</v>
      </c>
      <c r="E519" s="1" t="s">
        <v>388</v>
      </c>
      <c r="F519" s="1" t="s">
        <v>390</v>
      </c>
      <c r="G519" s="7">
        <v>7</v>
      </c>
      <c r="H519" s="7">
        <v>100</v>
      </c>
      <c r="I519" s="7" t="s">
        <v>1004</v>
      </c>
      <c r="J519" s="6">
        <v>41281</v>
      </c>
      <c r="K519" s="1" t="str">
        <f>F519&amp;": "&amp;(H519+G519)&amp;" - "&amp;C519</f>
        <v>Keri Arthur: 107 - Deadly Desire</v>
      </c>
      <c r="P519" s="7" t="s">
        <v>369</v>
      </c>
      <c r="Q519" s="7" t="s">
        <v>369</v>
      </c>
      <c r="R519" s="7" t="s">
        <v>391</v>
      </c>
    </row>
    <row r="520" spans="2:18" hidden="1" x14ac:dyDescent="0.2">
      <c r="B520" s="7" t="s">
        <v>363</v>
      </c>
      <c r="C520" s="1" t="s">
        <v>378</v>
      </c>
      <c r="D520" s="1" t="s">
        <v>387</v>
      </c>
      <c r="E520" s="1" t="s">
        <v>388</v>
      </c>
      <c r="F520" s="1" t="s">
        <v>390</v>
      </c>
      <c r="G520" s="7">
        <v>8</v>
      </c>
      <c r="H520" s="7">
        <v>100</v>
      </c>
      <c r="I520" s="7" t="s">
        <v>1004</v>
      </c>
      <c r="J520" s="6">
        <v>41282</v>
      </c>
      <c r="K520" s="1" t="str">
        <f>F520&amp;": "&amp;(H520+G520)&amp;" - "&amp;C520</f>
        <v>Keri Arthur: 108 - Bound to Shadows</v>
      </c>
      <c r="P520" s="7" t="s">
        <v>369</v>
      </c>
      <c r="Q520" s="7" t="s">
        <v>369</v>
      </c>
      <c r="R520" s="7" t="s">
        <v>391</v>
      </c>
    </row>
    <row r="521" spans="2:18" hidden="1" x14ac:dyDescent="0.2">
      <c r="B521" s="7" t="s">
        <v>363</v>
      </c>
      <c r="C521" s="1" t="s">
        <v>379</v>
      </c>
      <c r="D521" s="1" t="s">
        <v>387</v>
      </c>
      <c r="E521" s="1" t="s">
        <v>388</v>
      </c>
      <c r="F521" s="1" t="s">
        <v>390</v>
      </c>
      <c r="G521" s="7">
        <v>9</v>
      </c>
      <c r="H521" s="7">
        <v>100</v>
      </c>
      <c r="I521" s="7" t="s">
        <v>1004</v>
      </c>
      <c r="J521" s="6">
        <v>41283</v>
      </c>
      <c r="K521" s="1" t="str">
        <f>F521&amp;": "&amp;(H521+G521)&amp;" - "&amp;C521</f>
        <v>Keri Arthur: 109 - Moon Sworn</v>
      </c>
      <c r="P521" s="7" t="s">
        <v>369</v>
      </c>
      <c r="Q521" s="7" t="s">
        <v>369</v>
      </c>
      <c r="R521" s="7" t="s">
        <v>391</v>
      </c>
    </row>
    <row r="522" spans="2:18" hidden="1" x14ac:dyDescent="0.2">
      <c r="B522" s="7" t="s">
        <v>363</v>
      </c>
      <c r="C522" s="1" t="s">
        <v>380</v>
      </c>
      <c r="D522" s="1" t="s">
        <v>387</v>
      </c>
      <c r="E522" s="1" t="s">
        <v>389</v>
      </c>
      <c r="F522" s="1" t="s">
        <v>390</v>
      </c>
      <c r="G522" s="7">
        <v>1</v>
      </c>
      <c r="H522" s="7">
        <v>200</v>
      </c>
      <c r="I522" s="7" t="s">
        <v>1004</v>
      </c>
      <c r="J522" s="6">
        <v>42011</v>
      </c>
      <c r="K522" s="1" t="str">
        <f>F522&amp;": "&amp;(H522+G522)&amp;" - "&amp;C522</f>
        <v>Keri Arthur: 201 - Darkness Unbound</v>
      </c>
      <c r="P522" s="7" t="s">
        <v>369</v>
      </c>
      <c r="Q522" s="7" t="s">
        <v>369</v>
      </c>
      <c r="R522" s="7" t="s">
        <v>391</v>
      </c>
    </row>
    <row r="523" spans="2:18" hidden="1" x14ac:dyDescent="0.2">
      <c r="B523" s="7" t="s">
        <v>363</v>
      </c>
      <c r="C523" s="1" t="s">
        <v>381</v>
      </c>
      <c r="D523" s="1" t="s">
        <v>387</v>
      </c>
      <c r="E523" s="1" t="s">
        <v>389</v>
      </c>
      <c r="F523" s="1" t="s">
        <v>390</v>
      </c>
      <c r="G523" s="7">
        <v>2</v>
      </c>
      <c r="H523" s="7">
        <v>200</v>
      </c>
      <c r="I523" s="7" t="s">
        <v>1004</v>
      </c>
      <c r="J523" s="6">
        <v>42016</v>
      </c>
      <c r="K523" s="1" t="str">
        <f>F523&amp;": "&amp;(H523+G523)&amp;" - "&amp;C523</f>
        <v>Keri Arthur: 202 - Darkness Rising</v>
      </c>
      <c r="P523" s="7" t="s">
        <v>369</v>
      </c>
      <c r="Q523" s="7" t="s">
        <v>369</v>
      </c>
      <c r="R523" s="7" t="s">
        <v>391</v>
      </c>
    </row>
    <row r="524" spans="2:18" hidden="1" x14ac:dyDescent="0.2">
      <c r="B524" s="7" t="s">
        <v>363</v>
      </c>
      <c r="C524" s="1" t="s">
        <v>382</v>
      </c>
      <c r="D524" s="1" t="s">
        <v>387</v>
      </c>
      <c r="E524" s="1" t="s">
        <v>389</v>
      </c>
      <c r="F524" s="1" t="s">
        <v>390</v>
      </c>
      <c r="G524" s="7">
        <v>3</v>
      </c>
      <c r="H524" s="7">
        <v>200</v>
      </c>
      <c r="I524" s="7" t="s">
        <v>1004</v>
      </c>
      <c r="J524" s="6">
        <v>42022</v>
      </c>
      <c r="K524" s="1" t="str">
        <f>F524&amp;": "&amp;(H524+G524)&amp;" - "&amp;C524</f>
        <v>Keri Arthur: 203 - Darkness Devours</v>
      </c>
      <c r="P524" s="7" t="s">
        <v>369</v>
      </c>
      <c r="Q524" s="7" t="s">
        <v>369</v>
      </c>
      <c r="R524" s="7" t="s">
        <v>391</v>
      </c>
    </row>
    <row r="525" spans="2:18" hidden="1" x14ac:dyDescent="0.2">
      <c r="B525" s="7" t="s">
        <v>363</v>
      </c>
      <c r="C525" s="1" t="s">
        <v>383</v>
      </c>
      <c r="D525" s="1" t="s">
        <v>387</v>
      </c>
      <c r="E525" s="1" t="s">
        <v>389</v>
      </c>
      <c r="F525" s="1" t="s">
        <v>390</v>
      </c>
      <c r="G525" s="7">
        <v>4</v>
      </c>
      <c r="H525" s="7">
        <v>200</v>
      </c>
      <c r="I525" s="7" t="s">
        <v>1004</v>
      </c>
      <c r="J525" s="6">
        <v>42031</v>
      </c>
      <c r="K525" s="1" t="str">
        <f>F525&amp;": "&amp;(H525+G525)&amp;" - "&amp;C525</f>
        <v>Keri Arthur: 204 - Darkness Hunts</v>
      </c>
      <c r="P525" s="7" t="s">
        <v>369</v>
      </c>
      <c r="Q525" s="7" t="s">
        <v>369</v>
      </c>
      <c r="R525" s="7" t="s">
        <v>391</v>
      </c>
    </row>
    <row r="526" spans="2:18" hidden="1" x14ac:dyDescent="0.2">
      <c r="B526" s="7" t="s">
        <v>363</v>
      </c>
      <c r="C526" s="1" t="s">
        <v>384</v>
      </c>
      <c r="D526" s="1" t="s">
        <v>387</v>
      </c>
      <c r="E526" s="1" t="s">
        <v>389</v>
      </c>
      <c r="F526" s="1" t="s">
        <v>390</v>
      </c>
      <c r="G526" s="7">
        <v>5</v>
      </c>
      <c r="H526" s="7">
        <v>200</v>
      </c>
      <c r="I526" s="7" t="s">
        <v>1004</v>
      </c>
      <c r="J526" s="6">
        <v>42034</v>
      </c>
      <c r="K526" s="1" t="str">
        <f>F526&amp;": "&amp;(H526+G526)&amp;" - "&amp;C526</f>
        <v>Keri Arthur: 205 - Darkness Unmasked</v>
      </c>
      <c r="P526" s="7" t="s">
        <v>369</v>
      </c>
      <c r="Q526" s="7" t="s">
        <v>369</v>
      </c>
      <c r="R526" s="7" t="s">
        <v>391</v>
      </c>
    </row>
    <row r="527" spans="2:18" hidden="1" x14ac:dyDescent="0.2">
      <c r="B527" s="7" t="s">
        <v>363</v>
      </c>
      <c r="C527" s="1" t="s">
        <v>385</v>
      </c>
      <c r="D527" s="1" t="s">
        <v>387</v>
      </c>
      <c r="E527" s="1" t="s">
        <v>389</v>
      </c>
      <c r="F527" s="1" t="s">
        <v>390</v>
      </c>
      <c r="G527" s="7">
        <v>6</v>
      </c>
      <c r="H527" s="7">
        <v>200</v>
      </c>
      <c r="I527" s="7" t="s">
        <v>1004</v>
      </c>
      <c r="J527" s="6">
        <v>42039</v>
      </c>
      <c r="K527" s="1" t="str">
        <f>F527&amp;": "&amp;(H527+G527)&amp;" - "&amp;C527</f>
        <v>Keri Arthur: 206 - Darkness Splintered</v>
      </c>
      <c r="P527" s="7" t="s">
        <v>369</v>
      </c>
      <c r="Q527" s="7" t="s">
        <v>369</v>
      </c>
      <c r="R527" s="7" t="s">
        <v>391</v>
      </c>
    </row>
    <row r="528" spans="2:18" hidden="1" x14ac:dyDescent="0.2">
      <c r="B528" s="7" t="s">
        <v>363</v>
      </c>
      <c r="C528" s="1" t="s">
        <v>386</v>
      </c>
      <c r="D528" s="1" t="s">
        <v>387</v>
      </c>
      <c r="E528" s="1" t="s">
        <v>389</v>
      </c>
      <c r="F528" s="1" t="s">
        <v>390</v>
      </c>
      <c r="G528" s="7">
        <v>7</v>
      </c>
      <c r="H528" s="7">
        <v>200</v>
      </c>
      <c r="I528" s="7" t="s">
        <v>1004</v>
      </c>
      <c r="J528" s="6">
        <v>42042</v>
      </c>
      <c r="K528" s="1" t="str">
        <f>F528&amp;": "&amp;(H528+G528)&amp;" - "&amp;C528</f>
        <v>Keri Arthur: 207 - Darkness Falls</v>
      </c>
      <c r="P528" s="7" t="s">
        <v>369</v>
      </c>
      <c r="Q528" s="7" t="s">
        <v>369</v>
      </c>
      <c r="R528" s="7" t="s">
        <v>391</v>
      </c>
    </row>
    <row r="529" spans="2:18" hidden="1" x14ac:dyDescent="0.2">
      <c r="B529" s="7" t="s">
        <v>420</v>
      </c>
      <c r="C529" s="1" t="s">
        <v>764</v>
      </c>
      <c r="D529" s="1" t="s">
        <v>769</v>
      </c>
      <c r="E529" s="1" t="s">
        <v>769</v>
      </c>
      <c r="F529" s="1" t="s">
        <v>390</v>
      </c>
      <c r="G529" s="7">
        <v>1</v>
      </c>
      <c r="H529" s="7">
        <v>300</v>
      </c>
      <c r="I529" s="7" t="s">
        <v>1004</v>
      </c>
      <c r="K529" s="1" t="str">
        <f>F529&amp;": "&amp;(H529+G529)&amp;" - "&amp;C529</f>
        <v>Keri Arthur: 301 - Fireborn</v>
      </c>
      <c r="P529" s="7" t="s">
        <v>369</v>
      </c>
      <c r="R529" s="7" t="s">
        <v>366</v>
      </c>
    </row>
    <row r="530" spans="2:18" hidden="1" x14ac:dyDescent="0.2">
      <c r="B530" s="7" t="s">
        <v>420</v>
      </c>
      <c r="C530" s="1" t="s">
        <v>765</v>
      </c>
      <c r="D530" s="1" t="s">
        <v>769</v>
      </c>
      <c r="E530" s="1" t="s">
        <v>769</v>
      </c>
      <c r="F530" s="1" t="s">
        <v>390</v>
      </c>
      <c r="G530" s="7">
        <v>2</v>
      </c>
      <c r="H530" s="7">
        <v>300</v>
      </c>
      <c r="I530" s="7" t="s">
        <v>1004</v>
      </c>
      <c r="K530" s="1" t="str">
        <f>F530&amp;": "&amp;(H530+G530)&amp;" - "&amp;C530</f>
        <v>Keri Arthur: 302 - Wicked Embers</v>
      </c>
      <c r="P530" s="7" t="s">
        <v>369</v>
      </c>
      <c r="R530" s="7" t="s">
        <v>366</v>
      </c>
    </row>
    <row r="531" spans="2:18" hidden="1" x14ac:dyDescent="0.2">
      <c r="B531" s="7" t="s">
        <v>420</v>
      </c>
      <c r="C531" s="1" t="s">
        <v>766</v>
      </c>
      <c r="D531" s="1" t="s">
        <v>769</v>
      </c>
      <c r="E531" s="1" t="s">
        <v>769</v>
      </c>
      <c r="F531" s="1" t="s">
        <v>390</v>
      </c>
      <c r="G531" s="7">
        <v>3</v>
      </c>
      <c r="H531" s="7">
        <v>300</v>
      </c>
      <c r="I531" s="7" t="s">
        <v>1004</v>
      </c>
      <c r="K531" s="1" t="str">
        <f>F531&amp;": "&amp;(H531+G531)&amp;" - "&amp;C531</f>
        <v>Keri Arthur: 303 - Flameout</v>
      </c>
      <c r="P531" s="7" t="s">
        <v>369</v>
      </c>
      <c r="R531" s="7" t="s">
        <v>366</v>
      </c>
    </row>
    <row r="532" spans="2:18" hidden="1" x14ac:dyDescent="0.2">
      <c r="B532" s="7" t="s">
        <v>420</v>
      </c>
      <c r="C532" s="1" t="s">
        <v>767</v>
      </c>
      <c r="D532" s="1" t="s">
        <v>769</v>
      </c>
      <c r="E532" s="1" t="s">
        <v>769</v>
      </c>
      <c r="F532" s="1" t="s">
        <v>390</v>
      </c>
      <c r="G532" s="7">
        <v>4</v>
      </c>
      <c r="H532" s="7">
        <v>300</v>
      </c>
      <c r="I532" s="7" t="s">
        <v>1004</v>
      </c>
      <c r="K532" s="1" t="str">
        <f>F532&amp;": "&amp;(H532+G532)&amp;" - "&amp;C532</f>
        <v>Keri Arthur: 304 - Ashes Reborn</v>
      </c>
      <c r="L532" s="6">
        <v>42878</v>
      </c>
      <c r="M532" s="7" t="s">
        <v>369</v>
      </c>
      <c r="N532" s="6">
        <v>42983</v>
      </c>
      <c r="P532" s="7"/>
      <c r="R532" s="7" t="s">
        <v>366</v>
      </c>
    </row>
    <row r="533" spans="2:18" hidden="1" x14ac:dyDescent="0.2">
      <c r="B533" s="7" t="s">
        <v>420</v>
      </c>
      <c r="C533" s="1" t="s">
        <v>647</v>
      </c>
      <c r="D533" s="1" t="s">
        <v>649</v>
      </c>
      <c r="E533" s="1" t="s">
        <v>649</v>
      </c>
      <c r="F533" s="1" t="s">
        <v>390</v>
      </c>
      <c r="G533" s="7">
        <v>1</v>
      </c>
      <c r="H533" s="7">
        <v>400</v>
      </c>
      <c r="I533" s="7" t="s">
        <v>1004</v>
      </c>
      <c r="K533" s="1" t="str">
        <f>F533&amp;": "&amp;(H533+G533)&amp;" - "&amp;C533</f>
        <v>Keri Arthur: 401 - City of Light</v>
      </c>
      <c r="P533" s="7" t="s">
        <v>369</v>
      </c>
      <c r="R533" s="7" t="s">
        <v>367</v>
      </c>
    </row>
    <row r="534" spans="2:18" hidden="1" x14ac:dyDescent="0.2">
      <c r="B534" s="7" t="s">
        <v>420</v>
      </c>
      <c r="C534" s="1" t="s">
        <v>648</v>
      </c>
      <c r="D534" s="1" t="s">
        <v>649</v>
      </c>
      <c r="E534" s="1" t="s">
        <v>649</v>
      </c>
      <c r="F534" s="1" t="s">
        <v>390</v>
      </c>
      <c r="G534" s="7">
        <v>2</v>
      </c>
      <c r="H534" s="7">
        <v>400</v>
      </c>
      <c r="I534" s="7" t="s">
        <v>1004</v>
      </c>
      <c r="K534" s="1" t="str">
        <f>F534&amp;": "&amp;(H534+G534)&amp;" - "&amp;C534</f>
        <v>Keri Arthur: 402 - Winter Halo</v>
      </c>
      <c r="P534" s="7" t="s">
        <v>369</v>
      </c>
      <c r="R534" s="7" t="s">
        <v>367</v>
      </c>
    </row>
    <row r="535" spans="2:18" hidden="1" x14ac:dyDescent="0.2">
      <c r="B535" s="7" t="s">
        <v>420</v>
      </c>
      <c r="C535" s="1" t="s">
        <v>123</v>
      </c>
      <c r="D535" s="1" t="s">
        <v>649</v>
      </c>
      <c r="E535" s="1" t="s">
        <v>649</v>
      </c>
      <c r="F535" s="1" t="s">
        <v>390</v>
      </c>
      <c r="G535" s="7">
        <v>3</v>
      </c>
      <c r="H535" s="7">
        <v>400</v>
      </c>
      <c r="I535" s="7" t="s">
        <v>1004</v>
      </c>
      <c r="K535" s="1" t="str">
        <f>F535&amp;": "&amp;(H535+G535)&amp;" - "&amp;C535</f>
        <v>Keri Arthur: 403 - ???</v>
      </c>
      <c r="L535" s="6">
        <v>42879</v>
      </c>
      <c r="P535" s="7"/>
      <c r="R535" s="7" t="s">
        <v>367</v>
      </c>
    </row>
    <row r="536" spans="2:18" hidden="1" x14ac:dyDescent="0.2">
      <c r="B536" s="7" t="s">
        <v>363</v>
      </c>
      <c r="C536" s="1" t="s">
        <v>241</v>
      </c>
      <c r="D536" s="1" t="s">
        <v>258</v>
      </c>
      <c r="E536" s="1" t="s">
        <v>258</v>
      </c>
      <c r="F536" s="1" t="s">
        <v>259</v>
      </c>
      <c r="G536" s="7">
        <v>0</v>
      </c>
      <c r="H536" s="7">
        <v>100</v>
      </c>
      <c r="I536" s="7" t="s">
        <v>1004</v>
      </c>
      <c r="J536" s="6">
        <v>42792</v>
      </c>
      <c r="K536" s="1" t="str">
        <f>F536&amp;": "&amp;(H536+G536)&amp;" - "&amp;C536</f>
        <v>Kim Harrison: 100 - The Turn</v>
      </c>
      <c r="P536" s="7" t="s">
        <v>369</v>
      </c>
      <c r="Q536" s="7" t="s">
        <v>369</v>
      </c>
      <c r="R536" s="7" t="s">
        <v>391</v>
      </c>
    </row>
    <row r="537" spans="2:18" hidden="1" x14ac:dyDescent="0.2">
      <c r="B537" s="7" t="s">
        <v>363</v>
      </c>
      <c r="C537" s="1" t="s">
        <v>242</v>
      </c>
      <c r="D537" s="1" t="s">
        <v>258</v>
      </c>
      <c r="E537" s="1" t="s">
        <v>258</v>
      </c>
      <c r="F537" s="1" t="s">
        <v>259</v>
      </c>
      <c r="G537" s="7">
        <v>1</v>
      </c>
      <c r="H537" s="7">
        <v>100</v>
      </c>
      <c r="I537" s="7" t="s">
        <v>1004</v>
      </c>
      <c r="J537" s="6">
        <v>41886</v>
      </c>
      <c r="K537" s="1" t="str">
        <f>F537&amp;": "&amp;(H537+G537)&amp;" - "&amp;C537</f>
        <v>Kim Harrison: 101 - Dead Witch Walking</v>
      </c>
      <c r="P537" s="7" t="s">
        <v>369</v>
      </c>
      <c r="Q537" s="7" t="s">
        <v>369</v>
      </c>
      <c r="R537" s="7" t="s">
        <v>391</v>
      </c>
    </row>
    <row r="538" spans="2:18" hidden="1" x14ac:dyDescent="0.2">
      <c r="B538" s="7" t="s">
        <v>363</v>
      </c>
      <c r="C538" s="1" t="s">
        <v>243</v>
      </c>
      <c r="D538" s="1" t="s">
        <v>258</v>
      </c>
      <c r="E538" s="1" t="s">
        <v>258</v>
      </c>
      <c r="F538" s="1" t="s">
        <v>259</v>
      </c>
      <c r="G538" s="7">
        <v>2</v>
      </c>
      <c r="H538" s="7">
        <v>100</v>
      </c>
      <c r="I538" s="7" t="s">
        <v>1004</v>
      </c>
      <c r="J538" s="6">
        <v>41891</v>
      </c>
      <c r="K538" s="1" t="str">
        <f>F538&amp;": "&amp;(H538+G538)&amp;" - "&amp;C538</f>
        <v>Kim Harrison: 102 - The Good, The Bad, and the Undead</v>
      </c>
      <c r="P538" s="7" t="s">
        <v>369</v>
      </c>
      <c r="Q538" s="7" t="s">
        <v>369</v>
      </c>
      <c r="R538" s="7" t="s">
        <v>391</v>
      </c>
    </row>
    <row r="539" spans="2:18" hidden="1" x14ac:dyDescent="0.2">
      <c r="B539" s="7" t="s">
        <v>363</v>
      </c>
      <c r="C539" s="1" t="s">
        <v>244</v>
      </c>
      <c r="D539" s="1" t="s">
        <v>258</v>
      </c>
      <c r="E539" s="1" t="s">
        <v>258</v>
      </c>
      <c r="F539" s="1" t="s">
        <v>259</v>
      </c>
      <c r="G539" s="7">
        <v>3</v>
      </c>
      <c r="H539" s="7">
        <v>100</v>
      </c>
      <c r="I539" s="7" t="s">
        <v>1004</v>
      </c>
      <c r="J539" s="6">
        <v>41894</v>
      </c>
      <c r="K539" s="1" t="str">
        <f>F539&amp;": "&amp;(H539+G539)&amp;" - "&amp;C539</f>
        <v>Kim Harrison: 103 - Every Which Way But Dead</v>
      </c>
      <c r="P539" s="7" t="s">
        <v>369</v>
      </c>
      <c r="Q539" s="7" t="s">
        <v>369</v>
      </c>
      <c r="R539" s="7" t="s">
        <v>391</v>
      </c>
    </row>
    <row r="540" spans="2:18" hidden="1" x14ac:dyDescent="0.2">
      <c r="B540" s="7" t="s">
        <v>363</v>
      </c>
      <c r="C540" s="1" t="s">
        <v>245</v>
      </c>
      <c r="D540" s="1" t="s">
        <v>258</v>
      </c>
      <c r="E540" s="1" t="s">
        <v>258</v>
      </c>
      <c r="F540" s="1" t="s">
        <v>259</v>
      </c>
      <c r="G540" s="7">
        <v>4</v>
      </c>
      <c r="H540" s="7">
        <v>100</v>
      </c>
      <c r="I540" s="7" t="s">
        <v>1004</v>
      </c>
      <c r="J540" s="6">
        <v>41898</v>
      </c>
      <c r="K540" s="1" t="str">
        <f>F540&amp;": "&amp;(H540+G540)&amp;" - "&amp;C540</f>
        <v>Kim Harrison: 104 - A Fistfull of Charms</v>
      </c>
      <c r="P540" s="7" t="s">
        <v>369</v>
      </c>
      <c r="Q540" s="7" t="s">
        <v>369</v>
      </c>
      <c r="R540" s="7" t="s">
        <v>391</v>
      </c>
    </row>
    <row r="541" spans="2:18" hidden="1" x14ac:dyDescent="0.2">
      <c r="B541" s="7" t="s">
        <v>363</v>
      </c>
      <c r="C541" s="1" t="s">
        <v>246</v>
      </c>
      <c r="D541" s="1" t="s">
        <v>258</v>
      </c>
      <c r="E541" s="1" t="s">
        <v>258</v>
      </c>
      <c r="F541" s="1" t="s">
        <v>259</v>
      </c>
      <c r="G541" s="7">
        <v>5</v>
      </c>
      <c r="H541" s="7">
        <v>100</v>
      </c>
      <c r="I541" s="7" t="s">
        <v>1004</v>
      </c>
      <c r="J541" s="6">
        <v>41905</v>
      </c>
      <c r="K541" s="1" t="str">
        <f>F541&amp;": "&amp;(H541+G541)&amp;" - "&amp;C541</f>
        <v>Kim Harrison: 105 - For a Few Demons More</v>
      </c>
      <c r="P541" s="7" t="s">
        <v>369</v>
      </c>
      <c r="Q541" s="7" t="s">
        <v>369</v>
      </c>
      <c r="R541" s="7" t="s">
        <v>391</v>
      </c>
    </row>
    <row r="542" spans="2:18" hidden="1" x14ac:dyDescent="0.2">
      <c r="B542" s="7" t="s">
        <v>363</v>
      </c>
      <c r="C542" s="1" t="s">
        <v>247</v>
      </c>
      <c r="D542" s="1" t="s">
        <v>258</v>
      </c>
      <c r="E542" s="1" t="s">
        <v>258</v>
      </c>
      <c r="F542" s="1" t="s">
        <v>259</v>
      </c>
      <c r="G542" s="7">
        <v>6</v>
      </c>
      <c r="H542" s="7">
        <v>100</v>
      </c>
      <c r="I542" s="7" t="s">
        <v>1004</v>
      </c>
      <c r="J542" s="6">
        <v>41909</v>
      </c>
      <c r="K542" s="1" t="str">
        <f>F542&amp;": "&amp;(H542+G542)&amp;" - "&amp;C542</f>
        <v>Kim Harrison: 106 - The Outlaw Demon Wails</v>
      </c>
      <c r="P542" s="7" t="s">
        <v>369</v>
      </c>
      <c r="Q542" s="7" t="s">
        <v>369</v>
      </c>
      <c r="R542" s="7" t="s">
        <v>391</v>
      </c>
    </row>
    <row r="543" spans="2:18" hidden="1" x14ac:dyDescent="0.2">
      <c r="B543" s="7" t="s">
        <v>363</v>
      </c>
      <c r="C543" s="1" t="s">
        <v>248</v>
      </c>
      <c r="D543" s="1" t="s">
        <v>258</v>
      </c>
      <c r="E543" s="1" t="s">
        <v>258</v>
      </c>
      <c r="F543" s="1" t="s">
        <v>259</v>
      </c>
      <c r="G543" s="7">
        <v>7</v>
      </c>
      <c r="H543" s="7">
        <v>100</v>
      </c>
      <c r="I543" s="7" t="s">
        <v>1004</v>
      </c>
      <c r="J543" s="6">
        <v>41914</v>
      </c>
      <c r="K543" s="1" t="str">
        <f>F543&amp;": "&amp;(H543+G543)&amp;" - "&amp;C543</f>
        <v>Kim Harrison: 107 - White Witch, Black Curse</v>
      </c>
      <c r="P543" s="7" t="s">
        <v>369</v>
      </c>
      <c r="Q543" s="7" t="s">
        <v>369</v>
      </c>
      <c r="R543" s="7" t="s">
        <v>391</v>
      </c>
    </row>
    <row r="544" spans="2:18" hidden="1" x14ac:dyDescent="0.2">
      <c r="B544" s="7" t="s">
        <v>363</v>
      </c>
      <c r="C544" s="1" t="s">
        <v>249</v>
      </c>
      <c r="D544" s="1" t="s">
        <v>258</v>
      </c>
      <c r="E544" s="1" t="s">
        <v>258</v>
      </c>
      <c r="F544" s="1" t="s">
        <v>259</v>
      </c>
      <c r="G544" s="7">
        <v>7.5</v>
      </c>
      <c r="H544" s="7">
        <v>100</v>
      </c>
      <c r="I544" s="7" t="s">
        <v>1004</v>
      </c>
      <c r="J544" s="6">
        <v>41915</v>
      </c>
      <c r="K544" s="1" t="str">
        <f>F544&amp;": "&amp;(H544+G544)&amp;" - "&amp;C544</f>
        <v>Kim Harrison: 107.5 - Ley Line Drifter</v>
      </c>
      <c r="P544" s="7" t="s">
        <v>369</v>
      </c>
      <c r="Q544" s="7" t="s">
        <v>369</v>
      </c>
      <c r="R544" s="7" t="s">
        <v>391</v>
      </c>
    </row>
    <row r="545" spans="2:18" hidden="1" x14ac:dyDescent="0.2">
      <c r="B545" s="7" t="s">
        <v>363</v>
      </c>
      <c r="C545" s="1" t="s">
        <v>250</v>
      </c>
      <c r="D545" s="1" t="s">
        <v>258</v>
      </c>
      <c r="E545" s="1" t="s">
        <v>258</v>
      </c>
      <c r="F545" s="1" t="s">
        <v>259</v>
      </c>
      <c r="G545" s="7">
        <v>8</v>
      </c>
      <c r="H545" s="7">
        <v>100</v>
      </c>
      <c r="I545" s="7" t="s">
        <v>1004</v>
      </c>
      <c r="J545" s="6">
        <v>41920</v>
      </c>
      <c r="K545" s="1" t="str">
        <f>F545&amp;": "&amp;(H545+G545)&amp;" - "&amp;C545</f>
        <v>Kim Harrison: 108 - Black Magic Sanction</v>
      </c>
      <c r="P545" s="7" t="s">
        <v>369</v>
      </c>
      <c r="Q545" s="7" t="s">
        <v>369</v>
      </c>
      <c r="R545" s="7" t="s">
        <v>391</v>
      </c>
    </row>
    <row r="546" spans="2:18" hidden="1" x14ac:dyDescent="0.2">
      <c r="B546" s="7" t="s">
        <v>363</v>
      </c>
      <c r="C546" s="1" t="s">
        <v>251</v>
      </c>
      <c r="D546" s="1" t="s">
        <v>258</v>
      </c>
      <c r="E546" s="1" t="s">
        <v>258</v>
      </c>
      <c r="F546" s="1" t="s">
        <v>259</v>
      </c>
      <c r="G546" s="7">
        <v>9</v>
      </c>
      <c r="H546" s="7">
        <v>100</v>
      </c>
      <c r="I546" s="7" t="s">
        <v>1004</v>
      </c>
      <c r="J546" s="6">
        <v>41926</v>
      </c>
      <c r="K546" s="1" t="str">
        <f>F546&amp;": "&amp;(H546+G546)&amp;" - "&amp;C546</f>
        <v>Kim Harrison: 109 - Pale Demon</v>
      </c>
      <c r="P546" s="7" t="s">
        <v>369</v>
      </c>
      <c r="Q546" s="7" t="s">
        <v>369</v>
      </c>
      <c r="R546" s="7" t="s">
        <v>391</v>
      </c>
    </row>
    <row r="547" spans="2:18" hidden="1" x14ac:dyDescent="0.2">
      <c r="B547" s="7" t="s">
        <v>363</v>
      </c>
      <c r="C547" s="1" t="s">
        <v>252</v>
      </c>
      <c r="D547" s="1" t="s">
        <v>258</v>
      </c>
      <c r="E547" s="1" t="s">
        <v>258</v>
      </c>
      <c r="F547" s="1" t="s">
        <v>259</v>
      </c>
      <c r="G547" s="7">
        <v>9.5</v>
      </c>
      <c r="H547" s="7">
        <v>100</v>
      </c>
      <c r="I547" s="7" t="s">
        <v>1004</v>
      </c>
      <c r="J547" s="6">
        <v>41927</v>
      </c>
      <c r="K547" s="1" t="str">
        <f>F547&amp;": "&amp;(H547+G547)&amp;" - "&amp;C547</f>
        <v>Kim Harrison: 109.5 - Million Dollar Baby</v>
      </c>
      <c r="P547" s="7" t="s">
        <v>369</v>
      </c>
      <c r="Q547" s="7" t="s">
        <v>369</v>
      </c>
      <c r="R547" s="7" t="s">
        <v>391</v>
      </c>
    </row>
    <row r="548" spans="2:18" hidden="1" x14ac:dyDescent="0.2">
      <c r="B548" s="7" t="s">
        <v>363</v>
      </c>
      <c r="C548" s="1" t="s">
        <v>253</v>
      </c>
      <c r="D548" s="1" t="s">
        <v>258</v>
      </c>
      <c r="E548" s="1" t="s">
        <v>258</v>
      </c>
      <c r="F548" s="1" t="s">
        <v>259</v>
      </c>
      <c r="G548" s="7">
        <v>10</v>
      </c>
      <c r="H548" s="7">
        <v>100</v>
      </c>
      <c r="I548" s="7" t="s">
        <v>1004</v>
      </c>
      <c r="J548" s="6">
        <v>41932</v>
      </c>
      <c r="K548" s="1" t="str">
        <f>F548&amp;": "&amp;(H548+G548)&amp;" - "&amp;C548</f>
        <v>Kim Harrison: 110 - A Perfect Blood</v>
      </c>
      <c r="P548" s="7" t="s">
        <v>369</v>
      </c>
      <c r="Q548" s="7" t="s">
        <v>369</v>
      </c>
      <c r="R548" s="7" t="s">
        <v>391</v>
      </c>
    </row>
    <row r="549" spans="2:18" hidden="1" x14ac:dyDescent="0.2">
      <c r="B549" s="7" t="s">
        <v>363</v>
      </c>
      <c r="C549" s="1" t="s">
        <v>254</v>
      </c>
      <c r="D549" s="1" t="s">
        <v>258</v>
      </c>
      <c r="E549" s="1" t="s">
        <v>258</v>
      </c>
      <c r="F549" s="1" t="s">
        <v>259</v>
      </c>
      <c r="G549" s="7">
        <v>11</v>
      </c>
      <c r="H549" s="7">
        <v>100</v>
      </c>
      <c r="I549" s="7" t="s">
        <v>1004</v>
      </c>
      <c r="J549" s="6">
        <v>41936</v>
      </c>
      <c r="K549" s="1" t="str">
        <f>F549&amp;": "&amp;(H549+G549)&amp;" - "&amp;C549</f>
        <v>Kim Harrison: 111 - Ever After</v>
      </c>
      <c r="P549" s="7" t="s">
        <v>369</v>
      </c>
      <c r="Q549" s="7" t="s">
        <v>369</v>
      </c>
      <c r="R549" s="7" t="s">
        <v>391</v>
      </c>
    </row>
    <row r="550" spans="2:18" hidden="1" x14ac:dyDescent="0.2">
      <c r="B550" s="7" t="s">
        <v>363</v>
      </c>
      <c r="C550" s="1" t="s">
        <v>255</v>
      </c>
      <c r="D550" s="1" t="s">
        <v>258</v>
      </c>
      <c r="E550" s="1" t="s">
        <v>258</v>
      </c>
      <c r="F550" s="1" t="s">
        <v>259</v>
      </c>
      <c r="G550" s="7">
        <v>12</v>
      </c>
      <c r="H550" s="7">
        <v>100</v>
      </c>
      <c r="I550" s="7" t="s">
        <v>1004</v>
      </c>
      <c r="J550" s="6">
        <v>41939</v>
      </c>
      <c r="K550" s="1" t="str">
        <f>F550&amp;": "&amp;(H550+G550)&amp;" - "&amp;C550</f>
        <v>Kim Harrison: 112 - The Undead Pool</v>
      </c>
      <c r="P550" s="7" t="s">
        <v>369</v>
      </c>
      <c r="Q550" s="7" t="s">
        <v>369</v>
      </c>
      <c r="R550" s="7" t="s">
        <v>391</v>
      </c>
    </row>
    <row r="551" spans="2:18" hidden="1" x14ac:dyDescent="0.2">
      <c r="B551" s="7" t="s">
        <v>363</v>
      </c>
      <c r="C551" s="1" t="s">
        <v>256</v>
      </c>
      <c r="D551" s="1" t="s">
        <v>258</v>
      </c>
      <c r="E551" s="1" t="s">
        <v>258</v>
      </c>
      <c r="F551" s="1" t="s">
        <v>259</v>
      </c>
      <c r="G551" s="7">
        <v>13</v>
      </c>
      <c r="H551" s="7">
        <v>100</v>
      </c>
      <c r="I551" s="7" t="s">
        <v>1004</v>
      </c>
      <c r="J551" s="6">
        <v>41944</v>
      </c>
      <c r="K551" s="1" t="str">
        <f>F551&amp;": "&amp;(H551+G551)&amp;" - "&amp;C551</f>
        <v>Kim Harrison: 113 - The Witch With No Name</v>
      </c>
      <c r="P551" s="7" t="s">
        <v>369</v>
      </c>
      <c r="Q551" s="7" t="s">
        <v>369</v>
      </c>
      <c r="R551" s="7" t="s">
        <v>391</v>
      </c>
    </row>
    <row r="552" spans="2:18" hidden="1" x14ac:dyDescent="0.2">
      <c r="B552" s="7" t="s">
        <v>363</v>
      </c>
      <c r="C552" s="1" t="s">
        <v>257</v>
      </c>
      <c r="D552" s="1" t="s">
        <v>258</v>
      </c>
      <c r="E552" s="1" t="s">
        <v>258</v>
      </c>
      <c r="F552" s="1" t="s">
        <v>259</v>
      </c>
      <c r="G552" s="7">
        <v>13.5</v>
      </c>
      <c r="H552" s="7">
        <v>100</v>
      </c>
      <c r="I552" s="7" t="s">
        <v>1004</v>
      </c>
      <c r="J552" s="6">
        <v>41945</v>
      </c>
      <c r="K552" s="1" t="str">
        <f>F552&amp;": "&amp;(H552+G552)&amp;" - "&amp;C552</f>
        <v>Kim Harrison: 113.5 - Sudden Backtrack</v>
      </c>
      <c r="P552" s="7" t="s">
        <v>369</v>
      </c>
      <c r="Q552" s="7" t="s">
        <v>369</v>
      </c>
      <c r="R552" s="7" t="s">
        <v>391</v>
      </c>
    </row>
    <row r="553" spans="2:18" hidden="1" x14ac:dyDescent="0.2">
      <c r="B553" s="7" t="s">
        <v>571</v>
      </c>
      <c r="C553" s="1" t="s">
        <v>320</v>
      </c>
      <c r="D553" s="1" t="s">
        <v>324</v>
      </c>
      <c r="E553" s="1" t="s">
        <v>324</v>
      </c>
      <c r="F553" s="1" t="s">
        <v>259</v>
      </c>
      <c r="G553" s="7">
        <v>0</v>
      </c>
      <c r="H553" s="7">
        <v>200</v>
      </c>
      <c r="I553" s="7" t="s">
        <v>1004</v>
      </c>
      <c r="K553" s="1" t="str">
        <f>F553&amp;": "&amp;(H553+G553)&amp;" - "&amp;C553</f>
        <v>Kim Harrison: 200 - Sideswiped</v>
      </c>
      <c r="P553" s="7" t="s">
        <v>369</v>
      </c>
      <c r="R553" s="7" t="s">
        <v>367</v>
      </c>
    </row>
    <row r="554" spans="2:18" hidden="1" x14ac:dyDescent="0.2">
      <c r="B554" s="7" t="s">
        <v>571</v>
      </c>
      <c r="C554" s="1" t="s">
        <v>321</v>
      </c>
      <c r="D554" s="1" t="s">
        <v>324</v>
      </c>
      <c r="E554" s="1" t="s">
        <v>324</v>
      </c>
      <c r="F554" s="1" t="s">
        <v>259</v>
      </c>
      <c r="G554" s="7">
        <v>1</v>
      </c>
      <c r="H554" s="7">
        <v>200</v>
      </c>
      <c r="I554" s="7" t="s">
        <v>1004</v>
      </c>
      <c r="K554" s="1" t="str">
        <f>F554&amp;": "&amp;(H554+G554)&amp;" - "&amp;C554</f>
        <v>Kim Harrison: 201 - The Drafter</v>
      </c>
      <c r="P554" s="7" t="s">
        <v>369</v>
      </c>
      <c r="R554" s="7" t="s">
        <v>367</v>
      </c>
    </row>
    <row r="555" spans="2:18" hidden="1" x14ac:dyDescent="0.2">
      <c r="B555" s="7" t="s">
        <v>571</v>
      </c>
      <c r="C555" s="1" t="s">
        <v>322</v>
      </c>
      <c r="D555" s="1" t="s">
        <v>324</v>
      </c>
      <c r="E555" s="1" t="s">
        <v>324</v>
      </c>
      <c r="F555" s="1" t="s">
        <v>259</v>
      </c>
      <c r="G555" s="7">
        <v>1.5</v>
      </c>
      <c r="H555" s="7">
        <v>200</v>
      </c>
      <c r="I555" s="7" t="s">
        <v>1004</v>
      </c>
      <c r="K555" s="1" t="str">
        <f>F555&amp;": "&amp;(H555+G555)&amp;" - "&amp;C555</f>
        <v>Kim Harrison: 201.5 - Waylaid</v>
      </c>
      <c r="P555" s="7" t="s">
        <v>369</v>
      </c>
      <c r="R555" s="7" t="s">
        <v>367</v>
      </c>
    </row>
    <row r="556" spans="2:18" hidden="1" x14ac:dyDescent="0.2">
      <c r="B556" s="7" t="s">
        <v>571</v>
      </c>
      <c r="C556" s="1" t="s">
        <v>323</v>
      </c>
      <c r="D556" s="1" t="s">
        <v>324</v>
      </c>
      <c r="E556" s="1" t="s">
        <v>324</v>
      </c>
      <c r="F556" s="1" t="s">
        <v>259</v>
      </c>
      <c r="G556" s="7">
        <v>2</v>
      </c>
      <c r="H556" s="7">
        <v>200</v>
      </c>
      <c r="I556" s="7" t="s">
        <v>1004</v>
      </c>
      <c r="K556" s="1" t="str">
        <f>F556&amp;": "&amp;(H556+G556)&amp;" - "&amp;C556</f>
        <v>Kim Harrison: 202 - The Operator</v>
      </c>
      <c r="P556" s="7" t="s">
        <v>369</v>
      </c>
      <c r="R556" s="7" t="s">
        <v>367</v>
      </c>
    </row>
    <row r="557" spans="2:18" hidden="1" x14ac:dyDescent="0.2">
      <c r="B557" s="7" t="s">
        <v>571</v>
      </c>
      <c r="C557" s="1" t="s">
        <v>123</v>
      </c>
      <c r="D557" s="1" t="s">
        <v>324</v>
      </c>
      <c r="E557" s="1" t="s">
        <v>324</v>
      </c>
      <c r="F557" s="1" t="s">
        <v>259</v>
      </c>
      <c r="G557" s="7">
        <v>3</v>
      </c>
      <c r="H557" s="7">
        <v>200</v>
      </c>
      <c r="I557" s="7" t="s">
        <v>1004</v>
      </c>
      <c r="K557" s="1" t="str">
        <f>F557&amp;": "&amp;(H557+G557)&amp;" - "&amp;C557</f>
        <v>Kim Harrison: 203 - ???</v>
      </c>
      <c r="L557" s="6">
        <v>42879</v>
      </c>
      <c r="P557" s="7"/>
      <c r="R557" s="7" t="s">
        <v>367</v>
      </c>
    </row>
    <row r="558" spans="2:18" hidden="1" x14ac:dyDescent="0.2">
      <c r="B558" s="7" t="s">
        <v>420</v>
      </c>
      <c r="C558" s="1" t="s">
        <v>989</v>
      </c>
      <c r="D558" s="1" t="s">
        <v>994</v>
      </c>
      <c r="E558" s="1" t="s">
        <v>994</v>
      </c>
      <c r="F558" s="1" t="s">
        <v>995</v>
      </c>
      <c r="G558" s="7">
        <v>1</v>
      </c>
      <c r="H558" s="7">
        <v>100</v>
      </c>
      <c r="I558" s="7" t="s">
        <v>1004</v>
      </c>
      <c r="K558" s="1" t="str">
        <f>F558&amp;": "&amp;(H558+G558)&amp;" - "&amp;C558</f>
        <v>Kristen Painter: 101 - Blood Rights</v>
      </c>
      <c r="P558" s="7" t="s">
        <v>369</v>
      </c>
      <c r="R558" s="7" t="s">
        <v>391</v>
      </c>
    </row>
    <row r="559" spans="2:18" hidden="1" x14ac:dyDescent="0.2">
      <c r="B559" s="7" t="s">
        <v>420</v>
      </c>
      <c r="C559" s="1" t="s">
        <v>990</v>
      </c>
      <c r="D559" s="1" t="s">
        <v>994</v>
      </c>
      <c r="E559" s="1" t="s">
        <v>994</v>
      </c>
      <c r="F559" s="1" t="s">
        <v>995</v>
      </c>
      <c r="G559" s="7">
        <v>2</v>
      </c>
      <c r="H559" s="7">
        <v>100</v>
      </c>
      <c r="I559" s="7" t="s">
        <v>1004</v>
      </c>
      <c r="K559" s="1" t="str">
        <f>F559&amp;": "&amp;(H559+G559)&amp;" - "&amp;C559</f>
        <v>Kristen Painter: 102 - Flesh and Blood</v>
      </c>
      <c r="P559" s="7" t="s">
        <v>369</v>
      </c>
      <c r="R559" s="7" t="s">
        <v>391</v>
      </c>
    </row>
    <row r="560" spans="2:18" hidden="1" x14ac:dyDescent="0.2">
      <c r="B560" s="7" t="s">
        <v>420</v>
      </c>
      <c r="C560" s="1" t="s">
        <v>991</v>
      </c>
      <c r="D560" s="1" t="s">
        <v>994</v>
      </c>
      <c r="E560" s="1" t="s">
        <v>994</v>
      </c>
      <c r="F560" s="1" t="s">
        <v>995</v>
      </c>
      <c r="G560" s="7">
        <v>3</v>
      </c>
      <c r="H560" s="7">
        <v>100</v>
      </c>
      <c r="I560" s="7" t="s">
        <v>1004</v>
      </c>
      <c r="K560" s="1" t="str">
        <f>F560&amp;": "&amp;(H560+G560)&amp;" - "&amp;C560</f>
        <v>Kristen Painter: 103 - Bad Blood</v>
      </c>
      <c r="P560" s="7" t="s">
        <v>369</v>
      </c>
      <c r="R560" s="7" t="s">
        <v>391</v>
      </c>
    </row>
    <row r="561" spans="2:18" hidden="1" x14ac:dyDescent="0.2">
      <c r="B561" s="7" t="s">
        <v>420</v>
      </c>
      <c r="C561" s="1" t="s">
        <v>992</v>
      </c>
      <c r="D561" s="1" t="s">
        <v>994</v>
      </c>
      <c r="E561" s="1" t="s">
        <v>994</v>
      </c>
      <c r="F561" s="1" t="s">
        <v>995</v>
      </c>
      <c r="G561" s="7">
        <v>4</v>
      </c>
      <c r="H561" s="7">
        <v>100</v>
      </c>
      <c r="I561" s="7" t="s">
        <v>1004</v>
      </c>
      <c r="K561" s="1" t="str">
        <f>F561&amp;": "&amp;(H561+G561)&amp;" - "&amp;C561</f>
        <v>Kristen Painter: 104 - Out for Blood</v>
      </c>
      <c r="P561" s="7" t="s">
        <v>369</v>
      </c>
      <c r="R561" s="7" t="s">
        <v>391</v>
      </c>
    </row>
    <row r="562" spans="2:18" hidden="1" x14ac:dyDescent="0.2">
      <c r="B562" s="7" t="s">
        <v>420</v>
      </c>
      <c r="C562" s="1" t="s">
        <v>993</v>
      </c>
      <c r="D562" s="1" t="s">
        <v>994</v>
      </c>
      <c r="E562" s="1" t="s">
        <v>994</v>
      </c>
      <c r="F562" s="1" t="s">
        <v>995</v>
      </c>
      <c r="G562" s="7">
        <v>5</v>
      </c>
      <c r="H562" s="7">
        <v>100</v>
      </c>
      <c r="I562" s="7" t="s">
        <v>1004</v>
      </c>
      <c r="K562" s="1" t="str">
        <f>F562&amp;": "&amp;(H562+G562)&amp;" - "&amp;C562</f>
        <v>Kristen Painter: 105 - Last Blood</v>
      </c>
      <c r="P562" s="7" t="s">
        <v>369</v>
      </c>
      <c r="R562" s="7" t="s">
        <v>391</v>
      </c>
    </row>
    <row r="563" spans="2:18" hidden="1" x14ac:dyDescent="0.2">
      <c r="B563" s="7" t="s">
        <v>568</v>
      </c>
      <c r="C563" s="1" t="s">
        <v>486</v>
      </c>
      <c r="D563" s="1" t="s">
        <v>498</v>
      </c>
      <c r="E563" s="1" t="s">
        <v>498</v>
      </c>
      <c r="F563" s="1" t="s">
        <v>499</v>
      </c>
      <c r="G563" s="7">
        <v>0</v>
      </c>
      <c r="H563" s="7">
        <v>100</v>
      </c>
      <c r="I563" s="7" t="s">
        <v>1004</v>
      </c>
      <c r="J563" s="6">
        <v>41832</v>
      </c>
      <c r="K563" s="1" t="str">
        <f>F563&amp;": "&amp;(H563+G563)&amp;" - "&amp;C563</f>
        <v>Lara Adrian: 100 - A Touch of Midnight</v>
      </c>
      <c r="P563" s="7" t="s">
        <v>369</v>
      </c>
      <c r="Q563" s="7" t="s">
        <v>369</v>
      </c>
      <c r="R563" s="7" t="s">
        <v>366</v>
      </c>
    </row>
    <row r="564" spans="2:18" hidden="1" x14ac:dyDescent="0.2">
      <c r="B564" s="7" t="s">
        <v>568</v>
      </c>
      <c r="C564" s="1" t="s">
        <v>487</v>
      </c>
      <c r="D564" s="1" t="s">
        <v>498</v>
      </c>
      <c r="E564" s="1" t="s">
        <v>498</v>
      </c>
      <c r="F564" s="1" t="s">
        <v>499</v>
      </c>
      <c r="G564" s="7">
        <v>1</v>
      </c>
      <c r="H564" s="7">
        <v>100</v>
      </c>
      <c r="I564" s="7" t="s">
        <v>1004</v>
      </c>
      <c r="J564" s="6">
        <v>41834</v>
      </c>
      <c r="K564" s="1" t="str">
        <f>F564&amp;": "&amp;(H564+G564)&amp;" - "&amp;C564</f>
        <v>Lara Adrian: 101 - Kiss of Midnight</v>
      </c>
      <c r="P564" s="7" t="s">
        <v>369</v>
      </c>
      <c r="Q564" s="7" t="s">
        <v>369</v>
      </c>
      <c r="R564" s="7" t="s">
        <v>366</v>
      </c>
    </row>
    <row r="565" spans="2:18" hidden="1" x14ac:dyDescent="0.2">
      <c r="B565" s="7" t="s">
        <v>568</v>
      </c>
      <c r="C565" s="1" t="s">
        <v>488</v>
      </c>
      <c r="D565" s="1" t="s">
        <v>498</v>
      </c>
      <c r="E565" s="1" t="s">
        <v>498</v>
      </c>
      <c r="F565" s="1" t="s">
        <v>499</v>
      </c>
      <c r="G565" s="7">
        <v>2</v>
      </c>
      <c r="H565" s="7">
        <v>100</v>
      </c>
      <c r="I565" s="7" t="s">
        <v>1004</v>
      </c>
      <c r="J565" s="6">
        <v>41839</v>
      </c>
      <c r="K565" s="1" t="str">
        <f>F565&amp;": "&amp;(H565+G565)&amp;" - "&amp;C565</f>
        <v>Lara Adrian: 102 - Kiss of Crimson</v>
      </c>
      <c r="P565" s="7" t="s">
        <v>369</v>
      </c>
      <c r="Q565" s="7" t="s">
        <v>369</v>
      </c>
      <c r="R565" s="7" t="s">
        <v>366</v>
      </c>
    </row>
    <row r="566" spans="2:18" hidden="1" x14ac:dyDescent="0.2">
      <c r="B566" s="7" t="s">
        <v>568</v>
      </c>
      <c r="C566" s="1" t="s">
        <v>489</v>
      </c>
      <c r="D566" s="1" t="s">
        <v>498</v>
      </c>
      <c r="E566" s="1" t="s">
        <v>498</v>
      </c>
      <c r="F566" s="1" t="s">
        <v>499</v>
      </c>
      <c r="G566" s="7">
        <v>3</v>
      </c>
      <c r="H566" s="7">
        <v>100</v>
      </c>
      <c r="I566" s="7" t="s">
        <v>1004</v>
      </c>
      <c r="J566" s="6">
        <v>41841</v>
      </c>
      <c r="K566" s="1" t="str">
        <f>F566&amp;": "&amp;(H566+G566)&amp;" - "&amp;C566</f>
        <v>Lara Adrian: 103 - Midnight Awakening</v>
      </c>
      <c r="P566" s="7" t="s">
        <v>369</v>
      </c>
      <c r="Q566" s="7" t="s">
        <v>369</v>
      </c>
      <c r="R566" s="7" t="s">
        <v>366</v>
      </c>
    </row>
    <row r="567" spans="2:18" hidden="1" x14ac:dyDescent="0.2">
      <c r="B567" s="7" t="s">
        <v>568</v>
      </c>
      <c r="C567" s="1" t="s">
        <v>490</v>
      </c>
      <c r="D567" s="1" t="s">
        <v>498</v>
      </c>
      <c r="E567" s="1" t="s">
        <v>498</v>
      </c>
      <c r="F567" s="1" t="s">
        <v>499</v>
      </c>
      <c r="G567" s="7">
        <v>4</v>
      </c>
      <c r="H567" s="7">
        <v>100</v>
      </c>
      <c r="I567" s="7" t="s">
        <v>1004</v>
      </c>
      <c r="J567" s="6">
        <v>41844</v>
      </c>
      <c r="K567" s="1" t="str">
        <f>F567&amp;": "&amp;(H567+G567)&amp;" - "&amp;C567</f>
        <v>Lara Adrian: 104 - Midnight Rising</v>
      </c>
      <c r="P567" s="7" t="s">
        <v>369</v>
      </c>
      <c r="Q567" s="7" t="s">
        <v>369</v>
      </c>
      <c r="R567" s="7" t="s">
        <v>366</v>
      </c>
    </row>
    <row r="568" spans="2:18" hidden="1" x14ac:dyDescent="0.2">
      <c r="B568" s="7" t="s">
        <v>568</v>
      </c>
      <c r="C568" s="1" t="s">
        <v>491</v>
      </c>
      <c r="D568" s="1" t="s">
        <v>498</v>
      </c>
      <c r="E568" s="1" t="s">
        <v>498</v>
      </c>
      <c r="F568" s="1" t="s">
        <v>499</v>
      </c>
      <c r="G568" s="7">
        <v>5</v>
      </c>
      <c r="H568" s="7">
        <v>100</v>
      </c>
      <c r="I568" s="7" t="s">
        <v>1004</v>
      </c>
      <c r="J568" s="6">
        <v>41850</v>
      </c>
      <c r="K568" s="1" t="str">
        <f>F568&amp;": "&amp;(H568+G568)&amp;" - "&amp;C568</f>
        <v>Lara Adrian: 105 - Veil of Midnight</v>
      </c>
      <c r="P568" s="7" t="s">
        <v>369</v>
      </c>
      <c r="Q568" s="7" t="s">
        <v>369</v>
      </c>
      <c r="R568" s="7" t="s">
        <v>366</v>
      </c>
    </row>
    <row r="569" spans="2:18" hidden="1" x14ac:dyDescent="0.2">
      <c r="B569" s="7" t="s">
        <v>568</v>
      </c>
      <c r="C569" s="1" t="s">
        <v>492</v>
      </c>
      <c r="D569" s="1" t="s">
        <v>498</v>
      </c>
      <c r="E569" s="1" t="s">
        <v>498</v>
      </c>
      <c r="F569" s="1" t="s">
        <v>499</v>
      </c>
      <c r="G569" s="7">
        <v>6</v>
      </c>
      <c r="H569" s="7">
        <v>100</v>
      </c>
      <c r="I569" s="7" t="s">
        <v>1004</v>
      </c>
      <c r="J569" s="6">
        <v>41853</v>
      </c>
      <c r="K569" s="1" t="str">
        <f>F569&amp;": "&amp;(H569+G569)&amp;" - "&amp;C569</f>
        <v>Lara Adrian: 106 - Ashes of Midnight</v>
      </c>
      <c r="P569" s="7" t="s">
        <v>369</v>
      </c>
      <c r="Q569" s="7" t="s">
        <v>369</v>
      </c>
      <c r="R569" s="7" t="s">
        <v>366</v>
      </c>
    </row>
    <row r="570" spans="2:18" hidden="1" x14ac:dyDescent="0.2">
      <c r="B570" s="7" t="s">
        <v>568</v>
      </c>
      <c r="C570" s="1" t="s">
        <v>493</v>
      </c>
      <c r="D570" s="1" t="s">
        <v>498</v>
      </c>
      <c r="E570" s="1" t="s">
        <v>498</v>
      </c>
      <c r="F570" s="1" t="s">
        <v>499</v>
      </c>
      <c r="G570" s="7">
        <v>7</v>
      </c>
      <c r="H570" s="7">
        <v>100</v>
      </c>
      <c r="I570" s="7" t="s">
        <v>1004</v>
      </c>
      <c r="J570" s="6">
        <v>41855</v>
      </c>
      <c r="K570" s="1" t="str">
        <f>F570&amp;": "&amp;(H570+G570)&amp;" - "&amp;C570</f>
        <v>Lara Adrian: 107 - Shades of Midnight</v>
      </c>
      <c r="P570" s="7" t="s">
        <v>369</v>
      </c>
      <c r="Q570" s="7" t="s">
        <v>369</v>
      </c>
      <c r="R570" s="7" t="s">
        <v>366</v>
      </c>
    </row>
    <row r="571" spans="2:18" hidden="1" x14ac:dyDescent="0.2">
      <c r="B571" s="7" t="s">
        <v>568</v>
      </c>
      <c r="C571" s="1" t="s">
        <v>494</v>
      </c>
      <c r="D571" s="1" t="s">
        <v>498</v>
      </c>
      <c r="E571" s="1" t="s">
        <v>498</v>
      </c>
      <c r="F571" s="1" t="s">
        <v>499</v>
      </c>
      <c r="G571" s="7">
        <v>8</v>
      </c>
      <c r="H571" s="7">
        <v>100</v>
      </c>
      <c r="I571" s="7" t="s">
        <v>1004</v>
      </c>
      <c r="J571" s="6">
        <v>41857</v>
      </c>
      <c r="K571" s="1" t="str">
        <f>F571&amp;": "&amp;(H571+G571)&amp;" - "&amp;C571</f>
        <v>Lara Adrian: 108 - Taken by Midnight</v>
      </c>
      <c r="P571" s="7" t="s">
        <v>369</v>
      </c>
      <c r="Q571" s="7" t="s">
        <v>369</v>
      </c>
      <c r="R571" s="7" t="s">
        <v>366</v>
      </c>
    </row>
    <row r="572" spans="2:18" hidden="1" x14ac:dyDescent="0.2">
      <c r="B572" s="7" t="s">
        <v>568</v>
      </c>
      <c r="C572" s="1" t="s">
        <v>495</v>
      </c>
      <c r="D572" s="1" t="s">
        <v>498</v>
      </c>
      <c r="E572" s="1" t="s">
        <v>498</v>
      </c>
      <c r="F572" s="1" t="s">
        <v>499</v>
      </c>
      <c r="G572" s="7">
        <v>9</v>
      </c>
      <c r="H572" s="7">
        <v>100</v>
      </c>
      <c r="I572" s="7" t="s">
        <v>1004</v>
      </c>
      <c r="J572" s="6">
        <v>41860</v>
      </c>
      <c r="K572" s="1" t="str">
        <f>F572&amp;": "&amp;(H572+G572)&amp;" - "&amp;C572</f>
        <v>Lara Adrian: 109 - Deeper Than Midnight</v>
      </c>
      <c r="P572" s="7" t="s">
        <v>369</v>
      </c>
      <c r="Q572" s="7" t="s">
        <v>369</v>
      </c>
      <c r="R572" s="7" t="s">
        <v>366</v>
      </c>
    </row>
    <row r="573" spans="2:18" hidden="1" x14ac:dyDescent="0.2">
      <c r="B573" s="7" t="s">
        <v>568</v>
      </c>
      <c r="C573" s="1" t="s">
        <v>496</v>
      </c>
      <c r="D573" s="1" t="s">
        <v>498</v>
      </c>
      <c r="E573" s="1" t="s">
        <v>498</v>
      </c>
      <c r="F573" s="1" t="s">
        <v>499</v>
      </c>
      <c r="G573" s="7">
        <v>9.5</v>
      </c>
      <c r="H573" s="7">
        <v>100</v>
      </c>
      <c r="I573" s="7" t="s">
        <v>1004</v>
      </c>
      <c r="J573" s="6">
        <v>41863</v>
      </c>
      <c r="K573" s="1" t="str">
        <f>F573&amp;": "&amp;(H573+G573)&amp;" - "&amp;C573</f>
        <v>Lara Adrian: 109.5 - A Taste of Midnight</v>
      </c>
      <c r="P573" s="7" t="s">
        <v>369</v>
      </c>
      <c r="Q573" s="7" t="s">
        <v>369</v>
      </c>
      <c r="R573" s="7" t="s">
        <v>366</v>
      </c>
    </row>
    <row r="574" spans="2:18" hidden="1" x14ac:dyDescent="0.2">
      <c r="B574" s="7" t="s">
        <v>568</v>
      </c>
      <c r="C574" s="1" t="s">
        <v>497</v>
      </c>
      <c r="D574" s="1" t="s">
        <v>498</v>
      </c>
      <c r="E574" s="1" t="s">
        <v>498</v>
      </c>
      <c r="F574" s="1" t="s">
        <v>499</v>
      </c>
      <c r="G574" s="7">
        <v>10</v>
      </c>
      <c r="H574" s="7">
        <v>100</v>
      </c>
      <c r="I574" s="7" t="s">
        <v>1004</v>
      </c>
      <c r="J574" s="6">
        <v>41869</v>
      </c>
      <c r="K574" s="1" t="str">
        <f>F574&amp;": "&amp;(H574+G574)&amp;" - "&amp;C574</f>
        <v>Lara Adrian: 110 - Darker After Midnight</v>
      </c>
      <c r="P574" s="7" t="s">
        <v>369</v>
      </c>
      <c r="Q574" s="7" t="s">
        <v>369</v>
      </c>
      <c r="R574" s="7" t="s">
        <v>366</v>
      </c>
    </row>
    <row r="575" spans="2:18" hidden="1" x14ac:dyDescent="0.2">
      <c r="B575" s="7" t="s">
        <v>568</v>
      </c>
      <c r="C575" s="1" t="s">
        <v>500</v>
      </c>
      <c r="D575" s="1" t="s">
        <v>498</v>
      </c>
      <c r="E575" s="1" t="s">
        <v>498</v>
      </c>
      <c r="F575" s="1" t="s">
        <v>499</v>
      </c>
      <c r="G575" s="7">
        <v>11</v>
      </c>
      <c r="H575" s="7">
        <v>100</v>
      </c>
      <c r="I575" s="7" t="s">
        <v>1004</v>
      </c>
      <c r="J575" s="6">
        <v>41871</v>
      </c>
      <c r="K575" s="1" t="str">
        <f>F575&amp;": "&amp;(H575+G575)&amp;" - "&amp;C575</f>
        <v>Lara Adrian: 111 - Edge of Dawn</v>
      </c>
      <c r="P575" s="7" t="s">
        <v>369</v>
      </c>
      <c r="Q575" s="7" t="s">
        <v>369</v>
      </c>
      <c r="R575" s="7" t="s">
        <v>366</v>
      </c>
    </row>
    <row r="576" spans="2:18" hidden="1" x14ac:dyDescent="0.2">
      <c r="B576" s="7" t="s">
        <v>568</v>
      </c>
      <c r="C576" s="1" t="s">
        <v>501</v>
      </c>
      <c r="D576" s="1" t="s">
        <v>498</v>
      </c>
      <c r="E576" s="1" t="s">
        <v>498</v>
      </c>
      <c r="F576" s="1" t="s">
        <v>499</v>
      </c>
      <c r="G576" s="7">
        <v>11.5</v>
      </c>
      <c r="H576" s="7">
        <v>100</v>
      </c>
      <c r="I576" s="7" t="s">
        <v>1004</v>
      </c>
      <c r="J576" s="6">
        <v>41873</v>
      </c>
      <c r="K576" s="1" t="str">
        <f>F576&amp;": "&amp;(H576+G576)&amp;" - "&amp;C576</f>
        <v>Lara Adrian: 111.5 - Marked by Midnight</v>
      </c>
      <c r="P576" s="7" t="s">
        <v>369</v>
      </c>
      <c r="Q576" s="7" t="s">
        <v>369</v>
      </c>
      <c r="R576" s="7" t="s">
        <v>366</v>
      </c>
    </row>
    <row r="577" spans="2:18" hidden="1" x14ac:dyDescent="0.2">
      <c r="B577" s="7" t="s">
        <v>568</v>
      </c>
      <c r="C577" s="1" t="s">
        <v>502</v>
      </c>
      <c r="D577" s="1" t="s">
        <v>498</v>
      </c>
      <c r="E577" s="1" t="s">
        <v>498</v>
      </c>
      <c r="F577" s="1" t="s">
        <v>499</v>
      </c>
      <c r="G577" s="7">
        <v>12</v>
      </c>
      <c r="H577" s="7">
        <v>100</v>
      </c>
      <c r="I577" s="7" t="s">
        <v>1004</v>
      </c>
      <c r="J577" s="6">
        <v>41876</v>
      </c>
      <c r="K577" s="1" t="str">
        <f>F577&amp;": "&amp;(H577+G577)&amp;" - "&amp;C577</f>
        <v>Lara Adrian: 112 - Crave The Night</v>
      </c>
      <c r="P577" s="7" t="s">
        <v>369</v>
      </c>
      <c r="Q577" s="7" t="s">
        <v>369</v>
      </c>
      <c r="R577" s="7" t="s">
        <v>366</v>
      </c>
    </row>
    <row r="578" spans="2:18" hidden="1" x14ac:dyDescent="0.2">
      <c r="B578" s="7" t="s">
        <v>568</v>
      </c>
      <c r="C578" s="1" t="s">
        <v>503</v>
      </c>
      <c r="D578" s="1" t="s">
        <v>498</v>
      </c>
      <c r="E578" s="1" t="s">
        <v>498</v>
      </c>
      <c r="F578" s="1" t="s">
        <v>499</v>
      </c>
      <c r="G578" s="7">
        <v>12.5</v>
      </c>
      <c r="H578" s="7">
        <v>100</v>
      </c>
      <c r="I578" s="7" t="s">
        <v>1004</v>
      </c>
      <c r="K578" s="1" t="str">
        <f>F578&amp;": "&amp;(H578+G578)&amp;" - "&amp;C578</f>
        <v>Lara Adrian: 112.5 - Tempted by Midnight</v>
      </c>
      <c r="P578" s="7" t="s">
        <v>369</v>
      </c>
      <c r="R578" s="7" t="s">
        <v>366</v>
      </c>
    </row>
    <row r="579" spans="2:18" hidden="1" x14ac:dyDescent="0.2">
      <c r="B579" s="7" t="s">
        <v>568</v>
      </c>
      <c r="C579" s="1" t="s">
        <v>504</v>
      </c>
      <c r="D579" s="1" t="s">
        <v>498</v>
      </c>
      <c r="E579" s="1" t="s">
        <v>498</v>
      </c>
      <c r="F579" s="1" t="s">
        <v>499</v>
      </c>
      <c r="G579" s="7">
        <v>13</v>
      </c>
      <c r="H579" s="7">
        <v>100</v>
      </c>
      <c r="I579" s="7" t="s">
        <v>1004</v>
      </c>
      <c r="K579" s="1" t="str">
        <f>F579&amp;": "&amp;(H579+G579)&amp;" - "&amp;C579</f>
        <v>Lara Adrian: 113 - Bound to Darkness</v>
      </c>
      <c r="P579" s="7" t="s">
        <v>369</v>
      </c>
      <c r="R579" s="7" t="s">
        <v>366</v>
      </c>
    </row>
    <row r="580" spans="2:18" hidden="1" x14ac:dyDescent="0.2">
      <c r="B580" s="7" t="s">
        <v>568</v>
      </c>
      <c r="C580" s="1" t="s">
        <v>505</v>
      </c>
      <c r="D580" s="1" t="s">
        <v>498</v>
      </c>
      <c r="E580" s="1" t="s">
        <v>498</v>
      </c>
      <c r="F580" s="1" t="s">
        <v>499</v>
      </c>
      <c r="G580" s="7">
        <v>13.5</v>
      </c>
      <c r="H580" s="7">
        <v>100</v>
      </c>
      <c r="I580" s="7" t="s">
        <v>1004</v>
      </c>
      <c r="K580" s="1" t="str">
        <f>F580&amp;": "&amp;(H580+G580)&amp;" - "&amp;C580</f>
        <v>Lara Adrian: 113.5 - Stroke of Midnight</v>
      </c>
      <c r="P580" s="7" t="s">
        <v>369</v>
      </c>
      <c r="R580" s="7" t="s">
        <v>366</v>
      </c>
    </row>
    <row r="581" spans="2:18" hidden="1" x14ac:dyDescent="0.2">
      <c r="B581" s="7" t="s">
        <v>568</v>
      </c>
      <c r="C581" s="1" t="s">
        <v>506</v>
      </c>
      <c r="D581" s="1" t="s">
        <v>498</v>
      </c>
      <c r="E581" s="1" t="s">
        <v>498</v>
      </c>
      <c r="F581" s="1" t="s">
        <v>499</v>
      </c>
      <c r="G581" s="7">
        <v>14</v>
      </c>
      <c r="H581" s="7">
        <v>100</v>
      </c>
      <c r="I581" s="7" t="s">
        <v>1004</v>
      </c>
      <c r="K581" s="1" t="str">
        <f>F581&amp;": "&amp;(H581+G581)&amp;" - "&amp;C581</f>
        <v>Lara Adrian: 114 - Defy the Dawn</v>
      </c>
      <c r="P581" s="7" t="s">
        <v>369</v>
      </c>
      <c r="R581" s="7" t="s">
        <v>366</v>
      </c>
    </row>
    <row r="582" spans="2:18" hidden="1" x14ac:dyDescent="0.2">
      <c r="B582" s="7" t="s">
        <v>568</v>
      </c>
      <c r="C582" s="1" t="s">
        <v>507</v>
      </c>
      <c r="D582" s="1" t="s">
        <v>498</v>
      </c>
      <c r="E582" s="1" t="s">
        <v>498</v>
      </c>
      <c r="F582" s="1" t="s">
        <v>499</v>
      </c>
      <c r="G582" s="7">
        <v>14.5</v>
      </c>
      <c r="H582" s="7">
        <v>100</v>
      </c>
      <c r="I582" s="7" t="s">
        <v>1004</v>
      </c>
      <c r="K582" s="1" t="str">
        <f>F582&amp;": "&amp;(H582+G582)&amp;" - "&amp;C582</f>
        <v>Lara Adrian: 114.5 - Midnight Untamed</v>
      </c>
      <c r="P582" s="7" t="s">
        <v>369</v>
      </c>
      <c r="R582" s="7" t="s">
        <v>366</v>
      </c>
    </row>
    <row r="583" spans="2:18" hidden="1" x14ac:dyDescent="0.2">
      <c r="B583" s="7" t="s">
        <v>568</v>
      </c>
      <c r="C583" s="1" t="s">
        <v>508</v>
      </c>
      <c r="D583" s="1" t="s">
        <v>498</v>
      </c>
      <c r="E583" s="1" t="s">
        <v>498</v>
      </c>
      <c r="F583" s="1" t="s">
        <v>499</v>
      </c>
      <c r="G583" s="7">
        <v>15</v>
      </c>
      <c r="H583" s="7">
        <v>100</v>
      </c>
      <c r="I583" s="7" t="s">
        <v>1004</v>
      </c>
      <c r="K583" s="1" t="str">
        <f>F583&amp;": "&amp;(H583+G583)&amp;" - "&amp;C583</f>
        <v>Lara Adrian: 115 - Claimed in Shadows</v>
      </c>
      <c r="L583" s="6">
        <v>42878</v>
      </c>
      <c r="N583" s="6">
        <v>42978</v>
      </c>
      <c r="P583" s="7"/>
      <c r="R583" s="7" t="s">
        <v>366</v>
      </c>
    </row>
    <row r="584" spans="2:18" hidden="1" x14ac:dyDescent="0.2">
      <c r="B584" s="7" t="s">
        <v>568</v>
      </c>
      <c r="C584" s="1" t="s">
        <v>509</v>
      </c>
      <c r="D584" s="1" t="s">
        <v>498</v>
      </c>
      <c r="E584" s="1" t="s">
        <v>498</v>
      </c>
      <c r="F584" s="1" t="s">
        <v>499</v>
      </c>
      <c r="G584" s="7">
        <v>15.5</v>
      </c>
      <c r="H584" s="7">
        <v>100</v>
      </c>
      <c r="I584" s="7" t="s">
        <v>1004</v>
      </c>
      <c r="K584" s="1" t="str">
        <f>F584&amp;": "&amp;(H584+G584)&amp;" - "&amp;C584</f>
        <v>Lara Adrian: 115.5 - Midnight Unleashed</v>
      </c>
      <c r="L584" s="6">
        <v>42878</v>
      </c>
      <c r="M584" s="7" t="s">
        <v>369</v>
      </c>
      <c r="N584" s="6">
        <v>43018</v>
      </c>
      <c r="P584" s="7"/>
      <c r="R584" s="7" t="s">
        <v>366</v>
      </c>
    </row>
    <row r="585" spans="2:18" hidden="1" x14ac:dyDescent="0.2">
      <c r="B585" s="7" t="s">
        <v>420</v>
      </c>
      <c r="C585" s="1" t="s">
        <v>791</v>
      </c>
      <c r="D585" s="1" t="s">
        <v>808</v>
      </c>
      <c r="E585" s="1" t="s">
        <v>808</v>
      </c>
      <c r="F585" s="1" t="s">
        <v>809</v>
      </c>
      <c r="G585" s="7">
        <v>1</v>
      </c>
      <c r="H585" s="7">
        <v>100</v>
      </c>
      <c r="I585" s="7" t="s">
        <v>1004</v>
      </c>
      <c r="K585" s="1" t="str">
        <f>F585&amp;": "&amp;(H585+G585)&amp;" - "&amp;C585</f>
        <v>Larissa Ione: 101 - Pleasure Unbound</v>
      </c>
      <c r="P585" s="7" t="s">
        <v>369</v>
      </c>
      <c r="Q585" s="7" t="s">
        <v>369</v>
      </c>
      <c r="R585" s="7" t="s">
        <v>367</v>
      </c>
    </row>
    <row r="586" spans="2:18" hidden="1" x14ac:dyDescent="0.2">
      <c r="B586" s="7" t="s">
        <v>420</v>
      </c>
      <c r="C586" s="1" t="s">
        <v>792</v>
      </c>
      <c r="D586" s="1" t="s">
        <v>808</v>
      </c>
      <c r="E586" s="1" t="s">
        <v>808</v>
      </c>
      <c r="F586" s="1" t="s">
        <v>809</v>
      </c>
      <c r="G586" s="7">
        <v>2</v>
      </c>
      <c r="H586" s="7">
        <v>100</v>
      </c>
      <c r="I586" s="7" t="s">
        <v>1004</v>
      </c>
      <c r="K586" s="1" t="str">
        <f>F586&amp;": "&amp;(H586+G586)&amp;" - "&amp;C586</f>
        <v>Larissa Ione: 102 - Desire Unchained</v>
      </c>
      <c r="P586" s="7" t="s">
        <v>369</v>
      </c>
      <c r="Q586" s="7" t="s">
        <v>369</v>
      </c>
      <c r="R586" s="7" t="s">
        <v>367</v>
      </c>
    </row>
    <row r="587" spans="2:18" hidden="1" x14ac:dyDescent="0.2">
      <c r="B587" s="7" t="s">
        <v>420</v>
      </c>
      <c r="C587" s="1" t="s">
        <v>793</v>
      </c>
      <c r="D587" s="1" t="s">
        <v>808</v>
      </c>
      <c r="E587" s="1" t="s">
        <v>808</v>
      </c>
      <c r="F587" s="1" t="s">
        <v>809</v>
      </c>
      <c r="G587" s="7">
        <v>3</v>
      </c>
      <c r="H587" s="7">
        <v>100</v>
      </c>
      <c r="I587" s="7" t="s">
        <v>1004</v>
      </c>
      <c r="K587" s="1" t="str">
        <f>F587&amp;": "&amp;(H587+G587)&amp;" - "&amp;C587</f>
        <v>Larissa Ione: 103 - Passion Unleashed</v>
      </c>
      <c r="P587" s="7" t="s">
        <v>369</v>
      </c>
      <c r="R587" s="7" t="s">
        <v>367</v>
      </c>
    </row>
    <row r="588" spans="2:18" hidden="1" x14ac:dyDescent="0.2">
      <c r="B588" s="7" t="s">
        <v>420</v>
      </c>
      <c r="C588" s="1" t="s">
        <v>794</v>
      </c>
      <c r="D588" s="1" t="s">
        <v>808</v>
      </c>
      <c r="E588" s="1" t="s">
        <v>808</v>
      </c>
      <c r="F588" s="1" t="s">
        <v>809</v>
      </c>
      <c r="G588" s="7">
        <v>3.5</v>
      </c>
      <c r="H588" s="7">
        <v>100</v>
      </c>
      <c r="I588" s="7" t="s">
        <v>1004</v>
      </c>
      <c r="K588" s="1" t="str">
        <f>F588&amp;": "&amp;(H588+G588)&amp;" - "&amp;C588</f>
        <v>Larissa Ione: 103.5 - Eternity Embraced</v>
      </c>
      <c r="P588" s="7" t="s">
        <v>369</v>
      </c>
      <c r="R588" s="7" t="s">
        <v>367</v>
      </c>
    </row>
    <row r="589" spans="2:18" hidden="1" x14ac:dyDescent="0.2">
      <c r="B589" s="7" t="s">
        <v>420</v>
      </c>
      <c r="C589" s="1" t="s">
        <v>795</v>
      </c>
      <c r="D589" s="1" t="s">
        <v>808</v>
      </c>
      <c r="E589" s="1" t="s">
        <v>808</v>
      </c>
      <c r="F589" s="1" t="s">
        <v>809</v>
      </c>
      <c r="G589" s="7">
        <v>4</v>
      </c>
      <c r="H589" s="7">
        <v>100</v>
      </c>
      <c r="I589" s="7" t="s">
        <v>1004</v>
      </c>
      <c r="K589" s="1" t="str">
        <f>F589&amp;": "&amp;(H589+G589)&amp;" - "&amp;C589</f>
        <v>Larissa Ione: 104 - Ecstasy Unveiled</v>
      </c>
      <c r="P589" s="7" t="s">
        <v>369</v>
      </c>
      <c r="R589" s="7" t="s">
        <v>367</v>
      </c>
    </row>
    <row r="590" spans="2:18" hidden="1" x14ac:dyDescent="0.2">
      <c r="B590" s="7" t="s">
        <v>420</v>
      </c>
      <c r="C590" s="1" t="s">
        <v>796</v>
      </c>
      <c r="D590" s="1" t="s">
        <v>808</v>
      </c>
      <c r="E590" s="1" t="s">
        <v>808</v>
      </c>
      <c r="F590" s="1" t="s">
        <v>809</v>
      </c>
      <c r="G590" s="7">
        <v>5</v>
      </c>
      <c r="H590" s="7">
        <v>100</v>
      </c>
      <c r="I590" s="7" t="s">
        <v>1004</v>
      </c>
      <c r="K590" s="1" t="str">
        <f>F590&amp;": "&amp;(H590+G590)&amp;" - "&amp;C590</f>
        <v>Larissa Ione: 105 - Sin Undone</v>
      </c>
      <c r="P590" s="7" t="s">
        <v>369</v>
      </c>
      <c r="R590" s="7" t="s">
        <v>367</v>
      </c>
    </row>
    <row r="591" spans="2:18" hidden="1" x14ac:dyDescent="0.2">
      <c r="B591" s="7" t="s">
        <v>420</v>
      </c>
      <c r="C591" s="1" t="s">
        <v>797</v>
      </c>
      <c r="D591" s="1" t="s">
        <v>808</v>
      </c>
      <c r="E591" s="1" t="s">
        <v>808</v>
      </c>
      <c r="F591" s="1" t="s">
        <v>809</v>
      </c>
      <c r="G591" s="7">
        <v>6</v>
      </c>
      <c r="H591" s="7">
        <v>100</v>
      </c>
      <c r="I591" s="7" t="s">
        <v>1004</v>
      </c>
      <c r="K591" s="1" t="str">
        <f>F591&amp;": "&amp;(H591+G591)&amp;" - "&amp;C591</f>
        <v>Larissa Ione: 106 - Eternal Rider</v>
      </c>
      <c r="P591" s="7" t="s">
        <v>369</v>
      </c>
      <c r="R591" s="7" t="s">
        <v>367</v>
      </c>
    </row>
    <row r="592" spans="2:18" hidden="1" x14ac:dyDescent="0.2">
      <c r="B592" s="7" t="s">
        <v>420</v>
      </c>
      <c r="C592" s="1" t="s">
        <v>798</v>
      </c>
      <c r="D592" s="1" t="s">
        <v>808</v>
      </c>
      <c r="E592" s="1" t="s">
        <v>808</v>
      </c>
      <c r="F592" s="1" t="s">
        <v>809</v>
      </c>
      <c r="G592" s="7">
        <v>6.5</v>
      </c>
      <c r="H592" s="7">
        <v>100</v>
      </c>
      <c r="I592" s="7" t="s">
        <v>1004</v>
      </c>
      <c r="K592" s="1" t="str">
        <f>F592&amp;": "&amp;(H592+G592)&amp;" - "&amp;C592</f>
        <v>Larissa Ione: 106.5 - Vampire Fight Club</v>
      </c>
      <c r="P592" s="7" t="s">
        <v>369</v>
      </c>
      <c r="R592" s="7" t="s">
        <v>367</v>
      </c>
    </row>
    <row r="593" spans="2:18" hidden="1" x14ac:dyDescent="0.2">
      <c r="B593" s="7" t="s">
        <v>420</v>
      </c>
      <c r="C593" s="1" t="s">
        <v>799</v>
      </c>
      <c r="D593" s="1" t="s">
        <v>808</v>
      </c>
      <c r="E593" s="1" t="s">
        <v>808</v>
      </c>
      <c r="F593" s="1" t="s">
        <v>809</v>
      </c>
      <c r="G593" s="7">
        <v>7</v>
      </c>
      <c r="H593" s="7">
        <v>100</v>
      </c>
      <c r="I593" s="7" t="s">
        <v>1004</v>
      </c>
      <c r="K593" s="1" t="str">
        <f>F593&amp;": "&amp;(H593+G593)&amp;" - "&amp;C593</f>
        <v>Larissa Ione: 107 - Immortal Rider</v>
      </c>
      <c r="P593" s="7" t="s">
        <v>369</v>
      </c>
      <c r="R593" s="7" t="s">
        <v>367</v>
      </c>
    </row>
    <row r="594" spans="2:18" hidden="1" x14ac:dyDescent="0.2">
      <c r="B594" s="7" t="s">
        <v>420</v>
      </c>
      <c r="C594" s="1" t="s">
        <v>800</v>
      </c>
      <c r="D594" s="1" t="s">
        <v>808</v>
      </c>
      <c r="E594" s="1" t="s">
        <v>808</v>
      </c>
      <c r="F594" s="1" t="s">
        <v>809</v>
      </c>
      <c r="G594" s="7">
        <v>8</v>
      </c>
      <c r="H594" s="7">
        <v>100</v>
      </c>
      <c r="I594" s="7" t="s">
        <v>1004</v>
      </c>
      <c r="K594" s="1" t="str">
        <f>F594&amp;": "&amp;(H594+G594)&amp;" - "&amp;C594</f>
        <v>Larissa Ione: 108 - Lethal Rider</v>
      </c>
      <c r="P594" s="7" t="s">
        <v>369</v>
      </c>
      <c r="R594" s="7" t="s">
        <v>367</v>
      </c>
    </row>
    <row r="595" spans="2:18" hidden="1" x14ac:dyDescent="0.2">
      <c r="B595" s="7" t="s">
        <v>420</v>
      </c>
      <c r="C595" s="1" t="s">
        <v>801</v>
      </c>
      <c r="D595" s="1" t="s">
        <v>808</v>
      </c>
      <c r="E595" s="1" t="s">
        <v>808</v>
      </c>
      <c r="F595" s="1" t="s">
        <v>809</v>
      </c>
      <c r="G595" s="7">
        <v>9</v>
      </c>
      <c r="H595" s="7">
        <v>100</v>
      </c>
      <c r="I595" s="7" t="s">
        <v>1004</v>
      </c>
      <c r="K595" s="1" t="str">
        <f>F595&amp;": "&amp;(H595+G595)&amp;" - "&amp;C595</f>
        <v>Larissa Ione: 109 - Rogue Rider</v>
      </c>
      <c r="P595" s="7" t="s">
        <v>369</v>
      </c>
      <c r="R595" s="7" t="s">
        <v>367</v>
      </c>
    </row>
    <row r="596" spans="2:18" hidden="1" x14ac:dyDescent="0.2">
      <c r="B596" s="7" t="s">
        <v>420</v>
      </c>
      <c r="C596" s="1" t="s">
        <v>802</v>
      </c>
      <c r="D596" s="1" t="s">
        <v>808</v>
      </c>
      <c r="E596" s="1" t="s">
        <v>808</v>
      </c>
      <c r="F596" s="1" t="s">
        <v>809</v>
      </c>
      <c r="G596" s="7">
        <v>10</v>
      </c>
      <c r="H596" s="7">
        <v>100</v>
      </c>
      <c r="I596" s="7" t="s">
        <v>1004</v>
      </c>
      <c r="K596" s="1" t="str">
        <f>F596&amp;": "&amp;(H596+G596)&amp;" - "&amp;C596</f>
        <v>Larissa Ione: 110 - Reaver</v>
      </c>
      <c r="P596" s="7" t="s">
        <v>369</v>
      </c>
      <c r="R596" s="7" t="s">
        <v>367</v>
      </c>
    </row>
    <row r="597" spans="2:18" hidden="1" x14ac:dyDescent="0.2">
      <c r="B597" s="7" t="s">
        <v>420</v>
      </c>
      <c r="C597" s="1" t="s">
        <v>803</v>
      </c>
      <c r="D597" s="1" t="s">
        <v>808</v>
      </c>
      <c r="E597" s="1" t="s">
        <v>808</v>
      </c>
      <c r="F597" s="1" t="s">
        <v>809</v>
      </c>
      <c r="G597" s="7">
        <v>10.5</v>
      </c>
      <c r="H597" s="7">
        <v>100</v>
      </c>
      <c r="I597" s="7" t="s">
        <v>1004</v>
      </c>
      <c r="K597" s="1" t="str">
        <f>F597&amp;": "&amp;(H597+G597)&amp;" - "&amp;C597</f>
        <v>Larissa Ione: 110.5 - Azagoth</v>
      </c>
      <c r="P597" s="7" t="s">
        <v>369</v>
      </c>
      <c r="R597" s="7" t="s">
        <v>367</v>
      </c>
    </row>
    <row r="598" spans="2:18" hidden="1" x14ac:dyDescent="0.2">
      <c r="B598" s="7" t="s">
        <v>420</v>
      </c>
      <c r="C598" s="1" t="s">
        <v>804</v>
      </c>
      <c r="D598" s="1" t="s">
        <v>808</v>
      </c>
      <c r="E598" s="1" t="s">
        <v>808</v>
      </c>
      <c r="F598" s="1" t="s">
        <v>809</v>
      </c>
      <c r="G598" s="7">
        <v>11</v>
      </c>
      <c r="H598" s="7">
        <v>100</v>
      </c>
      <c r="I598" s="7" t="s">
        <v>1004</v>
      </c>
      <c r="K598" s="1" t="str">
        <f>F598&amp;": "&amp;(H598+G598)&amp;" - "&amp;C598</f>
        <v>Larissa Ione: 111 - Revenant</v>
      </c>
      <c r="P598" s="7" t="s">
        <v>369</v>
      </c>
      <c r="R598" s="7" t="s">
        <v>367</v>
      </c>
    </row>
    <row r="599" spans="2:18" hidden="1" x14ac:dyDescent="0.2">
      <c r="B599" s="7" t="s">
        <v>420</v>
      </c>
      <c r="C599" s="1" t="s">
        <v>805</v>
      </c>
      <c r="D599" s="1" t="s">
        <v>808</v>
      </c>
      <c r="E599" s="1" t="s">
        <v>808</v>
      </c>
      <c r="F599" s="1" t="s">
        <v>809</v>
      </c>
      <c r="G599" s="7">
        <v>11.5</v>
      </c>
      <c r="H599" s="7">
        <v>100</v>
      </c>
      <c r="I599" s="7" t="s">
        <v>1004</v>
      </c>
      <c r="K599" s="1" t="str">
        <f>F599&amp;": "&amp;(H599+G599)&amp;" - "&amp;C599</f>
        <v>Larissa Ione: 111.5 - Hades</v>
      </c>
      <c r="P599" s="7" t="s">
        <v>369</v>
      </c>
      <c r="R599" s="7" t="s">
        <v>367</v>
      </c>
    </row>
    <row r="600" spans="2:18" hidden="1" x14ac:dyDescent="0.2">
      <c r="B600" s="7" t="s">
        <v>420</v>
      </c>
      <c r="C600" s="1" t="s">
        <v>806</v>
      </c>
      <c r="D600" s="1" t="s">
        <v>808</v>
      </c>
      <c r="E600" s="1" t="s">
        <v>808</v>
      </c>
      <c r="F600" s="1" t="s">
        <v>809</v>
      </c>
      <c r="G600" s="7">
        <v>11.6</v>
      </c>
      <c r="H600" s="7">
        <v>100</v>
      </c>
      <c r="I600" s="7" t="s">
        <v>1004</v>
      </c>
      <c r="K600" s="1" t="str">
        <f>F600&amp;": "&amp;(H600+G600)&amp;" - "&amp;C600</f>
        <v>Larissa Ione: 111.6 - Base Insticts</v>
      </c>
      <c r="P600" s="7" t="s">
        <v>369</v>
      </c>
      <c r="R600" s="7" t="s">
        <v>367</v>
      </c>
    </row>
    <row r="601" spans="2:18" hidden="1" x14ac:dyDescent="0.2">
      <c r="B601" s="7" t="s">
        <v>420</v>
      </c>
      <c r="C601" s="1" t="s">
        <v>807</v>
      </c>
      <c r="D601" s="1" t="s">
        <v>808</v>
      </c>
      <c r="E601" s="1" t="s">
        <v>808</v>
      </c>
      <c r="F601" s="1" t="s">
        <v>809</v>
      </c>
      <c r="G601" s="7">
        <v>11.7</v>
      </c>
      <c r="H601" s="7">
        <v>100</v>
      </c>
      <c r="I601" s="7" t="s">
        <v>1004</v>
      </c>
      <c r="K601" s="1" t="str">
        <f>F601&amp;": "&amp;(H601+G601)&amp;" - "&amp;C601</f>
        <v>Larissa Ione: 111.7 - Z</v>
      </c>
      <c r="P601" s="7" t="s">
        <v>369</v>
      </c>
      <c r="R601" s="7" t="s">
        <v>367</v>
      </c>
    </row>
    <row r="602" spans="2:18" hidden="1" x14ac:dyDescent="0.2">
      <c r="B602" s="7" t="s">
        <v>420</v>
      </c>
      <c r="C602" s="1" t="s">
        <v>899</v>
      </c>
      <c r="D602" s="1" t="s">
        <v>808</v>
      </c>
      <c r="E602" s="1" t="s">
        <v>808</v>
      </c>
      <c r="F602" s="1" t="s">
        <v>809</v>
      </c>
      <c r="G602" s="7">
        <v>11.8</v>
      </c>
      <c r="H602" s="7">
        <v>100</v>
      </c>
      <c r="I602" s="7" t="s">
        <v>1004</v>
      </c>
      <c r="K602" s="1" t="str">
        <f>F602&amp;": "&amp;(H602+G602)&amp;" - "&amp;C602</f>
        <v>Larissa Ione: 111.8 - Razr</v>
      </c>
      <c r="L602" s="6">
        <v>42878</v>
      </c>
      <c r="P602" s="7"/>
      <c r="R602" s="7" t="s">
        <v>367</v>
      </c>
    </row>
    <row r="603" spans="2:18" hidden="1" x14ac:dyDescent="0.2">
      <c r="B603" s="7" t="s">
        <v>420</v>
      </c>
      <c r="C603" s="1" t="s">
        <v>123</v>
      </c>
      <c r="D603" s="1" t="s">
        <v>808</v>
      </c>
      <c r="E603" s="1" t="s">
        <v>808</v>
      </c>
      <c r="F603" s="1" t="s">
        <v>809</v>
      </c>
      <c r="G603" s="7">
        <v>12</v>
      </c>
      <c r="H603" s="7">
        <v>100</v>
      </c>
      <c r="I603" s="7" t="s">
        <v>1004</v>
      </c>
      <c r="K603" s="1" t="str">
        <f>F603&amp;": "&amp;(H603+G603)&amp;" - "&amp;C603</f>
        <v>Larissa Ione: 112 - ???</v>
      </c>
      <c r="L603" s="6">
        <v>42879</v>
      </c>
      <c r="P603" s="7"/>
      <c r="R603" s="7" t="s">
        <v>367</v>
      </c>
    </row>
    <row r="604" spans="2:18" hidden="1" x14ac:dyDescent="0.2">
      <c r="B604" s="7" t="s">
        <v>420</v>
      </c>
      <c r="C604" s="1" t="s">
        <v>996</v>
      </c>
      <c r="D604" s="1" t="s">
        <v>1002</v>
      </c>
      <c r="E604" s="1" t="s">
        <v>1002</v>
      </c>
      <c r="F604" s="1" t="s">
        <v>1008</v>
      </c>
      <c r="G604" s="7">
        <v>1</v>
      </c>
      <c r="H604" s="7">
        <v>100</v>
      </c>
      <c r="I604" s="7" t="s">
        <v>1004</v>
      </c>
      <c r="K604" s="1" t="str">
        <f>F604&amp;": "&amp;(H604+G604)&amp;" - "&amp;C604</f>
        <v>Laura Anne Gilman: 101 - Staying Dead</v>
      </c>
      <c r="P604" s="7" t="s">
        <v>369</v>
      </c>
      <c r="R604" s="7" t="s">
        <v>391</v>
      </c>
    </row>
    <row r="605" spans="2:18" hidden="1" x14ac:dyDescent="0.2">
      <c r="B605" s="7" t="s">
        <v>420</v>
      </c>
      <c r="C605" s="1" t="s">
        <v>997</v>
      </c>
      <c r="D605" s="1" t="s">
        <v>1002</v>
      </c>
      <c r="E605" s="1" t="s">
        <v>1002</v>
      </c>
      <c r="F605" s="1" t="s">
        <v>1008</v>
      </c>
      <c r="G605" s="7">
        <v>2</v>
      </c>
      <c r="H605" s="7">
        <v>100</v>
      </c>
      <c r="I605" s="7" t="s">
        <v>1004</v>
      </c>
      <c r="K605" s="1" t="str">
        <f>F605&amp;": "&amp;(H605+G605)&amp;" - "&amp;C605</f>
        <v>Laura Anne Gilman: 102 - Curse the Dark</v>
      </c>
      <c r="P605" s="7" t="s">
        <v>369</v>
      </c>
      <c r="R605" s="7" t="s">
        <v>391</v>
      </c>
    </row>
    <row r="606" spans="2:18" hidden="1" x14ac:dyDescent="0.2">
      <c r="B606" s="7" t="s">
        <v>420</v>
      </c>
      <c r="C606" s="1" t="s">
        <v>998</v>
      </c>
      <c r="D606" s="1" t="s">
        <v>1002</v>
      </c>
      <c r="E606" s="1" t="s">
        <v>1002</v>
      </c>
      <c r="F606" s="1" t="s">
        <v>1008</v>
      </c>
      <c r="G606" s="7">
        <v>3</v>
      </c>
      <c r="H606" s="7">
        <v>100</v>
      </c>
      <c r="I606" s="7" t="s">
        <v>1004</v>
      </c>
      <c r="K606" s="1" t="str">
        <f>F606&amp;": "&amp;(H606+G606)&amp;" - "&amp;C606</f>
        <v>Laura Anne Gilman: 103 - Bring it On</v>
      </c>
      <c r="P606" s="7" t="s">
        <v>369</v>
      </c>
      <c r="R606" s="7" t="s">
        <v>391</v>
      </c>
    </row>
    <row r="607" spans="2:18" hidden="1" x14ac:dyDescent="0.2">
      <c r="B607" s="7" t="s">
        <v>420</v>
      </c>
      <c r="C607" s="1" t="s">
        <v>999</v>
      </c>
      <c r="D607" s="1" t="s">
        <v>1002</v>
      </c>
      <c r="E607" s="1" t="s">
        <v>1002</v>
      </c>
      <c r="F607" s="1" t="s">
        <v>1008</v>
      </c>
      <c r="G607" s="7">
        <v>4</v>
      </c>
      <c r="H607" s="7">
        <v>100</v>
      </c>
      <c r="I607" s="7" t="s">
        <v>1004</v>
      </c>
      <c r="K607" s="1" t="str">
        <f>F607&amp;": "&amp;(H607+G607)&amp;" - "&amp;C607</f>
        <v>Laura Anne Gilman: 104 - Burning Bridges</v>
      </c>
      <c r="P607" s="7" t="s">
        <v>369</v>
      </c>
      <c r="R607" s="7" t="s">
        <v>391</v>
      </c>
    </row>
    <row r="608" spans="2:18" hidden="1" x14ac:dyDescent="0.2">
      <c r="B608" s="7" t="s">
        <v>420</v>
      </c>
      <c r="C608" s="1" t="s">
        <v>1000</v>
      </c>
      <c r="D608" s="1" t="s">
        <v>1002</v>
      </c>
      <c r="E608" s="1" t="s">
        <v>1002</v>
      </c>
      <c r="F608" s="1" t="s">
        <v>1008</v>
      </c>
      <c r="G608" s="7">
        <v>5</v>
      </c>
      <c r="H608" s="7">
        <v>100</v>
      </c>
      <c r="I608" s="7" t="s">
        <v>1004</v>
      </c>
      <c r="K608" s="1" t="str">
        <f>F608&amp;": "&amp;(H608+G608)&amp;" - "&amp;C608</f>
        <v>Laura Anne Gilman: 105 - Free Fall</v>
      </c>
      <c r="P608" s="7" t="s">
        <v>369</v>
      </c>
      <c r="R608" s="7" t="s">
        <v>391</v>
      </c>
    </row>
    <row r="609" spans="2:18" hidden="1" x14ac:dyDescent="0.2">
      <c r="B609" s="7" t="s">
        <v>420</v>
      </c>
      <c r="C609" s="1" t="s">
        <v>1001</v>
      </c>
      <c r="D609" s="1" t="s">
        <v>1002</v>
      </c>
      <c r="E609" s="1" t="s">
        <v>1002</v>
      </c>
      <c r="F609" s="1" t="s">
        <v>1008</v>
      </c>
      <c r="G609" s="7">
        <v>6</v>
      </c>
      <c r="H609" s="7">
        <v>100</v>
      </c>
      <c r="I609" s="7" t="s">
        <v>1004</v>
      </c>
      <c r="K609" s="1" t="str">
        <f>F609&amp;": "&amp;(H609+G609)&amp;" - "&amp;C609</f>
        <v>Laura Anne Gilman: 106 - Blood from Stone</v>
      </c>
      <c r="P609" s="7" t="s">
        <v>369</v>
      </c>
      <c r="R609" s="7" t="s">
        <v>391</v>
      </c>
    </row>
    <row r="610" spans="2:18" hidden="1" x14ac:dyDescent="0.2">
      <c r="B610" s="7" t="s">
        <v>420</v>
      </c>
      <c r="C610" s="1" t="s">
        <v>1009</v>
      </c>
      <c r="D610" s="1" t="s">
        <v>1013</v>
      </c>
      <c r="E610" s="1" t="s">
        <v>1013</v>
      </c>
      <c r="F610" s="1" t="s">
        <v>1008</v>
      </c>
      <c r="G610" s="7">
        <v>1</v>
      </c>
      <c r="H610" s="7">
        <v>200</v>
      </c>
      <c r="I610" s="7" t="s">
        <v>1004</v>
      </c>
      <c r="K610" s="1" t="str">
        <f>F610&amp;": "&amp;(H610+G610)&amp;" - "&amp;C610</f>
        <v>Laura Anne Gilman: 201 - Hard Magic</v>
      </c>
      <c r="P610" s="7" t="s">
        <v>369</v>
      </c>
      <c r="R610" s="7" t="s">
        <v>391</v>
      </c>
    </row>
    <row r="611" spans="2:18" hidden="1" x14ac:dyDescent="0.2">
      <c r="B611" s="7" t="s">
        <v>420</v>
      </c>
      <c r="C611" s="1" t="s">
        <v>1010</v>
      </c>
      <c r="D611" s="1" t="s">
        <v>1013</v>
      </c>
      <c r="E611" s="1" t="s">
        <v>1013</v>
      </c>
      <c r="F611" s="1" t="s">
        <v>1008</v>
      </c>
      <c r="G611" s="7">
        <v>2</v>
      </c>
      <c r="H611" s="7">
        <v>200</v>
      </c>
      <c r="I611" s="7" t="s">
        <v>1004</v>
      </c>
      <c r="K611" s="1" t="str">
        <f>F611&amp;": "&amp;(H611+G611)&amp;" - "&amp;C611</f>
        <v>Laura Anne Gilman: 202 - Pack of Lies</v>
      </c>
      <c r="P611" s="7" t="s">
        <v>369</v>
      </c>
      <c r="R611" s="7" t="s">
        <v>391</v>
      </c>
    </row>
    <row r="612" spans="2:18" hidden="1" x14ac:dyDescent="0.2">
      <c r="B612" s="7" t="s">
        <v>420</v>
      </c>
      <c r="C612" s="1" t="s">
        <v>1011</v>
      </c>
      <c r="D612" s="1" t="s">
        <v>1013</v>
      </c>
      <c r="E612" s="1" t="s">
        <v>1013</v>
      </c>
      <c r="F612" s="1" t="s">
        <v>1008</v>
      </c>
      <c r="G612" s="7">
        <v>3</v>
      </c>
      <c r="H612" s="7">
        <v>200</v>
      </c>
      <c r="I612" s="7" t="s">
        <v>1004</v>
      </c>
      <c r="K612" s="1" t="str">
        <f>F612&amp;": "&amp;(H612+G612)&amp;" - "&amp;C612</f>
        <v>Laura Anne Gilman: 203 - Tricks of the Trade</v>
      </c>
      <c r="P612" s="7" t="s">
        <v>369</v>
      </c>
      <c r="R612" s="7" t="s">
        <v>391</v>
      </c>
    </row>
    <row r="613" spans="2:18" hidden="1" x14ac:dyDescent="0.2">
      <c r="B613" s="7" t="s">
        <v>420</v>
      </c>
      <c r="C613" s="1" t="s">
        <v>1012</v>
      </c>
      <c r="D613" s="1" t="s">
        <v>1013</v>
      </c>
      <c r="E613" s="1" t="s">
        <v>1013</v>
      </c>
      <c r="F613" s="1" t="s">
        <v>1008</v>
      </c>
      <c r="G613" s="7">
        <v>4</v>
      </c>
      <c r="H613" s="7">
        <v>200</v>
      </c>
      <c r="I613" s="7" t="s">
        <v>1004</v>
      </c>
      <c r="K613" s="1" t="str">
        <f>F613&amp;": "&amp;(H613+G613)&amp;" - "&amp;C613</f>
        <v>Laura Anne Gilman: 204 - Dragon Justice</v>
      </c>
      <c r="P613" s="7" t="s">
        <v>369</v>
      </c>
      <c r="R613" s="7" t="s">
        <v>391</v>
      </c>
    </row>
    <row r="614" spans="2:18" hidden="1" x14ac:dyDescent="0.2">
      <c r="B614" s="7" t="s">
        <v>568</v>
      </c>
      <c r="C614" s="1" t="s">
        <v>541</v>
      </c>
      <c r="D614" s="1" t="s">
        <v>566</v>
      </c>
      <c r="E614" s="1" t="s">
        <v>566</v>
      </c>
      <c r="F614" s="1" t="s">
        <v>443</v>
      </c>
      <c r="G614" s="7">
        <v>1</v>
      </c>
      <c r="H614" s="7">
        <v>100</v>
      </c>
      <c r="I614" s="7" t="s">
        <v>1004</v>
      </c>
      <c r="J614" s="6">
        <v>40657</v>
      </c>
      <c r="K614" s="1" t="str">
        <f>F614&amp;": "&amp;(H614+G614)&amp;" - "&amp;C614</f>
        <v>Laurell K. Hamilton: 101 - Guilty Pleasures</v>
      </c>
      <c r="P614" s="7" t="s">
        <v>369</v>
      </c>
      <c r="Q614" s="7" t="s">
        <v>369</v>
      </c>
      <c r="R614" s="7" t="s">
        <v>366</v>
      </c>
    </row>
    <row r="615" spans="2:18" hidden="1" x14ac:dyDescent="0.2">
      <c r="B615" s="7" t="s">
        <v>568</v>
      </c>
      <c r="C615" s="1" t="s">
        <v>542</v>
      </c>
      <c r="D615" s="1" t="s">
        <v>566</v>
      </c>
      <c r="E615" s="1" t="s">
        <v>566</v>
      </c>
      <c r="F615" s="1" t="s">
        <v>443</v>
      </c>
      <c r="G615" s="7">
        <v>2</v>
      </c>
      <c r="H615" s="7">
        <v>100</v>
      </c>
      <c r="I615" s="7" t="s">
        <v>1004</v>
      </c>
      <c r="J615" s="6">
        <v>40664</v>
      </c>
      <c r="K615" s="1" t="str">
        <f>F615&amp;": "&amp;(H615+G615)&amp;" - "&amp;C615</f>
        <v>Laurell K. Hamilton: 102 - The Laughing Corpse</v>
      </c>
      <c r="P615" s="7" t="s">
        <v>369</v>
      </c>
      <c r="Q615" s="7" t="s">
        <v>369</v>
      </c>
      <c r="R615" s="7" t="s">
        <v>366</v>
      </c>
    </row>
    <row r="616" spans="2:18" hidden="1" x14ac:dyDescent="0.2">
      <c r="B616" s="7" t="s">
        <v>568</v>
      </c>
      <c r="C616" s="1" t="s">
        <v>543</v>
      </c>
      <c r="D616" s="1" t="s">
        <v>566</v>
      </c>
      <c r="E616" s="1" t="s">
        <v>566</v>
      </c>
      <c r="F616" s="1" t="s">
        <v>443</v>
      </c>
      <c r="G616" s="7">
        <v>3</v>
      </c>
      <c r="H616" s="7">
        <v>100</v>
      </c>
      <c r="I616" s="7" t="s">
        <v>1004</v>
      </c>
      <c r="J616" s="6">
        <v>40666</v>
      </c>
      <c r="K616" s="1" t="str">
        <f>F616&amp;": "&amp;(H616+G616)&amp;" - "&amp;C616</f>
        <v>Laurell K. Hamilton: 103 - Circus of the Damned</v>
      </c>
      <c r="P616" s="7" t="s">
        <v>369</v>
      </c>
      <c r="Q616" s="7" t="s">
        <v>369</v>
      </c>
      <c r="R616" s="7" t="s">
        <v>366</v>
      </c>
    </row>
    <row r="617" spans="2:18" hidden="1" x14ac:dyDescent="0.2">
      <c r="B617" s="7" t="s">
        <v>568</v>
      </c>
      <c r="C617" s="1" t="s">
        <v>544</v>
      </c>
      <c r="D617" s="1" t="s">
        <v>566</v>
      </c>
      <c r="E617" s="1" t="s">
        <v>566</v>
      </c>
      <c r="F617" s="1" t="s">
        <v>443</v>
      </c>
      <c r="G617" s="7">
        <v>4</v>
      </c>
      <c r="H617" s="7">
        <v>100</v>
      </c>
      <c r="I617" s="7" t="s">
        <v>1004</v>
      </c>
      <c r="J617" s="6">
        <v>40669</v>
      </c>
      <c r="K617" s="1" t="str">
        <f>F617&amp;": "&amp;(H617+G617)&amp;" - "&amp;C617</f>
        <v>Laurell K. Hamilton: 104 - The Lunatic Café</v>
      </c>
      <c r="P617" s="7" t="s">
        <v>369</v>
      </c>
      <c r="Q617" s="7" t="s">
        <v>369</v>
      </c>
      <c r="R617" s="7" t="s">
        <v>366</v>
      </c>
    </row>
    <row r="618" spans="2:18" hidden="1" x14ac:dyDescent="0.2">
      <c r="B618" s="7" t="s">
        <v>568</v>
      </c>
      <c r="C618" s="1" t="s">
        <v>545</v>
      </c>
      <c r="D618" s="1" t="s">
        <v>566</v>
      </c>
      <c r="E618" s="1" t="s">
        <v>566</v>
      </c>
      <c r="F618" s="1" t="s">
        <v>443</v>
      </c>
      <c r="G618" s="7">
        <v>5</v>
      </c>
      <c r="H618" s="7">
        <v>100</v>
      </c>
      <c r="I618" s="7" t="s">
        <v>1004</v>
      </c>
      <c r="J618" s="6">
        <v>40671</v>
      </c>
      <c r="K618" s="1" t="str">
        <f>F618&amp;": "&amp;(H618+G618)&amp;" - "&amp;C618</f>
        <v>Laurell K. Hamilton: 105 - Bloody Bones</v>
      </c>
      <c r="P618" s="7" t="s">
        <v>369</v>
      </c>
      <c r="Q618" s="7" t="s">
        <v>369</v>
      </c>
      <c r="R618" s="7" t="s">
        <v>366</v>
      </c>
    </row>
    <row r="619" spans="2:18" hidden="1" x14ac:dyDescent="0.2">
      <c r="B619" s="7" t="s">
        <v>568</v>
      </c>
      <c r="C619" s="1" t="s">
        <v>546</v>
      </c>
      <c r="D619" s="1" t="s">
        <v>566</v>
      </c>
      <c r="E619" s="1" t="s">
        <v>566</v>
      </c>
      <c r="F619" s="1" t="s">
        <v>443</v>
      </c>
      <c r="G619" s="7">
        <v>6</v>
      </c>
      <c r="H619" s="7">
        <v>100</v>
      </c>
      <c r="I619" s="7" t="s">
        <v>1004</v>
      </c>
      <c r="J619" s="6">
        <v>40673</v>
      </c>
      <c r="K619" s="1" t="str">
        <f>F619&amp;": "&amp;(H619+G619)&amp;" - "&amp;C619</f>
        <v>Laurell K. Hamilton: 106 - The Killing Dance</v>
      </c>
      <c r="P619" s="7" t="s">
        <v>369</v>
      </c>
      <c r="Q619" s="7" t="s">
        <v>369</v>
      </c>
      <c r="R619" s="7" t="s">
        <v>366</v>
      </c>
    </row>
    <row r="620" spans="2:18" hidden="1" x14ac:dyDescent="0.2">
      <c r="B620" s="7" t="s">
        <v>568</v>
      </c>
      <c r="C620" s="1" t="s">
        <v>547</v>
      </c>
      <c r="D620" s="1" t="s">
        <v>566</v>
      </c>
      <c r="E620" s="1" t="s">
        <v>566</v>
      </c>
      <c r="F620" s="1" t="s">
        <v>443</v>
      </c>
      <c r="G620" s="7">
        <v>7</v>
      </c>
      <c r="H620" s="7">
        <v>100</v>
      </c>
      <c r="I620" s="7" t="s">
        <v>1004</v>
      </c>
      <c r="J620" s="6">
        <v>40678</v>
      </c>
      <c r="K620" s="1" t="str">
        <f>F620&amp;": "&amp;(H620+G620)&amp;" - "&amp;C620</f>
        <v>Laurell K. Hamilton: 107 - Burnt Offerings</v>
      </c>
      <c r="P620" s="7" t="s">
        <v>369</v>
      </c>
      <c r="Q620" s="7" t="s">
        <v>369</v>
      </c>
      <c r="R620" s="7" t="s">
        <v>366</v>
      </c>
    </row>
    <row r="621" spans="2:18" hidden="1" x14ac:dyDescent="0.2">
      <c r="B621" s="7" t="s">
        <v>568</v>
      </c>
      <c r="C621" s="1" t="s">
        <v>548</v>
      </c>
      <c r="D621" s="1" t="s">
        <v>566</v>
      </c>
      <c r="E621" s="1" t="s">
        <v>566</v>
      </c>
      <c r="F621" s="1" t="s">
        <v>443</v>
      </c>
      <c r="G621" s="7">
        <v>8</v>
      </c>
      <c r="H621" s="7">
        <v>100</v>
      </c>
      <c r="I621" s="7" t="s">
        <v>1004</v>
      </c>
      <c r="J621" s="6">
        <v>40681</v>
      </c>
      <c r="K621" s="1" t="str">
        <f>F621&amp;": "&amp;(H621+G621)&amp;" - "&amp;C621</f>
        <v>Laurell K. Hamilton: 108 - Blue Moon</v>
      </c>
      <c r="P621" s="7" t="s">
        <v>369</v>
      </c>
      <c r="Q621" s="7" t="s">
        <v>369</v>
      </c>
      <c r="R621" s="7" t="s">
        <v>366</v>
      </c>
    </row>
    <row r="622" spans="2:18" hidden="1" x14ac:dyDescent="0.2">
      <c r="B622" s="7" t="s">
        <v>568</v>
      </c>
      <c r="C622" s="1" t="s">
        <v>549</v>
      </c>
      <c r="D622" s="1" t="s">
        <v>566</v>
      </c>
      <c r="E622" s="1" t="s">
        <v>566</v>
      </c>
      <c r="F622" s="1" t="s">
        <v>443</v>
      </c>
      <c r="G622" s="7">
        <v>9</v>
      </c>
      <c r="H622" s="7">
        <v>100</v>
      </c>
      <c r="I622" s="7" t="s">
        <v>1004</v>
      </c>
      <c r="J622" s="6">
        <v>40685</v>
      </c>
      <c r="K622" s="1" t="str">
        <f>F622&amp;": "&amp;(H622+G622)&amp;" - "&amp;C622</f>
        <v>Laurell K. Hamilton: 109 - Obsidian Butterfly</v>
      </c>
      <c r="P622" s="7" t="s">
        <v>369</v>
      </c>
      <c r="Q622" s="7" t="s">
        <v>369</v>
      </c>
      <c r="R622" s="7" t="s">
        <v>366</v>
      </c>
    </row>
    <row r="623" spans="2:18" hidden="1" x14ac:dyDescent="0.2">
      <c r="B623" s="7" t="s">
        <v>568</v>
      </c>
      <c r="C623" s="1" t="s">
        <v>550</v>
      </c>
      <c r="D623" s="1" t="s">
        <v>566</v>
      </c>
      <c r="E623" s="1" t="s">
        <v>566</v>
      </c>
      <c r="F623" s="1" t="s">
        <v>443</v>
      </c>
      <c r="G623" s="7">
        <v>10</v>
      </c>
      <c r="H623" s="7">
        <v>100</v>
      </c>
      <c r="I623" s="7" t="s">
        <v>1004</v>
      </c>
      <c r="J623" s="6">
        <v>41450</v>
      </c>
      <c r="K623" s="1" t="str">
        <f>F623&amp;": "&amp;(H623+G623)&amp;" - "&amp;C623</f>
        <v>Laurell K. Hamilton: 110 - Narcissus in Chains</v>
      </c>
      <c r="P623" s="7" t="s">
        <v>369</v>
      </c>
      <c r="Q623" s="7" t="s">
        <v>369</v>
      </c>
      <c r="R623" s="7" t="s">
        <v>366</v>
      </c>
    </row>
    <row r="624" spans="2:18" hidden="1" x14ac:dyDescent="0.2">
      <c r="B624" s="7" t="s">
        <v>568</v>
      </c>
      <c r="C624" s="1" t="s">
        <v>551</v>
      </c>
      <c r="D624" s="1" t="s">
        <v>566</v>
      </c>
      <c r="E624" s="1" t="s">
        <v>566</v>
      </c>
      <c r="F624" s="1" t="s">
        <v>443</v>
      </c>
      <c r="G624" s="7">
        <v>11</v>
      </c>
      <c r="H624" s="7">
        <v>100</v>
      </c>
      <c r="I624" s="7" t="s">
        <v>1004</v>
      </c>
      <c r="J624" s="6">
        <v>41451</v>
      </c>
      <c r="K624" s="1" t="str">
        <f>F624&amp;": "&amp;(H624+G624)&amp;" - "&amp;C624</f>
        <v>Laurell K. Hamilton: 111 - Cerulean Sins</v>
      </c>
      <c r="P624" s="7" t="s">
        <v>369</v>
      </c>
      <c r="Q624" s="7" t="s">
        <v>369</v>
      </c>
      <c r="R624" s="7" t="s">
        <v>366</v>
      </c>
    </row>
    <row r="625" spans="2:18" hidden="1" x14ac:dyDescent="0.2">
      <c r="B625" s="7" t="s">
        <v>568</v>
      </c>
      <c r="C625" s="1" t="s">
        <v>552</v>
      </c>
      <c r="D625" s="1" t="s">
        <v>566</v>
      </c>
      <c r="E625" s="1" t="s">
        <v>566</v>
      </c>
      <c r="F625" s="1" t="s">
        <v>443</v>
      </c>
      <c r="G625" s="7">
        <v>12</v>
      </c>
      <c r="H625" s="7">
        <v>100</v>
      </c>
      <c r="I625" s="7" t="s">
        <v>1004</v>
      </c>
      <c r="J625" s="6">
        <v>41453</v>
      </c>
      <c r="K625" s="1" t="str">
        <f>F625&amp;": "&amp;(H625+G625)&amp;" - "&amp;C625</f>
        <v>Laurell K. Hamilton: 112 - Incubus Dreams</v>
      </c>
      <c r="P625" s="7" t="s">
        <v>369</v>
      </c>
      <c r="Q625" s="7" t="s">
        <v>369</v>
      </c>
      <c r="R625" s="7" t="s">
        <v>366</v>
      </c>
    </row>
    <row r="626" spans="2:18" hidden="1" x14ac:dyDescent="0.2">
      <c r="B626" s="7" t="s">
        <v>568</v>
      </c>
      <c r="C626" s="1" t="s">
        <v>553</v>
      </c>
      <c r="D626" s="1" t="s">
        <v>566</v>
      </c>
      <c r="E626" s="1" t="s">
        <v>566</v>
      </c>
      <c r="F626" s="1" t="s">
        <v>443</v>
      </c>
      <c r="G626" s="7">
        <v>13</v>
      </c>
      <c r="H626" s="7">
        <v>100</v>
      </c>
      <c r="I626" s="7" t="s">
        <v>1004</v>
      </c>
      <c r="J626" s="6">
        <v>41454</v>
      </c>
      <c r="K626" s="1" t="str">
        <f>F626&amp;": "&amp;(H626+G626)&amp;" - "&amp;C626</f>
        <v>Laurell K. Hamilton: 113 - Micah</v>
      </c>
      <c r="P626" s="7" t="s">
        <v>369</v>
      </c>
      <c r="Q626" s="7" t="s">
        <v>369</v>
      </c>
      <c r="R626" s="7" t="s">
        <v>366</v>
      </c>
    </row>
    <row r="627" spans="2:18" hidden="1" x14ac:dyDescent="0.2">
      <c r="B627" s="7" t="s">
        <v>568</v>
      </c>
      <c r="C627" s="1" t="s">
        <v>554</v>
      </c>
      <c r="D627" s="1" t="s">
        <v>566</v>
      </c>
      <c r="E627" s="1" t="s">
        <v>566</v>
      </c>
      <c r="F627" s="1" t="s">
        <v>443</v>
      </c>
      <c r="G627" s="7">
        <v>14</v>
      </c>
      <c r="H627" s="7">
        <v>100</v>
      </c>
      <c r="I627" s="7" t="s">
        <v>1004</v>
      </c>
      <c r="J627" s="6">
        <v>41455</v>
      </c>
      <c r="K627" s="1" t="str">
        <f>F627&amp;": "&amp;(H627+G627)&amp;" - "&amp;C627</f>
        <v>Laurell K. Hamilton: 114 - Danse Macabre</v>
      </c>
      <c r="P627" s="7" t="s">
        <v>369</v>
      </c>
      <c r="Q627" s="7" t="s">
        <v>369</v>
      </c>
      <c r="R627" s="7" t="s">
        <v>366</v>
      </c>
    </row>
    <row r="628" spans="2:18" hidden="1" x14ac:dyDescent="0.2">
      <c r="B628" s="7" t="s">
        <v>568</v>
      </c>
      <c r="C628" s="1" t="s">
        <v>555</v>
      </c>
      <c r="D628" s="1" t="s">
        <v>566</v>
      </c>
      <c r="E628" s="1" t="s">
        <v>566</v>
      </c>
      <c r="F628" s="1" t="s">
        <v>443</v>
      </c>
      <c r="G628" s="7">
        <v>15</v>
      </c>
      <c r="H628" s="7">
        <v>100</v>
      </c>
      <c r="I628" s="7" t="s">
        <v>1004</v>
      </c>
      <c r="J628" s="6">
        <v>40711</v>
      </c>
      <c r="K628" s="1" t="str">
        <f>F628&amp;": "&amp;(H628+G628)&amp;" - "&amp;C628</f>
        <v>Laurell K. Hamilton: 115 - The Harlequin</v>
      </c>
      <c r="P628" s="7" t="s">
        <v>369</v>
      </c>
      <c r="Q628" s="7" t="s">
        <v>369</v>
      </c>
      <c r="R628" s="7" t="s">
        <v>366</v>
      </c>
    </row>
    <row r="629" spans="2:18" hidden="1" x14ac:dyDescent="0.2">
      <c r="B629" s="7" t="s">
        <v>568</v>
      </c>
      <c r="C629" s="1" t="s">
        <v>556</v>
      </c>
      <c r="D629" s="1" t="s">
        <v>566</v>
      </c>
      <c r="E629" s="1" t="s">
        <v>566</v>
      </c>
      <c r="F629" s="1" t="s">
        <v>443</v>
      </c>
      <c r="G629" s="7">
        <v>16</v>
      </c>
      <c r="H629" s="7">
        <v>100</v>
      </c>
      <c r="I629" s="7" t="s">
        <v>1004</v>
      </c>
      <c r="J629" s="6">
        <v>40714</v>
      </c>
      <c r="K629" s="1" t="str">
        <f>F629&amp;": "&amp;(H629+G629)&amp;" - "&amp;C629</f>
        <v>Laurell K. Hamilton: 116 - Blood Noir</v>
      </c>
      <c r="P629" s="7" t="s">
        <v>369</v>
      </c>
      <c r="Q629" s="7" t="s">
        <v>369</v>
      </c>
      <c r="R629" s="7" t="s">
        <v>366</v>
      </c>
    </row>
    <row r="630" spans="2:18" hidden="1" x14ac:dyDescent="0.2">
      <c r="B630" s="7" t="s">
        <v>568</v>
      </c>
      <c r="C630" s="1" t="s">
        <v>557</v>
      </c>
      <c r="D630" s="1" t="s">
        <v>566</v>
      </c>
      <c r="E630" s="1" t="s">
        <v>566</v>
      </c>
      <c r="F630" s="1" t="s">
        <v>443</v>
      </c>
      <c r="G630" s="7">
        <v>17</v>
      </c>
      <c r="H630" s="7">
        <v>100</v>
      </c>
      <c r="I630" s="7" t="s">
        <v>1004</v>
      </c>
      <c r="J630" s="6">
        <v>40719</v>
      </c>
      <c r="K630" s="1" t="str">
        <f>F630&amp;": "&amp;(H630+G630)&amp;" - "&amp;C630</f>
        <v>Laurell K. Hamilton: 117 - Skin Trade</v>
      </c>
      <c r="P630" s="7" t="s">
        <v>369</v>
      </c>
      <c r="Q630" s="7" t="s">
        <v>369</v>
      </c>
      <c r="R630" s="7" t="s">
        <v>366</v>
      </c>
    </row>
    <row r="631" spans="2:18" hidden="1" x14ac:dyDescent="0.2">
      <c r="B631" s="7" t="s">
        <v>568</v>
      </c>
      <c r="C631" s="1" t="s">
        <v>558</v>
      </c>
      <c r="D631" s="1" t="s">
        <v>566</v>
      </c>
      <c r="E631" s="1" t="s">
        <v>566</v>
      </c>
      <c r="F631" s="1" t="s">
        <v>443</v>
      </c>
      <c r="G631" s="7">
        <v>18</v>
      </c>
      <c r="H631" s="7">
        <v>100</v>
      </c>
      <c r="I631" s="7" t="s">
        <v>1004</v>
      </c>
      <c r="J631" s="6">
        <v>40720</v>
      </c>
      <c r="K631" s="1" t="str">
        <f>F631&amp;": "&amp;(H631+G631)&amp;" - "&amp;C631</f>
        <v>Laurell K. Hamilton: 118 - Flirt</v>
      </c>
      <c r="P631" s="7" t="s">
        <v>369</v>
      </c>
      <c r="Q631" s="7" t="s">
        <v>369</v>
      </c>
      <c r="R631" s="7" t="s">
        <v>366</v>
      </c>
    </row>
    <row r="632" spans="2:18" hidden="1" x14ac:dyDescent="0.2">
      <c r="B632" s="7" t="s">
        <v>568</v>
      </c>
      <c r="C632" s="1" t="s">
        <v>559</v>
      </c>
      <c r="D632" s="1" t="s">
        <v>566</v>
      </c>
      <c r="E632" s="1" t="s">
        <v>566</v>
      </c>
      <c r="F632" s="1" t="s">
        <v>443</v>
      </c>
      <c r="G632" s="7">
        <v>19</v>
      </c>
      <c r="H632" s="7">
        <v>100</v>
      </c>
      <c r="I632" s="7" t="s">
        <v>1004</v>
      </c>
      <c r="J632" s="6">
        <v>40727</v>
      </c>
      <c r="K632" s="1" t="str">
        <f>F632&amp;": "&amp;(H632+G632)&amp;" - "&amp;C632</f>
        <v>Laurell K. Hamilton: 119 - Bullet</v>
      </c>
      <c r="P632" s="7" t="s">
        <v>369</v>
      </c>
      <c r="Q632" s="7" t="s">
        <v>369</v>
      </c>
      <c r="R632" s="7" t="s">
        <v>366</v>
      </c>
    </row>
    <row r="633" spans="2:18" hidden="1" x14ac:dyDescent="0.2">
      <c r="B633" s="7" t="s">
        <v>568</v>
      </c>
      <c r="C633" s="1" t="s">
        <v>560</v>
      </c>
      <c r="D633" s="1" t="s">
        <v>566</v>
      </c>
      <c r="E633" s="1" t="s">
        <v>566</v>
      </c>
      <c r="F633" s="1" t="s">
        <v>443</v>
      </c>
      <c r="G633" s="7">
        <v>20</v>
      </c>
      <c r="H633" s="7">
        <v>100</v>
      </c>
      <c r="I633" s="7" t="s">
        <v>1004</v>
      </c>
      <c r="J633" s="6">
        <v>40729</v>
      </c>
      <c r="K633" s="1" t="str">
        <f>F633&amp;": "&amp;(H633+G633)&amp;" - "&amp;C633</f>
        <v>Laurell K. Hamilton: 120 - Hit List</v>
      </c>
      <c r="P633" s="7" t="s">
        <v>369</v>
      </c>
      <c r="Q633" s="7" t="s">
        <v>369</v>
      </c>
      <c r="R633" s="7" t="s">
        <v>366</v>
      </c>
    </row>
    <row r="634" spans="2:18" hidden="1" x14ac:dyDescent="0.2">
      <c r="B634" s="7" t="s">
        <v>568</v>
      </c>
      <c r="C634" s="1" t="s">
        <v>561</v>
      </c>
      <c r="D634" s="1" t="s">
        <v>566</v>
      </c>
      <c r="E634" s="1" t="s">
        <v>566</v>
      </c>
      <c r="F634" s="1" t="s">
        <v>443</v>
      </c>
      <c r="G634" s="7">
        <v>21</v>
      </c>
      <c r="H634" s="7">
        <v>100</v>
      </c>
      <c r="I634" s="7" t="s">
        <v>1004</v>
      </c>
      <c r="J634" s="6">
        <v>41070</v>
      </c>
      <c r="K634" s="1" t="str">
        <f>F634&amp;": "&amp;(H634+G634)&amp;" - "&amp;C634</f>
        <v>Laurell K. Hamilton: 121 - Kiss the Dead</v>
      </c>
      <c r="P634" s="7" t="s">
        <v>369</v>
      </c>
      <c r="Q634" s="7" t="s">
        <v>369</v>
      </c>
      <c r="R634" s="7" t="s">
        <v>366</v>
      </c>
    </row>
    <row r="635" spans="2:18" hidden="1" x14ac:dyDescent="0.2">
      <c r="B635" s="7" t="s">
        <v>568</v>
      </c>
      <c r="C635" s="1" t="s">
        <v>562</v>
      </c>
      <c r="D635" s="1" t="s">
        <v>566</v>
      </c>
      <c r="E635" s="1" t="s">
        <v>566</v>
      </c>
      <c r="F635" s="1" t="s">
        <v>443</v>
      </c>
      <c r="G635" s="7">
        <v>22</v>
      </c>
      <c r="H635" s="7">
        <v>100</v>
      </c>
      <c r="I635" s="7" t="s">
        <v>1004</v>
      </c>
      <c r="J635" s="6">
        <v>41458</v>
      </c>
      <c r="K635" s="1" t="str">
        <f>F635&amp;": "&amp;(H635+G635)&amp;" - "&amp;C635</f>
        <v xml:space="preserve">Laurell K. Hamilton: 122 - Affliction </v>
      </c>
      <c r="P635" s="7" t="s">
        <v>369</v>
      </c>
      <c r="Q635" s="7" t="s">
        <v>369</v>
      </c>
      <c r="R635" s="7" t="s">
        <v>366</v>
      </c>
    </row>
    <row r="636" spans="2:18" hidden="1" x14ac:dyDescent="0.2">
      <c r="B636" s="7" t="s">
        <v>568</v>
      </c>
      <c r="C636" s="1" t="s">
        <v>563</v>
      </c>
      <c r="D636" s="1" t="s">
        <v>566</v>
      </c>
      <c r="E636" s="1" t="s">
        <v>566</v>
      </c>
      <c r="F636" s="1" t="s">
        <v>443</v>
      </c>
      <c r="G636" s="7">
        <v>23</v>
      </c>
      <c r="H636" s="7">
        <v>100</v>
      </c>
      <c r="I636" s="7" t="s">
        <v>1004</v>
      </c>
      <c r="K636" s="1" t="str">
        <f>F636&amp;": "&amp;(H636+G636)&amp;" - "&amp;C636</f>
        <v>Laurell K. Hamilton: 123 - Jason</v>
      </c>
      <c r="P636" s="7" t="s">
        <v>369</v>
      </c>
      <c r="R636" s="7" t="s">
        <v>366</v>
      </c>
    </row>
    <row r="637" spans="2:18" hidden="1" x14ac:dyDescent="0.2">
      <c r="B637" s="7" t="s">
        <v>568</v>
      </c>
      <c r="C637" s="1" t="s">
        <v>564</v>
      </c>
      <c r="D637" s="1" t="s">
        <v>566</v>
      </c>
      <c r="E637" s="1" t="s">
        <v>566</v>
      </c>
      <c r="F637" s="1" t="s">
        <v>443</v>
      </c>
      <c r="G637" s="7">
        <v>24</v>
      </c>
      <c r="H637" s="7">
        <v>100</v>
      </c>
      <c r="I637" s="7" t="s">
        <v>1004</v>
      </c>
      <c r="K637" s="1" t="str">
        <f>F637&amp;": "&amp;(H637+G637)&amp;" - "&amp;C637</f>
        <v>Laurell K. Hamilton: 124 - Dead Ice</v>
      </c>
      <c r="P637" s="7" t="s">
        <v>369</v>
      </c>
      <c r="R637" s="7" t="s">
        <v>366</v>
      </c>
    </row>
    <row r="638" spans="2:18" hidden="1" x14ac:dyDescent="0.2">
      <c r="B638" s="7" t="s">
        <v>568</v>
      </c>
      <c r="C638" s="1" t="s">
        <v>565</v>
      </c>
      <c r="D638" s="1" t="s">
        <v>566</v>
      </c>
      <c r="E638" s="1" t="s">
        <v>566</v>
      </c>
      <c r="F638" s="1" t="s">
        <v>443</v>
      </c>
      <c r="G638" s="7">
        <v>25</v>
      </c>
      <c r="H638" s="7">
        <v>100</v>
      </c>
      <c r="I638" s="7" t="s">
        <v>1004</v>
      </c>
      <c r="K638" s="1" t="str">
        <f>F638&amp;": "&amp;(H638+G638)&amp;" - "&amp;C638</f>
        <v>Laurell K. Hamilton: 125 - Crimson Death</v>
      </c>
      <c r="P638" s="7" t="s">
        <v>369</v>
      </c>
      <c r="R638" s="7" t="s">
        <v>366</v>
      </c>
    </row>
    <row r="639" spans="2:18" hidden="1" x14ac:dyDescent="0.2">
      <c r="B639" s="7" t="s">
        <v>568</v>
      </c>
      <c r="C639" s="1" t="s">
        <v>358</v>
      </c>
      <c r="D639" s="1" t="s">
        <v>566</v>
      </c>
      <c r="E639" s="1" t="s">
        <v>566</v>
      </c>
      <c r="F639" s="1" t="s">
        <v>443</v>
      </c>
      <c r="G639" s="7">
        <v>26</v>
      </c>
      <c r="H639" s="7">
        <v>100</v>
      </c>
      <c r="I639" s="7" t="s">
        <v>1004</v>
      </c>
      <c r="K639" s="1" t="str">
        <f>F639&amp;": "&amp;(H639+G639)&amp;" - "&amp;C639</f>
        <v>Laurell K. Hamilton: 126 - Untitled?</v>
      </c>
      <c r="N639" s="6"/>
      <c r="P639" s="7" t="s">
        <v>369</v>
      </c>
      <c r="R639" s="7" t="s">
        <v>366</v>
      </c>
    </row>
    <row r="640" spans="2:18" hidden="1" x14ac:dyDescent="0.2">
      <c r="B640" s="7" t="s">
        <v>363</v>
      </c>
      <c r="C640" s="1" t="s">
        <v>433</v>
      </c>
      <c r="D640" s="1" t="s">
        <v>442</v>
      </c>
      <c r="E640" s="1" t="s">
        <v>442</v>
      </c>
      <c r="F640" s="1" t="s">
        <v>443</v>
      </c>
      <c r="G640" s="7">
        <v>1</v>
      </c>
      <c r="H640" s="7">
        <v>200</v>
      </c>
      <c r="I640" s="7" t="s">
        <v>1004</v>
      </c>
      <c r="J640" s="6">
        <v>39814</v>
      </c>
      <c r="K640" s="1" t="str">
        <f>F640&amp;": "&amp;(H640+G640)&amp;" - "&amp;C640</f>
        <v>Laurell K. Hamilton: 201 - A Kiss of Shadows</v>
      </c>
      <c r="P640" s="7" t="s">
        <v>369</v>
      </c>
      <c r="Q640" s="7" t="s">
        <v>369</v>
      </c>
      <c r="R640" s="7" t="s">
        <v>910</v>
      </c>
    </row>
    <row r="641" spans="2:18" hidden="1" x14ac:dyDescent="0.2">
      <c r="B641" s="7" t="s">
        <v>363</v>
      </c>
      <c r="C641" s="1" t="s">
        <v>434</v>
      </c>
      <c r="D641" s="1" t="s">
        <v>442</v>
      </c>
      <c r="E641" s="1" t="s">
        <v>442</v>
      </c>
      <c r="F641" s="1" t="s">
        <v>443</v>
      </c>
      <c r="G641" s="7">
        <v>2</v>
      </c>
      <c r="H641" s="7">
        <v>200</v>
      </c>
      <c r="I641" s="7" t="s">
        <v>1004</v>
      </c>
      <c r="J641" s="6">
        <v>39814</v>
      </c>
      <c r="K641" s="1" t="str">
        <f>F641&amp;": "&amp;(H641+G641)&amp;" - "&amp;C641</f>
        <v>Laurell K. Hamilton: 202 - A Caress of Twilight</v>
      </c>
      <c r="P641" s="7" t="s">
        <v>369</v>
      </c>
      <c r="Q641" s="7" t="s">
        <v>369</v>
      </c>
      <c r="R641" s="7" t="s">
        <v>910</v>
      </c>
    </row>
    <row r="642" spans="2:18" hidden="1" x14ac:dyDescent="0.2">
      <c r="B642" s="7" t="s">
        <v>363</v>
      </c>
      <c r="C642" s="1" t="s">
        <v>435</v>
      </c>
      <c r="D642" s="1" t="s">
        <v>442</v>
      </c>
      <c r="E642" s="1" t="s">
        <v>442</v>
      </c>
      <c r="F642" s="1" t="s">
        <v>443</v>
      </c>
      <c r="G642" s="7">
        <v>3</v>
      </c>
      <c r="H642" s="7">
        <v>200</v>
      </c>
      <c r="I642" s="7" t="s">
        <v>1004</v>
      </c>
      <c r="J642" s="6">
        <v>39814</v>
      </c>
      <c r="K642" s="1" t="str">
        <f>F642&amp;": "&amp;(H642+G642)&amp;" - "&amp;C642</f>
        <v>Laurell K. Hamilton: 203 - Seduced by Moonlight</v>
      </c>
      <c r="P642" s="7" t="s">
        <v>369</v>
      </c>
      <c r="Q642" s="7" t="s">
        <v>369</v>
      </c>
      <c r="R642" s="7" t="s">
        <v>910</v>
      </c>
    </row>
    <row r="643" spans="2:18" hidden="1" x14ac:dyDescent="0.2">
      <c r="B643" s="7" t="s">
        <v>363</v>
      </c>
      <c r="C643" s="1" t="s">
        <v>436</v>
      </c>
      <c r="D643" s="1" t="s">
        <v>442</v>
      </c>
      <c r="E643" s="1" t="s">
        <v>442</v>
      </c>
      <c r="F643" s="1" t="s">
        <v>443</v>
      </c>
      <c r="G643" s="7">
        <v>4</v>
      </c>
      <c r="H643" s="7">
        <v>200</v>
      </c>
      <c r="I643" s="7" t="s">
        <v>1004</v>
      </c>
      <c r="J643" s="6">
        <v>39814</v>
      </c>
      <c r="K643" s="1" t="str">
        <f>F643&amp;": "&amp;(H643+G643)&amp;" - "&amp;C643</f>
        <v>Laurell K. Hamilton: 204 - A Stroke of Midnight</v>
      </c>
      <c r="P643" s="7" t="s">
        <v>369</v>
      </c>
      <c r="Q643" s="7" t="s">
        <v>369</v>
      </c>
      <c r="R643" s="7" t="s">
        <v>910</v>
      </c>
    </row>
    <row r="644" spans="2:18" hidden="1" x14ac:dyDescent="0.2">
      <c r="B644" s="7" t="s">
        <v>363</v>
      </c>
      <c r="C644" s="1" t="s">
        <v>437</v>
      </c>
      <c r="D644" s="1" t="s">
        <v>442</v>
      </c>
      <c r="E644" s="1" t="s">
        <v>442</v>
      </c>
      <c r="F644" s="1" t="s">
        <v>443</v>
      </c>
      <c r="G644" s="7">
        <v>5</v>
      </c>
      <c r="H644" s="7">
        <v>200</v>
      </c>
      <c r="I644" s="7" t="s">
        <v>1004</v>
      </c>
      <c r="J644" s="6">
        <v>39814</v>
      </c>
      <c r="K644" s="1" t="str">
        <f>F644&amp;": "&amp;(H644+G644)&amp;" - "&amp;C644</f>
        <v>Laurell K. Hamilton: 205 - Mistral's Kiss</v>
      </c>
      <c r="P644" s="7" t="s">
        <v>369</v>
      </c>
      <c r="Q644" s="7" t="s">
        <v>369</v>
      </c>
      <c r="R644" s="7" t="s">
        <v>910</v>
      </c>
    </row>
    <row r="645" spans="2:18" hidden="1" x14ac:dyDescent="0.2">
      <c r="B645" s="7" t="s">
        <v>363</v>
      </c>
      <c r="C645" s="1" t="s">
        <v>438</v>
      </c>
      <c r="D645" s="1" t="s">
        <v>442</v>
      </c>
      <c r="E645" s="1" t="s">
        <v>442</v>
      </c>
      <c r="F645" s="1" t="s">
        <v>443</v>
      </c>
      <c r="G645" s="7">
        <v>6</v>
      </c>
      <c r="H645" s="7">
        <v>200</v>
      </c>
      <c r="I645" s="7" t="s">
        <v>1004</v>
      </c>
      <c r="J645" s="6">
        <v>39814</v>
      </c>
      <c r="K645" s="1" t="str">
        <f>F645&amp;": "&amp;(H645+G645)&amp;" - "&amp;C645</f>
        <v>Laurell K. Hamilton: 206 - A Lick of Frost</v>
      </c>
      <c r="P645" s="7" t="s">
        <v>369</v>
      </c>
      <c r="Q645" s="7" t="s">
        <v>369</v>
      </c>
      <c r="R645" s="7" t="s">
        <v>910</v>
      </c>
    </row>
    <row r="646" spans="2:18" hidden="1" x14ac:dyDescent="0.2">
      <c r="B646" s="7" t="s">
        <v>363</v>
      </c>
      <c r="C646" s="1" t="s">
        <v>439</v>
      </c>
      <c r="D646" s="1" t="s">
        <v>442</v>
      </c>
      <c r="E646" s="1" t="s">
        <v>442</v>
      </c>
      <c r="F646" s="1" t="s">
        <v>443</v>
      </c>
      <c r="G646" s="7">
        <v>7</v>
      </c>
      <c r="H646" s="7">
        <v>200</v>
      </c>
      <c r="I646" s="7" t="s">
        <v>1004</v>
      </c>
      <c r="J646" s="6">
        <v>39814</v>
      </c>
      <c r="K646" s="1" t="str">
        <f>F646&amp;": "&amp;(H646+G646)&amp;" - "&amp;C646</f>
        <v>Laurell K. Hamilton: 207 - Swallowing Darkness</v>
      </c>
      <c r="P646" s="7" t="s">
        <v>369</v>
      </c>
      <c r="Q646" s="7" t="s">
        <v>369</v>
      </c>
      <c r="R646" s="7" t="s">
        <v>910</v>
      </c>
    </row>
    <row r="647" spans="2:18" hidden="1" x14ac:dyDescent="0.2">
      <c r="B647" s="7" t="s">
        <v>363</v>
      </c>
      <c r="C647" s="1" t="s">
        <v>440</v>
      </c>
      <c r="D647" s="1" t="s">
        <v>442</v>
      </c>
      <c r="E647" s="1" t="s">
        <v>442</v>
      </c>
      <c r="F647" s="1" t="s">
        <v>443</v>
      </c>
      <c r="G647" s="7">
        <v>8</v>
      </c>
      <c r="H647" s="7">
        <v>200</v>
      </c>
      <c r="I647" s="7" t="s">
        <v>1004</v>
      </c>
      <c r="J647" s="6">
        <v>39814</v>
      </c>
      <c r="K647" s="1" t="str">
        <f>F647&amp;": "&amp;(H647+G647)&amp;" - "&amp;C647</f>
        <v>Laurell K. Hamilton: 208 - Divine Misdemeanors</v>
      </c>
      <c r="P647" s="7" t="s">
        <v>369</v>
      </c>
      <c r="Q647" s="7" t="s">
        <v>369</v>
      </c>
      <c r="R647" s="7" t="s">
        <v>910</v>
      </c>
    </row>
    <row r="648" spans="2:18" hidden="1" x14ac:dyDescent="0.2">
      <c r="B648" s="7" t="s">
        <v>363</v>
      </c>
      <c r="C648" s="1" t="s">
        <v>441</v>
      </c>
      <c r="D648" s="1" t="s">
        <v>442</v>
      </c>
      <c r="E648" s="1" t="s">
        <v>442</v>
      </c>
      <c r="F648" s="1" t="s">
        <v>443</v>
      </c>
      <c r="G648" s="7">
        <v>9</v>
      </c>
      <c r="H648" s="7">
        <v>200</v>
      </c>
      <c r="I648" s="7" t="s">
        <v>1004</v>
      </c>
      <c r="J648" s="6">
        <v>39814</v>
      </c>
      <c r="K648" s="1" t="str">
        <f>F648&amp;": "&amp;(H648+G648)&amp;" - "&amp;C648</f>
        <v>Laurell K. Hamilton: 209 - A Shiver of Light</v>
      </c>
      <c r="P648" s="7" t="s">
        <v>369</v>
      </c>
      <c r="Q648" s="7" t="s">
        <v>369</v>
      </c>
      <c r="R648" s="7" t="s">
        <v>910</v>
      </c>
    </row>
    <row r="649" spans="2:18" hidden="1" x14ac:dyDescent="0.2">
      <c r="B649" s="7" t="s">
        <v>568</v>
      </c>
      <c r="C649" s="1" t="s">
        <v>200</v>
      </c>
      <c r="D649" s="1" t="s">
        <v>199</v>
      </c>
      <c r="E649" s="1" t="s">
        <v>199</v>
      </c>
      <c r="F649" s="1" t="s">
        <v>198</v>
      </c>
      <c r="G649" s="7">
        <v>1</v>
      </c>
      <c r="H649" s="7">
        <v>100</v>
      </c>
      <c r="I649" s="7" t="s">
        <v>1004</v>
      </c>
      <c r="J649" s="6">
        <v>41022</v>
      </c>
      <c r="K649" s="1" t="str">
        <f>F649&amp;": "&amp;(H649+G649)&amp;" - "&amp;C649</f>
        <v>Linda Robertson: 101 - Vicious Circle</v>
      </c>
      <c r="P649" s="7" t="s">
        <v>369</v>
      </c>
      <c r="Q649" s="7" t="s">
        <v>369</v>
      </c>
      <c r="R649" s="7" t="s">
        <v>910</v>
      </c>
    </row>
    <row r="650" spans="2:18" hidden="1" x14ac:dyDescent="0.2">
      <c r="B650" s="7" t="s">
        <v>568</v>
      </c>
      <c r="C650" s="1" t="s">
        <v>201</v>
      </c>
      <c r="D650" s="1" t="s">
        <v>199</v>
      </c>
      <c r="E650" s="1" t="s">
        <v>199</v>
      </c>
      <c r="F650" s="1" t="s">
        <v>198</v>
      </c>
      <c r="G650" s="7">
        <v>2</v>
      </c>
      <c r="H650" s="7">
        <v>100</v>
      </c>
      <c r="I650" s="7" t="s">
        <v>1004</v>
      </c>
      <c r="J650" s="6">
        <v>41025</v>
      </c>
      <c r="K650" s="1" t="str">
        <f>F650&amp;": "&amp;(H650+G650)&amp;" - "&amp;C650</f>
        <v>Linda Robertson: 102 - Hallowed Circle</v>
      </c>
      <c r="P650" s="7" t="s">
        <v>369</v>
      </c>
      <c r="Q650" s="7" t="s">
        <v>369</v>
      </c>
      <c r="R650" s="7" t="s">
        <v>910</v>
      </c>
    </row>
    <row r="651" spans="2:18" hidden="1" x14ac:dyDescent="0.2">
      <c r="B651" s="7" t="s">
        <v>568</v>
      </c>
      <c r="C651" s="1" t="s">
        <v>202</v>
      </c>
      <c r="D651" s="1" t="s">
        <v>199</v>
      </c>
      <c r="E651" s="1" t="s">
        <v>199</v>
      </c>
      <c r="F651" s="1" t="s">
        <v>198</v>
      </c>
      <c r="G651" s="7">
        <v>3</v>
      </c>
      <c r="H651" s="7">
        <v>100</v>
      </c>
      <c r="I651" s="7" t="s">
        <v>1004</v>
      </c>
      <c r="J651" s="6">
        <v>41028</v>
      </c>
      <c r="K651" s="1" t="str">
        <f>F651&amp;": "&amp;(H651+G651)&amp;" - "&amp;C651</f>
        <v>Linda Robertson: 103 - Fatal Circle</v>
      </c>
      <c r="P651" s="7" t="s">
        <v>369</v>
      </c>
      <c r="Q651" s="7" t="s">
        <v>369</v>
      </c>
      <c r="R651" s="7" t="s">
        <v>910</v>
      </c>
    </row>
    <row r="652" spans="2:18" hidden="1" x14ac:dyDescent="0.2">
      <c r="B652" s="7" t="s">
        <v>568</v>
      </c>
      <c r="C652" s="1" t="s">
        <v>203</v>
      </c>
      <c r="D652" s="1" t="s">
        <v>199</v>
      </c>
      <c r="E652" s="1" t="s">
        <v>199</v>
      </c>
      <c r="F652" s="1" t="s">
        <v>198</v>
      </c>
      <c r="G652" s="7">
        <v>4</v>
      </c>
      <c r="H652" s="7">
        <v>100</v>
      </c>
      <c r="I652" s="7" t="s">
        <v>1004</v>
      </c>
      <c r="J652" s="6">
        <v>41030</v>
      </c>
      <c r="K652" s="1" t="str">
        <f>F652&amp;": "&amp;(H652+G652)&amp;" - "&amp;C652</f>
        <v>Linda Robertson: 104 - Arcane Circle</v>
      </c>
      <c r="P652" s="7" t="s">
        <v>369</v>
      </c>
      <c r="Q652" s="7" t="s">
        <v>369</v>
      </c>
      <c r="R652" s="7" t="s">
        <v>910</v>
      </c>
    </row>
    <row r="653" spans="2:18" hidden="1" x14ac:dyDescent="0.2">
      <c r="B653" s="7" t="s">
        <v>568</v>
      </c>
      <c r="C653" s="1" t="s">
        <v>204</v>
      </c>
      <c r="D653" s="1" t="s">
        <v>199</v>
      </c>
      <c r="E653" s="1" t="s">
        <v>199</v>
      </c>
      <c r="F653" s="1" t="s">
        <v>198</v>
      </c>
      <c r="G653" s="7">
        <v>5</v>
      </c>
      <c r="H653" s="7">
        <v>100</v>
      </c>
      <c r="I653" s="7" t="s">
        <v>1004</v>
      </c>
      <c r="J653" s="6">
        <v>41033</v>
      </c>
      <c r="K653" s="1" t="str">
        <f>F653&amp;": "&amp;(H653+G653)&amp;" - "&amp;C653</f>
        <v>Linda Robertson: 105 - Wicked Circle</v>
      </c>
      <c r="P653" s="7" t="s">
        <v>369</v>
      </c>
      <c r="Q653" s="7" t="s">
        <v>369</v>
      </c>
      <c r="R653" s="7" t="s">
        <v>910</v>
      </c>
    </row>
    <row r="654" spans="2:18" hidden="1" x14ac:dyDescent="0.2">
      <c r="B654" s="7" t="s">
        <v>568</v>
      </c>
      <c r="C654" s="1" t="s">
        <v>205</v>
      </c>
      <c r="D654" s="1" t="s">
        <v>199</v>
      </c>
      <c r="E654" s="1" t="s">
        <v>199</v>
      </c>
      <c r="F654" s="1" t="s">
        <v>198</v>
      </c>
      <c r="G654" s="7">
        <v>6</v>
      </c>
      <c r="H654" s="7">
        <v>100</v>
      </c>
      <c r="I654" s="7" t="s">
        <v>1004</v>
      </c>
      <c r="J654" s="6">
        <v>41308</v>
      </c>
      <c r="K654" s="1" t="str">
        <f>F654&amp;": "&amp;(H654+G654)&amp;" - "&amp;C654</f>
        <v>Linda Robertson: 106 - Shattered Circle</v>
      </c>
      <c r="P654" s="7" t="s">
        <v>369</v>
      </c>
      <c r="Q654" s="7" t="s">
        <v>369</v>
      </c>
      <c r="R654" s="7" t="s">
        <v>910</v>
      </c>
    </row>
    <row r="655" spans="2:18" hidden="1" x14ac:dyDescent="0.2">
      <c r="B655" s="7" t="s">
        <v>568</v>
      </c>
      <c r="C655" s="1" t="s">
        <v>912</v>
      </c>
      <c r="D655" s="1" t="s">
        <v>199</v>
      </c>
      <c r="E655" s="1" t="s">
        <v>199</v>
      </c>
      <c r="F655" s="1" t="s">
        <v>198</v>
      </c>
      <c r="G655" s="7">
        <v>7</v>
      </c>
      <c r="H655" s="7">
        <v>100</v>
      </c>
      <c r="I655" s="7" t="s">
        <v>1004</v>
      </c>
      <c r="K655" s="1" t="str">
        <f>F655&amp;": "&amp;(H655+G655)&amp;" - "&amp;C655</f>
        <v>Linda Robertson: 107 - Untitled??</v>
      </c>
      <c r="L655" s="6">
        <v>42879</v>
      </c>
      <c r="P655" s="7"/>
      <c r="R655" s="7" t="s">
        <v>910</v>
      </c>
    </row>
    <row r="656" spans="2:18" hidden="1" x14ac:dyDescent="0.2">
      <c r="B656" s="7" t="s">
        <v>416</v>
      </c>
      <c r="C656" s="1" t="s">
        <v>444</v>
      </c>
      <c r="D656" s="1" t="s">
        <v>448</v>
      </c>
      <c r="E656" s="1" t="s">
        <v>448</v>
      </c>
      <c r="F656" s="1" t="s">
        <v>449</v>
      </c>
      <c r="G656" s="7">
        <v>1</v>
      </c>
      <c r="H656" s="7">
        <v>100</v>
      </c>
      <c r="I656" s="7" t="s">
        <v>1004</v>
      </c>
      <c r="J656" s="6">
        <v>41820</v>
      </c>
      <c r="K656" s="1" t="str">
        <f>F656&amp;": "&amp;(H656+G656)&amp;" - "&amp;C656</f>
        <v>M.J. Scott: 101 - Shadow Kin</v>
      </c>
      <c r="P656" s="7" t="s">
        <v>369</v>
      </c>
      <c r="Q656" s="7" t="s">
        <v>369</v>
      </c>
      <c r="R656" s="7" t="s">
        <v>391</v>
      </c>
    </row>
    <row r="657" spans="2:18" hidden="1" x14ac:dyDescent="0.2">
      <c r="B657" s="7" t="s">
        <v>416</v>
      </c>
      <c r="C657" s="1" t="s">
        <v>445</v>
      </c>
      <c r="D657" s="1" t="s">
        <v>448</v>
      </c>
      <c r="E657" s="1" t="s">
        <v>448</v>
      </c>
      <c r="F657" s="1" t="s">
        <v>449</v>
      </c>
      <c r="G657" s="7">
        <v>2</v>
      </c>
      <c r="H657" s="7">
        <v>100</v>
      </c>
      <c r="I657" s="7" t="s">
        <v>1004</v>
      </c>
      <c r="J657" s="6">
        <v>41822</v>
      </c>
      <c r="K657" s="1" t="str">
        <f>F657&amp;": "&amp;(H657+G657)&amp;" - "&amp;C657</f>
        <v>M.J. Scott: 102 - Blood Kin</v>
      </c>
      <c r="P657" s="7" t="s">
        <v>369</v>
      </c>
      <c r="Q657" s="7" t="s">
        <v>369</v>
      </c>
      <c r="R657" s="7" t="s">
        <v>391</v>
      </c>
    </row>
    <row r="658" spans="2:18" hidden="1" x14ac:dyDescent="0.2">
      <c r="B658" s="7" t="s">
        <v>416</v>
      </c>
      <c r="C658" s="1" t="s">
        <v>446</v>
      </c>
      <c r="D658" s="1" t="s">
        <v>448</v>
      </c>
      <c r="E658" s="1" t="s">
        <v>448</v>
      </c>
      <c r="F658" s="1" t="s">
        <v>449</v>
      </c>
      <c r="G658" s="7">
        <v>3</v>
      </c>
      <c r="H658" s="7">
        <v>100</v>
      </c>
      <c r="I658" s="7" t="s">
        <v>1004</v>
      </c>
      <c r="J658" s="6">
        <v>41828</v>
      </c>
      <c r="K658" s="1" t="str">
        <f>F658&amp;": "&amp;(H658+G658)&amp;" - "&amp;C658</f>
        <v>M.J. Scott: 103 - Iron Kin</v>
      </c>
      <c r="P658" s="7" t="s">
        <v>369</v>
      </c>
      <c r="Q658" s="7" t="s">
        <v>369</v>
      </c>
      <c r="R658" s="7" t="s">
        <v>391</v>
      </c>
    </row>
    <row r="659" spans="2:18" hidden="1" x14ac:dyDescent="0.2">
      <c r="B659" s="7" t="s">
        <v>416</v>
      </c>
      <c r="C659" s="1" t="s">
        <v>447</v>
      </c>
      <c r="D659" s="1" t="s">
        <v>448</v>
      </c>
      <c r="E659" s="1" t="s">
        <v>448</v>
      </c>
      <c r="F659" s="1" t="s">
        <v>449</v>
      </c>
      <c r="G659" s="7">
        <v>4</v>
      </c>
      <c r="H659" s="7">
        <v>100</v>
      </c>
      <c r="I659" s="7" t="s">
        <v>1004</v>
      </c>
      <c r="J659" s="6">
        <v>41830</v>
      </c>
      <c r="K659" s="1" t="str">
        <f>F659&amp;": "&amp;(H659+G659)&amp;" - "&amp;C659</f>
        <v>M.J. Scott: 104 - Fire Kin</v>
      </c>
      <c r="P659" s="7" t="s">
        <v>369</v>
      </c>
      <c r="Q659" s="7" t="s">
        <v>369</v>
      </c>
      <c r="R659" s="7" t="s">
        <v>391</v>
      </c>
    </row>
    <row r="660" spans="2:18" hidden="1" x14ac:dyDescent="0.2">
      <c r="B660" s="7" t="s">
        <v>420</v>
      </c>
      <c r="C660" s="1" t="s">
        <v>1020</v>
      </c>
      <c r="D660" s="1" t="s">
        <v>173</v>
      </c>
      <c r="E660" s="1" t="s">
        <v>173</v>
      </c>
      <c r="F660" s="1" t="s">
        <v>1024</v>
      </c>
      <c r="G660" s="7">
        <v>1</v>
      </c>
      <c r="H660" s="7">
        <v>100</v>
      </c>
      <c r="I660" s="7" t="s">
        <v>1004</v>
      </c>
      <c r="K660" s="1" t="str">
        <f>F660&amp;": "&amp;(H660+G660)&amp;" - "&amp;C660</f>
        <v>Maria Lima: 101 - Matters of the Blood</v>
      </c>
      <c r="P660" s="7" t="s">
        <v>369</v>
      </c>
      <c r="R660" s="7" t="s">
        <v>391</v>
      </c>
    </row>
    <row r="661" spans="2:18" hidden="1" x14ac:dyDescent="0.2">
      <c r="B661" s="7" t="s">
        <v>420</v>
      </c>
      <c r="C661" s="1" t="s">
        <v>1021</v>
      </c>
      <c r="D661" s="1" t="s">
        <v>173</v>
      </c>
      <c r="E661" s="1" t="s">
        <v>173</v>
      </c>
      <c r="F661" s="1" t="s">
        <v>1024</v>
      </c>
      <c r="G661" s="7">
        <v>2</v>
      </c>
      <c r="H661" s="7">
        <v>100</v>
      </c>
      <c r="I661" s="7" t="s">
        <v>1004</v>
      </c>
      <c r="K661" s="1" t="str">
        <f>F661&amp;": "&amp;(H661+G661)&amp;" - "&amp;C661</f>
        <v>Maria Lima: 102 - Blood Bargain</v>
      </c>
      <c r="P661" s="7" t="s">
        <v>369</v>
      </c>
      <c r="R661" s="7" t="s">
        <v>391</v>
      </c>
    </row>
    <row r="662" spans="2:18" hidden="1" x14ac:dyDescent="0.2">
      <c r="B662" s="7" t="s">
        <v>420</v>
      </c>
      <c r="C662" s="1" t="s">
        <v>445</v>
      </c>
      <c r="D662" s="1" t="s">
        <v>173</v>
      </c>
      <c r="E662" s="1" t="s">
        <v>173</v>
      </c>
      <c r="F662" s="1" t="s">
        <v>1024</v>
      </c>
      <c r="G662" s="7">
        <v>3</v>
      </c>
      <c r="H662" s="7">
        <v>100</v>
      </c>
      <c r="I662" s="7" t="s">
        <v>1004</v>
      </c>
      <c r="K662" s="1" t="str">
        <f>F662&amp;": "&amp;(H662+G662)&amp;" - "&amp;C662</f>
        <v>Maria Lima: 103 - Blood Kin</v>
      </c>
      <c r="P662" s="7" t="s">
        <v>369</v>
      </c>
      <c r="R662" s="7" t="s">
        <v>391</v>
      </c>
    </row>
    <row r="663" spans="2:18" hidden="1" x14ac:dyDescent="0.2">
      <c r="B663" s="7" t="s">
        <v>420</v>
      </c>
      <c r="C663" s="1" t="s">
        <v>1022</v>
      </c>
      <c r="D663" s="1" t="s">
        <v>173</v>
      </c>
      <c r="E663" s="1" t="s">
        <v>173</v>
      </c>
      <c r="F663" s="1" t="s">
        <v>1024</v>
      </c>
      <c r="G663" s="7">
        <v>4</v>
      </c>
      <c r="H663" s="7">
        <v>100</v>
      </c>
      <c r="I663" s="7" t="s">
        <v>1004</v>
      </c>
      <c r="K663" s="1" t="str">
        <f>F663&amp;": "&amp;(H663+G663)&amp;" - "&amp;C663</f>
        <v>Maria Lima: 104 - Blood Heat</v>
      </c>
      <c r="P663" s="7" t="s">
        <v>369</v>
      </c>
      <c r="R663" s="7" t="s">
        <v>391</v>
      </c>
    </row>
    <row r="664" spans="2:18" hidden="1" x14ac:dyDescent="0.2">
      <c r="B664" s="7" t="s">
        <v>420</v>
      </c>
      <c r="C664" s="1" t="s">
        <v>1023</v>
      </c>
      <c r="D664" s="1" t="s">
        <v>173</v>
      </c>
      <c r="E664" s="1" t="s">
        <v>173</v>
      </c>
      <c r="F664" s="1" t="s">
        <v>1024</v>
      </c>
      <c r="G664" s="7">
        <v>5</v>
      </c>
      <c r="H664" s="7">
        <v>100</v>
      </c>
      <c r="I664" s="7" t="s">
        <v>1004</v>
      </c>
      <c r="K664" s="1" t="str">
        <f>F664&amp;": "&amp;(H664+G664)&amp;" - "&amp;C664</f>
        <v>Maria Lima: 105 - Blood Sacrifice</v>
      </c>
      <c r="P664" s="7" t="s">
        <v>369</v>
      </c>
      <c r="R664" s="7" t="s">
        <v>391</v>
      </c>
    </row>
    <row r="665" spans="2:18" hidden="1" x14ac:dyDescent="0.2">
      <c r="B665" s="7" t="s">
        <v>363</v>
      </c>
      <c r="C665" s="1" t="s">
        <v>325</v>
      </c>
      <c r="D665" s="1" t="s">
        <v>346</v>
      </c>
      <c r="E665" s="1" t="s">
        <v>347</v>
      </c>
      <c r="F665" s="1" t="s">
        <v>348</v>
      </c>
      <c r="G665" s="7">
        <v>0</v>
      </c>
      <c r="H665" s="7">
        <v>100</v>
      </c>
      <c r="I665" s="7" t="s">
        <v>1004</v>
      </c>
      <c r="J665" s="6">
        <v>41465</v>
      </c>
      <c r="K665" s="1" t="str">
        <f>F665&amp;": "&amp;(H665+G665)&amp;" - "&amp;C665</f>
        <v>MaryJanice Davidson: 100 - Wyndham Werewolves I</v>
      </c>
      <c r="O665" s="22" t="s">
        <v>772</v>
      </c>
      <c r="P665" s="7" t="s">
        <v>369</v>
      </c>
      <c r="Q665" s="7" t="s">
        <v>369</v>
      </c>
      <c r="R665" s="7" t="s">
        <v>365</v>
      </c>
    </row>
    <row r="666" spans="2:18" hidden="1" x14ac:dyDescent="0.2">
      <c r="B666" s="7" t="s">
        <v>363</v>
      </c>
      <c r="C666" s="1" t="s">
        <v>326</v>
      </c>
      <c r="D666" s="1" t="s">
        <v>346</v>
      </c>
      <c r="E666" s="1" t="s">
        <v>346</v>
      </c>
      <c r="F666" s="1" t="s">
        <v>348</v>
      </c>
      <c r="G666" s="7">
        <v>1</v>
      </c>
      <c r="H666" s="7">
        <v>100</v>
      </c>
      <c r="I666" s="7" t="s">
        <v>1004</v>
      </c>
      <c r="J666" s="6">
        <v>40755</v>
      </c>
      <c r="K666" s="1" t="str">
        <f>F666&amp;": "&amp;(H666+G666)&amp;" - "&amp;C666</f>
        <v>MaryJanice Davidson: 101 - Undead and Unwed</v>
      </c>
      <c r="O666" s="22" t="s">
        <v>772</v>
      </c>
      <c r="P666" s="7" t="s">
        <v>369</v>
      </c>
      <c r="Q666" s="7" t="s">
        <v>369</v>
      </c>
      <c r="R666" s="7" t="s">
        <v>365</v>
      </c>
    </row>
    <row r="667" spans="2:18" hidden="1" x14ac:dyDescent="0.2">
      <c r="B667" s="7" t="s">
        <v>363</v>
      </c>
      <c r="C667" s="1" t="s">
        <v>327</v>
      </c>
      <c r="D667" s="1" t="s">
        <v>346</v>
      </c>
      <c r="E667" s="1" t="s">
        <v>346</v>
      </c>
      <c r="F667" s="1" t="s">
        <v>348</v>
      </c>
      <c r="G667" s="7">
        <v>2</v>
      </c>
      <c r="H667" s="7">
        <v>100</v>
      </c>
      <c r="I667" s="7" t="s">
        <v>1004</v>
      </c>
      <c r="J667" s="6">
        <v>40756</v>
      </c>
      <c r="K667" s="1" t="str">
        <f>F667&amp;": "&amp;(H667+G667)&amp;" - "&amp;C667</f>
        <v>MaryJanice Davidson: 102 - Undead and Unemployed</v>
      </c>
      <c r="O667" s="22" t="s">
        <v>772</v>
      </c>
      <c r="P667" s="7" t="s">
        <v>369</v>
      </c>
      <c r="Q667" s="7" t="s">
        <v>369</v>
      </c>
      <c r="R667" s="7" t="s">
        <v>365</v>
      </c>
    </row>
    <row r="668" spans="2:18" hidden="1" x14ac:dyDescent="0.2">
      <c r="B668" s="7" t="s">
        <v>363</v>
      </c>
      <c r="C668" s="1" t="s">
        <v>328</v>
      </c>
      <c r="D668" s="1" t="s">
        <v>346</v>
      </c>
      <c r="E668" s="1" t="s">
        <v>347</v>
      </c>
      <c r="F668" s="1" t="s">
        <v>348</v>
      </c>
      <c r="G668" s="7">
        <v>2.5</v>
      </c>
      <c r="H668" s="7">
        <v>100</v>
      </c>
      <c r="I668" s="7" t="s">
        <v>1004</v>
      </c>
      <c r="J668" s="6">
        <v>40757</v>
      </c>
      <c r="K668" s="1" t="str">
        <f>F668&amp;": "&amp;(H668+G668)&amp;" - "&amp;C668</f>
        <v>MaryJanice Davidson: 102.5 - Derik's Bane</v>
      </c>
      <c r="O668" s="22" t="s">
        <v>772</v>
      </c>
      <c r="P668" s="7" t="s">
        <v>369</v>
      </c>
      <c r="Q668" s="7" t="s">
        <v>369</v>
      </c>
      <c r="R668" s="7" t="s">
        <v>365</v>
      </c>
    </row>
    <row r="669" spans="2:18" hidden="1" x14ac:dyDescent="0.2">
      <c r="B669" s="7" t="s">
        <v>363</v>
      </c>
      <c r="C669" s="1" t="s">
        <v>329</v>
      </c>
      <c r="D669" s="1" t="s">
        <v>346</v>
      </c>
      <c r="E669" s="1" t="s">
        <v>346</v>
      </c>
      <c r="F669" s="1" t="s">
        <v>348</v>
      </c>
      <c r="G669" s="7">
        <v>3</v>
      </c>
      <c r="H669" s="7">
        <v>100</v>
      </c>
      <c r="I669" s="7" t="s">
        <v>1004</v>
      </c>
      <c r="J669" s="6">
        <v>40759</v>
      </c>
      <c r="K669" s="1" t="str">
        <f>F669&amp;": "&amp;(H669+G669)&amp;" - "&amp;C669</f>
        <v>MaryJanice Davidson: 103 - Undead and Unappreciated</v>
      </c>
      <c r="O669" s="22" t="s">
        <v>772</v>
      </c>
      <c r="P669" s="7" t="s">
        <v>369</v>
      </c>
      <c r="Q669" s="7" t="s">
        <v>369</v>
      </c>
      <c r="R669" s="7" t="s">
        <v>365</v>
      </c>
    </row>
    <row r="670" spans="2:18" hidden="1" x14ac:dyDescent="0.2">
      <c r="B670" s="7" t="s">
        <v>363</v>
      </c>
      <c r="C670" s="1" t="s">
        <v>330</v>
      </c>
      <c r="D670" s="1" t="s">
        <v>346</v>
      </c>
      <c r="E670" s="1" t="s">
        <v>346</v>
      </c>
      <c r="F670" s="1" t="s">
        <v>348</v>
      </c>
      <c r="G670" s="7">
        <v>4</v>
      </c>
      <c r="H670" s="7">
        <v>100</v>
      </c>
      <c r="I670" s="7" t="s">
        <v>1004</v>
      </c>
      <c r="J670" s="6">
        <v>40762</v>
      </c>
      <c r="K670" s="1" t="str">
        <f>F670&amp;": "&amp;(H670+G670)&amp;" - "&amp;C670</f>
        <v>MaryJanice Davidson: 104 - Undead and Unreturnable</v>
      </c>
      <c r="O670" s="22" t="s">
        <v>772</v>
      </c>
      <c r="P670" s="7" t="s">
        <v>369</v>
      </c>
      <c r="Q670" s="7" t="s">
        <v>369</v>
      </c>
      <c r="R670" s="7" t="s">
        <v>365</v>
      </c>
    </row>
    <row r="671" spans="2:18" hidden="1" x14ac:dyDescent="0.2">
      <c r="B671" s="7" t="s">
        <v>363</v>
      </c>
      <c r="C671" s="1" t="s">
        <v>331</v>
      </c>
      <c r="D671" s="1" t="s">
        <v>346</v>
      </c>
      <c r="E671" s="1" t="s">
        <v>346</v>
      </c>
      <c r="F671" s="1" t="s">
        <v>348</v>
      </c>
      <c r="G671" s="7">
        <v>4.5</v>
      </c>
      <c r="H671" s="7">
        <v>100</v>
      </c>
      <c r="I671" s="7" t="s">
        <v>1004</v>
      </c>
      <c r="J671" s="6">
        <v>40762</v>
      </c>
      <c r="K671" s="1" t="str">
        <f>F671&amp;": "&amp;(H671+G671)&amp;" - "&amp;C671</f>
        <v>MaryJanice Davidson: 104.5 - Dead and Loving It</v>
      </c>
      <c r="O671" s="22" t="s">
        <v>772</v>
      </c>
      <c r="P671" s="7" t="s">
        <v>369</v>
      </c>
      <c r="Q671" s="7" t="s">
        <v>369</v>
      </c>
      <c r="R671" s="7" t="s">
        <v>365</v>
      </c>
    </row>
    <row r="672" spans="2:18" hidden="1" x14ac:dyDescent="0.2">
      <c r="B672" s="7" t="s">
        <v>363</v>
      </c>
      <c r="C672" s="1" t="s">
        <v>332</v>
      </c>
      <c r="D672" s="1" t="s">
        <v>346</v>
      </c>
      <c r="E672" s="1" t="s">
        <v>346</v>
      </c>
      <c r="F672" s="1" t="s">
        <v>348</v>
      </c>
      <c r="G672" s="7">
        <v>5</v>
      </c>
      <c r="H672" s="7">
        <v>100</v>
      </c>
      <c r="I672" s="7" t="s">
        <v>1004</v>
      </c>
      <c r="J672" s="6">
        <v>40763</v>
      </c>
      <c r="K672" s="1" t="str">
        <f>F672&amp;": "&amp;(H672+G672)&amp;" - "&amp;C672</f>
        <v>MaryJanice Davidson: 105 - Undead and Unpopular</v>
      </c>
      <c r="O672" s="22" t="s">
        <v>772</v>
      </c>
      <c r="P672" s="7" t="s">
        <v>369</v>
      </c>
      <c r="Q672" s="7" t="s">
        <v>369</v>
      </c>
      <c r="R672" s="7" t="s">
        <v>365</v>
      </c>
    </row>
    <row r="673" spans="2:18" hidden="1" x14ac:dyDescent="0.2">
      <c r="B673" s="7" t="s">
        <v>363</v>
      </c>
      <c r="C673" s="1" t="s">
        <v>333</v>
      </c>
      <c r="D673" s="1" t="s">
        <v>346</v>
      </c>
      <c r="E673" s="1" t="s">
        <v>346</v>
      </c>
      <c r="F673" s="1" t="s">
        <v>348</v>
      </c>
      <c r="G673" s="7">
        <v>6</v>
      </c>
      <c r="H673" s="7">
        <v>100</v>
      </c>
      <c r="I673" s="7" t="s">
        <v>1004</v>
      </c>
      <c r="J673" s="6">
        <v>40765</v>
      </c>
      <c r="K673" s="1" t="str">
        <f>F673&amp;": "&amp;(H673+G673)&amp;" - "&amp;C673</f>
        <v>MaryJanice Davidson: 106 - Undead and Uneasy</v>
      </c>
      <c r="O673" s="22" t="s">
        <v>772</v>
      </c>
      <c r="P673" s="7" t="s">
        <v>369</v>
      </c>
      <c r="Q673" s="7" t="s">
        <v>369</v>
      </c>
      <c r="R673" s="7" t="s">
        <v>365</v>
      </c>
    </row>
    <row r="674" spans="2:18" hidden="1" x14ac:dyDescent="0.2">
      <c r="B674" s="7" t="s">
        <v>363</v>
      </c>
      <c r="C674" s="1" t="s">
        <v>334</v>
      </c>
      <c r="D674" s="1" t="s">
        <v>346</v>
      </c>
      <c r="E674" s="1" t="s">
        <v>346</v>
      </c>
      <c r="F674" s="1" t="s">
        <v>348</v>
      </c>
      <c r="G674" s="7">
        <v>6.5</v>
      </c>
      <c r="H674" s="7">
        <v>100</v>
      </c>
      <c r="I674" s="7" t="s">
        <v>1004</v>
      </c>
      <c r="J674" s="6">
        <v>40766</v>
      </c>
      <c r="K674" s="1" t="str">
        <f>F674&amp;": "&amp;(H674+G674)&amp;" - "&amp;C674</f>
        <v>MaryJanice Davidson: 106.5 - Dead Over Heels</v>
      </c>
      <c r="O674" s="22" t="s">
        <v>772</v>
      </c>
      <c r="P674" s="7" t="s">
        <v>369</v>
      </c>
      <c r="Q674" s="7" t="s">
        <v>369</v>
      </c>
      <c r="R674" s="7" t="s">
        <v>365</v>
      </c>
    </row>
    <row r="675" spans="2:18" hidden="1" x14ac:dyDescent="0.2">
      <c r="B675" s="7" t="s">
        <v>363</v>
      </c>
      <c r="C675" s="1" t="s">
        <v>335</v>
      </c>
      <c r="D675" s="1" t="s">
        <v>346</v>
      </c>
      <c r="E675" s="1" t="s">
        <v>346</v>
      </c>
      <c r="F675" s="1" t="s">
        <v>348</v>
      </c>
      <c r="G675" s="7">
        <v>7</v>
      </c>
      <c r="H675" s="7">
        <v>100</v>
      </c>
      <c r="I675" s="7" t="s">
        <v>1004</v>
      </c>
      <c r="J675" s="6">
        <v>40767</v>
      </c>
      <c r="K675" s="1" t="str">
        <f>F675&amp;": "&amp;(H675+G675)&amp;" - "&amp;C675</f>
        <v>MaryJanice Davidson: 107 - Undead and Unworthy</v>
      </c>
      <c r="O675" s="22" t="s">
        <v>772</v>
      </c>
      <c r="P675" s="7" t="s">
        <v>369</v>
      </c>
      <c r="Q675" s="7" t="s">
        <v>369</v>
      </c>
      <c r="R675" s="7" t="s">
        <v>365</v>
      </c>
    </row>
    <row r="676" spans="2:18" hidden="1" x14ac:dyDescent="0.2">
      <c r="B676" s="7" t="s">
        <v>363</v>
      </c>
      <c r="C676" s="1" t="s">
        <v>336</v>
      </c>
      <c r="D676" s="1" t="s">
        <v>346</v>
      </c>
      <c r="E676" s="1" t="s">
        <v>346</v>
      </c>
      <c r="F676" s="1" t="s">
        <v>348</v>
      </c>
      <c r="G676" s="7">
        <v>8</v>
      </c>
      <c r="H676" s="7">
        <v>100</v>
      </c>
      <c r="I676" s="7" t="s">
        <v>1004</v>
      </c>
      <c r="J676" s="6">
        <v>40767</v>
      </c>
      <c r="K676" s="1" t="str">
        <f>F676&amp;": "&amp;(H676+G676)&amp;" - "&amp;C676</f>
        <v>MaryJanice Davidson: 108 - Undead and Unwelcome</v>
      </c>
      <c r="O676" s="22" t="s">
        <v>772</v>
      </c>
      <c r="P676" s="7" t="s">
        <v>369</v>
      </c>
      <c r="Q676" s="7" t="s">
        <v>369</v>
      </c>
      <c r="R676" s="7" t="s">
        <v>365</v>
      </c>
    </row>
    <row r="677" spans="2:18" hidden="1" x14ac:dyDescent="0.2">
      <c r="B677" s="7" t="s">
        <v>363</v>
      </c>
      <c r="C677" s="1" t="s">
        <v>337</v>
      </c>
      <c r="D677" s="1" t="s">
        <v>346</v>
      </c>
      <c r="E677" s="1" t="s">
        <v>346</v>
      </c>
      <c r="F677" s="1" t="s">
        <v>348</v>
      </c>
      <c r="G677" s="7">
        <v>9</v>
      </c>
      <c r="H677" s="7">
        <v>100</v>
      </c>
      <c r="I677" s="7" t="s">
        <v>1004</v>
      </c>
      <c r="J677" s="6">
        <v>40769</v>
      </c>
      <c r="K677" s="1" t="str">
        <f>F677&amp;": "&amp;(H677+G677)&amp;" - "&amp;C677</f>
        <v>MaryJanice Davidson: 109 - Undead and Unfinished</v>
      </c>
      <c r="O677" s="22" t="s">
        <v>772</v>
      </c>
      <c r="P677" s="7" t="s">
        <v>369</v>
      </c>
      <c r="Q677" s="7" t="s">
        <v>369</v>
      </c>
      <c r="R677" s="7" t="s">
        <v>365</v>
      </c>
    </row>
    <row r="678" spans="2:18" hidden="1" x14ac:dyDescent="0.2">
      <c r="B678" s="7" t="s">
        <v>363</v>
      </c>
      <c r="C678" s="1" t="s">
        <v>338</v>
      </c>
      <c r="D678" s="1" t="s">
        <v>346</v>
      </c>
      <c r="E678" s="1" t="s">
        <v>346</v>
      </c>
      <c r="F678" s="1" t="s">
        <v>348</v>
      </c>
      <c r="G678" s="7">
        <v>10</v>
      </c>
      <c r="H678" s="7">
        <v>100</v>
      </c>
      <c r="I678" s="7" t="s">
        <v>1004</v>
      </c>
      <c r="J678" s="6">
        <v>41487</v>
      </c>
      <c r="K678" s="1" t="str">
        <f>F678&amp;": "&amp;(H678+G678)&amp;" - "&amp;C678</f>
        <v>MaryJanice Davidson: 110 - Undead and Undermined</v>
      </c>
      <c r="O678" s="22" t="s">
        <v>772</v>
      </c>
      <c r="P678" s="7" t="s">
        <v>369</v>
      </c>
      <c r="Q678" s="7" t="s">
        <v>369</v>
      </c>
      <c r="R678" s="7" t="s">
        <v>365</v>
      </c>
    </row>
    <row r="679" spans="2:18" hidden="1" x14ac:dyDescent="0.2">
      <c r="B679" s="7" t="s">
        <v>363</v>
      </c>
      <c r="C679" s="1" t="s">
        <v>339</v>
      </c>
      <c r="D679" s="1" t="s">
        <v>346</v>
      </c>
      <c r="E679" s="1" t="s">
        <v>346</v>
      </c>
      <c r="F679" s="1" t="s">
        <v>348</v>
      </c>
      <c r="G679" s="7">
        <v>11</v>
      </c>
      <c r="H679" s="7">
        <v>100</v>
      </c>
      <c r="I679" s="7" t="s">
        <v>1004</v>
      </c>
      <c r="J679" s="6">
        <v>41490</v>
      </c>
      <c r="K679" s="1" t="str">
        <f>F679&amp;": "&amp;(H679+G679)&amp;" - "&amp;C679</f>
        <v>MaryJanice Davidson: 111 - Undead and Unstable</v>
      </c>
      <c r="O679" s="22" t="s">
        <v>772</v>
      </c>
      <c r="P679" s="7" t="s">
        <v>369</v>
      </c>
      <c r="Q679" s="7" t="s">
        <v>369</v>
      </c>
      <c r="R679" s="7" t="s">
        <v>365</v>
      </c>
    </row>
    <row r="680" spans="2:18" hidden="1" x14ac:dyDescent="0.2">
      <c r="B680" s="7" t="s">
        <v>363</v>
      </c>
      <c r="C680" s="1" t="s">
        <v>340</v>
      </c>
      <c r="D680" s="1" t="s">
        <v>346</v>
      </c>
      <c r="E680" s="1" t="s">
        <v>347</v>
      </c>
      <c r="F680" s="1" t="s">
        <v>348</v>
      </c>
      <c r="G680" s="7">
        <v>11.1</v>
      </c>
      <c r="H680" s="7">
        <v>100</v>
      </c>
      <c r="I680" s="7" t="s">
        <v>1004</v>
      </c>
      <c r="J680" s="6">
        <v>41490</v>
      </c>
      <c r="K680" s="1" t="str">
        <f>F680&amp;": "&amp;(H680+G680)&amp;" - "&amp;C680</f>
        <v>MaryJanice Davidson: 111.1 - Wolf at the Door</v>
      </c>
      <c r="O680" s="22" t="s">
        <v>772</v>
      </c>
      <c r="P680" s="7" t="s">
        <v>369</v>
      </c>
      <c r="Q680" s="7" t="s">
        <v>369</v>
      </c>
      <c r="R680" s="7" t="s">
        <v>365</v>
      </c>
    </row>
    <row r="681" spans="2:18" hidden="1" x14ac:dyDescent="0.2">
      <c r="B681" s="7" t="s">
        <v>363</v>
      </c>
      <c r="C681" s="1" t="s">
        <v>341</v>
      </c>
      <c r="D681" s="1" t="s">
        <v>346</v>
      </c>
      <c r="E681" s="1" t="s">
        <v>346</v>
      </c>
      <c r="F681" s="1" t="s">
        <v>348</v>
      </c>
      <c r="G681" s="7">
        <v>11.5</v>
      </c>
      <c r="H681" s="7">
        <v>100</v>
      </c>
      <c r="I681" s="7" t="s">
        <v>1004</v>
      </c>
      <c r="J681" s="6">
        <v>41494</v>
      </c>
      <c r="K681" s="1" t="str">
        <f>F681&amp;": "&amp;(H681+G681)&amp;" - "&amp;C681</f>
        <v>MaryJanice Davidson: 111.5 - Undead and Underwater</v>
      </c>
      <c r="O681" s="22" t="s">
        <v>772</v>
      </c>
      <c r="P681" s="7" t="s">
        <v>369</v>
      </c>
      <c r="Q681" s="7" t="s">
        <v>369</v>
      </c>
      <c r="R681" s="7" t="s">
        <v>365</v>
      </c>
    </row>
    <row r="682" spans="2:18" hidden="1" x14ac:dyDescent="0.2">
      <c r="B682" s="7" t="s">
        <v>363</v>
      </c>
      <c r="C682" s="1" t="s">
        <v>342</v>
      </c>
      <c r="D682" s="1" t="s">
        <v>346</v>
      </c>
      <c r="E682" s="1" t="s">
        <v>346</v>
      </c>
      <c r="F682" s="1" t="s">
        <v>348</v>
      </c>
      <c r="G682" s="7">
        <v>12</v>
      </c>
      <c r="H682" s="7">
        <v>100</v>
      </c>
      <c r="I682" s="7" t="s">
        <v>1004</v>
      </c>
      <c r="J682" s="6">
        <v>42046</v>
      </c>
      <c r="K682" s="1" t="str">
        <f>F682&amp;": "&amp;(H682+G682)&amp;" - "&amp;C682</f>
        <v>MaryJanice Davidson: 112 - Undead and Unsure</v>
      </c>
      <c r="O682" s="22" t="s">
        <v>772</v>
      </c>
      <c r="P682" s="7" t="s">
        <v>369</v>
      </c>
      <c r="Q682" s="7" t="s">
        <v>369</v>
      </c>
      <c r="R682" s="7" t="s">
        <v>365</v>
      </c>
    </row>
    <row r="683" spans="2:18" hidden="1" x14ac:dyDescent="0.2">
      <c r="B683" s="7" t="s">
        <v>363</v>
      </c>
      <c r="C683" s="1" t="s">
        <v>343</v>
      </c>
      <c r="D683" s="1" t="s">
        <v>346</v>
      </c>
      <c r="E683" s="1" t="s">
        <v>346</v>
      </c>
      <c r="F683" s="1" t="s">
        <v>348</v>
      </c>
      <c r="G683" s="7">
        <v>13</v>
      </c>
      <c r="H683" s="7">
        <v>100</v>
      </c>
      <c r="I683" s="7" t="s">
        <v>1004</v>
      </c>
      <c r="J683" s="6">
        <v>42053</v>
      </c>
      <c r="K683" s="1" t="str">
        <f>F683&amp;": "&amp;(H683+G683)&amp;" - "&amp;C683</f>
        <v>MaryJanice Davidson: 113 - Undead and Unwary</v>
      </c>
      <c r="O683" s="22" t="s">
        <v>772</v>
      </c>
      <c r="P683" s="7" t="s">
        <v>369</v>
      </c>
      <c r="Q683" s="7" t="s">
        <v>369</v>
      </c>
      <c r="R683" s="7" t="s">
        <v>365</v>
      </c>
    </row>
    <row r="684" spans="2:18" hidden="1" x14ac:dyDescent="0.2">
      <c r="B684" s="7" t="s">
        <v>363</v>
      </c>
      <c r="C684" s="1" t="s">
        <v>344</v>
      </c>
      <c r="D684" s="1" t="s">
        <v>346</v>
      </c>
      <c r="E684" s="1" t="s">
        <v>346</v>
      </c>
      <c r="F684" s="1" t="s">
        <v>348</v>
      </c>
      <c r="G684" s="7">
        <v>14</v>
      </c>
      <c r="H684" s="7">
        <v>100</v>
      </c>
      <c r="I684" s="7" t="s">
        <v>1004</v>
      </c>
      <c r="K684" s="1" t="str">
        <f>F684&amp;": "&amp;(H684+G684)&amp;" - "&amp;C684</f>
        <v>MaryJanice Davidson: 114 - Undead and Unforgiven</v>
      </c>
      <c r="O684" s="22" t="s">
        <v>772</v>
      </c>
      <c r="P684" s="7" t="s">
        <v>369</v>
      </c>
      <c r="R684" s="7" t="s">
        <v>365</v>
      </c>
    </row>
    <row r="685" spans="2:18" hidden="1" x14ac:dyDescent="0.2">
      <c r="B685" s="7" t="s">
        <v>363</v>
      </c>
      <c r="C685" s="1" t="s">
        <v>345</v>
      </c>
      <c r="D685" s="1" t="s">
        <v>346</v>
      </c>
      <c r="E685" s="1" t="s">
        <v>346</v>
      </c>
      <c r="F685" s="1" t="s">
        <v>348</v>
      </c>
      <c r="G685" s="7">
        <v>15</v>
      </c>
      <c r="H685" s="7">
        <v>100</v>
      </c>
      <c r="I685" s="7" t="s">
        <v>1004</v>
      </c>
      <c r="K685" s="1" t="str">
        <f>F685&amp;": "&amp;(H685+G685)&amp;" - "&amp;C685</f>
        <v>MaryJanice Davidson: 115 - Undead and Done</v>
      </c>
      <c r="O685" s="22" t="s">
        <v>772</v>
      </c>
      <c r="P685" s="7" t="s">
        <v>369</v>
      </c>
      <c r="R685" s="7" t="s">
        <v>365</v>
      </c>
    </row>
    <row r="686" spans="2:18" hidden="1" x14ac:dyDescent="0.2">
      <c r="B686" s="7" t="s">
        <v>420</v>
      </c>
      <c r="C686" s="1" t="s">
        <v>901</v>
      </c>
      <c r="D686" s="1" t="s">
        <v>900</v>
      </c>
      <c r="E686" s="1" t="s">
        <v>902</v>
      </c>
      <c r="F686" s="1" t="s">
        <v>814</v>
      </c>
      <c r="G686" s="7">
        <v>1</v>
      </c>
      <c r="H686" s="7">
        <v>100</v>
      </c>
      <c r="I686" s="7" t="s">
        <v>1004</v>
      </c>
      <c r="K686" s="1" t="str">
        <f>F686&amp;": "&amp;(H686+G686)&amp;" - "&amp;C686</f>
        <v>Melissa F. Olson: 101 - Dead Spots</v>
      </c>
      <c r="L686" s="6">
        <v>42879</v>
      </c>
      <c r="M686" s="7" t="s">
        <v>369</v>
      </c>
      <c r="N686" s="6">
        <v>42370</v>
      </c>
      <c r="P686" s="7"/>
      <c r="R686" s="7" t="s">
        <v>366</v>
      </c>
    </row>
    <row r="687" spans="2:18" hidden="1" x14ac:dyDescent="0.2">
      <c r="B687" s="7" t="s">
        <v>420</v>
      </c>
      <c r="C687" s="1" t="s">
        <v>903</v>
      </c>
      <c r="D687" s="1" t="s">
        <v>900</v>
      </c>
      <c r="E687" s="1" t="s">
        <v>902</v>
      </c>
      <c r="F687" s="1" t="s">
        <v>814</v>
      </c>
      <c r="G687" s="7">
        <v>2</v>
      </c>
      <c r="H687" s="7">
        <v>100</v>
      </c>
      <c r="I687" s="7" t="s">
        <v>1004</v>
      </c>
      <c r="K687" s="1" t="str">
        <f>F687&amp;": "&amp;(H687+G687)&amp;" - "&amp;C687</f>
        <v>Melissa F. Olson: 102 - Trail of Dead</v>
      </c>
      <c r="L687" s="6"/>
      <c r="N687" s="6"/>
      <c r="P687" s="52">
        <v>42891</v>
      </c>
      <c r="R687" s="7" t="s">
        <v>366</v>
      </c>
    </row>
    <row r="688" spans="2:18" hidden="1" x14ac:dyDescent="0.2">
      <c r="B688" s="7" t="s">
        <v>420</v>
      </c>
      <c r="C688" s="1" t="s">
        <v>904</v>
      </c>
      <c r="D688" s="1" t="s">
        <v>900</v>
      </c>
      <c r="E688" s="1" t="s">
        <v>902</v>
      </c>
      <c r="F688" s="1" t="s">
        <v>814</v>
      </c>
      <c r="G688" s="7">
        <v>3</v>
      </c>
      <c r="H688" s="7">
        <v>100</v>
      </c>
      <c r="I688" s="7" t="s">
        <v>1004</v>
      </c>
      <c r="K688" s="1" t="str">
        <f>F688&amp;": "&amp;(H688+G688)&amp;" - "&amp;C688</f>
        <v>Melissa F. Olson: 103 - Hunter's Trail</v>
      </c>
      <c r="L688" s="6"/>
      <c r="N688" s="6"/>
      <c r="P688" s="52">
        <v>42891</v>
      </c>
      <c r="R688" s="7" t="s">
        <v>366</v>
      </c>
    </row>
    <row r="689" spans="2:18" hidden="1" x14ac:dyDescent="0.2">
      <c r="B689" s="7" t="s">
        <v>420</v>
      </c>
      <c r="C689" s="1" t="s">
        <v>810</v>
      </c>
      <c r="D689" s="1" t="s">
        <v>900</v>
      </c>
      <c r="E689" s="1" t="s">
        <v>813</v>
      </c>
      <c r="F689" s="1" t="s">
        <v>814</v>
      </c>
      <c r="G689" s="7">
        <v>4</v>
      </c>
      <c r="H689" s="7">
        <v>100</v>
      </c>
      <c r="I689" s="7" t="s">
        <v>1004</v>
      </c>
      <c r="K689" s="1" t="str">
        <f>F689&amp;": "&amp;(H689+G689)&amp;" - "&amp;C689</f>
        <v>Melissa F. Olson: 104 - Boundary Crossed</v>
      </c>
      <c r="P689" s="7" t="s">
        <v>369</v>
      </c>
      <c r="R689" s="7" t="s">
        <v>366</v>
      </c>
    </row>
    <row r="690" spans="2:18" hidden="1" x14ac:dyDescent="0.2">
      <c r="B690" s="7" t="s">
        <v>420</v>
      </c>
      <c r="C690" s="1" t="s">
        <v>905</v>
      </c>
      <c r="D690" s="1" t="s">
        <v>900</v>
      </c>
      <c r="E690" s="1" t="s">
        <v>813</v>
      </c>
      <c r="F690" s="1" t="s">
        <v>814</v>
      </c>
      <c r="G690" s="7">
        <v>4.5</v>
      </c>
      <c r="H690" s="7">
        <v>100</v>
      </c>
      <c r="I690" s="7" t="s">
        <v>1004</v>
      </c>
      <c r="K690" s="1" t="str">
        <f>F690&amp;": "&amp;(H690+G690)&amp;" - "&amp;C690</f>
        <v>Melissa F. Olson: 104.5 - Malediction</v>
      </c>
      <c r="L690" s="6">
        <v>42879</v>
      </c>
      <c r="M690" s="7" t="s">
        <v>369</v>
      </c>
      <c r="N690" s="6">
        <v>42370</v>
      </c>
      <c r="P690" s="7"/>
      <c r="R690" s="7" t="s">
        <v>366</v>
      </c>
    </row>
    <row r="691" spans="2:18" hidden="1" x14ac:dyDescent="0.2">
      <c r="B691" s="7" t="s">
        <v>420</v>
      </c>
      <c r="C691" s="1" t="s">
        <v>811</v>
      </c>
      <c r="D691" s="1" t="s">
        <v>900</v>
      </c>
      <c r="E691" s="1" t="s">
        <v>813</v>
      </c>
      <c r="F691" s="1" t="s">
        <v>814</v>
      </c>
      <c r="G691" s="7">
        <v>5</v>
      </c>
      <c r="H691" s="7">
        <v>100</v>
      </c>
      <c r="I691" s="7" t="s">
        <v>1004</v>
      </c>
      <c r="K691" s="1" t="str">
        <f>F691&amp;": "&amp;(H691+G691)&amp;" - "&amp;C691</f>
        <v>Melissa F. Olson: 105 - Boundary Lines</v>
      </c>
      <c r="P691" s="7" t="s">
        <v>369</v>
      </c>
      <c r="R691" s="7" t="s">
        <v>366</v>
      </c>
    </row>
    <row r="692" spans="2:18" hidden="1" x14ac:dyDescent="0.2">
      <c r="B692" s="7" t="s">
        <v>420</v>
      </c>
      <c r="C692" s="1" t="s">
        <v>812</v>
      </c>
      <c r="D692" s="1" t="s">
        <v>900</v>
      </c>
      <c r="E692" s="1" t="s">
        <v>813</v>
      </c>
      <c r="F692" s="1" t="s">
        <v>814</v>
      </c>
      <c r="G692" s="7">
        <v>6</v>
      </c>
      <c r="H692" s="7">
        <v>100</v>
      </c>
      <c r="I692" s="7" t="s">
        <v>1004</v>
      </c>
      <c r="K692" s="1" t="str">
        <f>F692&amp;": "&amp;(H692+G692)&amp;" - "&amp;C692</f>
        <v>Melissa F. Olson: 106 - Boundary Born</v>
      </c>
      <c r="P692" s="7" t="s">
        <v>369</v>
      </c>
      <c r="R692" s="7" t="s">
        <v>366</v>
      </c>
    </row>
    <row r="693" spans="2:18" hidden="1" x14ac:dyDescent="0.2">
      <c r="B693" s="7" t="s">
        <v>420</v>
      </c>
      <c r="C693" s="1" t="s">
        <v>906</v>
      </c>
      <c r="D693" s="1" t="s">
        <v>900</v>
      </c>
      <c r="E693" s="1" t="s">
        <v>907</v>
      </c>
      <c r="F693" s="1" t="s">
        <v>814</v>
      </c>
      <c r="G693" s="7">
        <v>7</v>
      </c>
      <c r="H693" s="7">
        <v>100</v>
      </c>
      <c r="I693" s="7" t="s">
        <v>1004</v>
      </c>
      <c r="K693" s="1" t="str">
        <f>F693&amp;": "&amp;(H693+G693)&amp;" - "&amp;C693</f>
        <v>Melissa F. Olson: 107 - Midnight Curse</v>
      </c>
      <c r="L693" s="6"/>
      <c r="N693" s="6"/>
      <c r="P693" s="52">
        <v>42891</v>
      </c>
      <c r="R693" s="7" t="s">
        <v>366</v>
      </c>
    </row>
    <row r="694" spans="2:18" hidden="1" x14ac:dyDescent="0.2">
      <c r="B694" s="7" t="s">
        <v>420</v>
      </c>
      <c r="C694" s="1" t="s">
        <v>908</v>
      </c>
      <c r="D694" s="1" t="s">
        <v>900</v>
      </c>
      <c r="E694" s="1" t="s">
        <v>907</v>
      </c>
      <c r="F694" s="1" t="s">
        <v>814</v>
      </c>
      <c r="G694" s="7">
        <v>8</v>
      </c>
      <c r="H694" s="7">
        <v>100</v>
      </c>
      <c r="I694" s="7" t="s">
        <v>1004</v>
      </c>
      <c r="K694" s="1" t="str">
        <f>F694&amp;": "&amp;(H694+G694)&amp;" - "&amp;C694</f>
        <v>Melissa F. Olson: 108 - Blood Gamble</v>
      </c>
      <c r="L694" s="6">
        <v>42879</v>
      </c>
      <c r="M694" s="7" t="s">
        <v>369</v>
      </c>
      <c r="N694" s="6">
        <v>42941</v>
      </c>
      <c r="P694" s="7"/>
      <c r="R694" s="7" t="s">
        <v>366</v>
      </c>
    </row>
    <row r="695" spans="2:18" hidden="1" x14ac:dyDescent="0.2">
      <c r="B695" s="7" t="s">
        <v>567</v>
      </c>
      <c r="C695" s="1" t="s">
        <v>632</v>
      </c>
      <c r="D695" s="1" t="s">
        <v>633</v>
      </c>
      <c r="E695" s="1" t="s">
        <v>633</v>
      </c>
      <c r="F695" s="1" t="s">
        <v>634</v>
      </c>
      <c r="G695" s="7">
        <v>1</v>
      </c>
      <c r="H695" s="7">
        <v>100</v>
      </c>
      <c r="I695" s="7" t="s">
        <v>1004</v>
      </c>
      <c r="J695" s="6">
        <v>42321</v>
      </c>
      <c r="K695" s="1" t="str">
        <f>F695&amp;": "&amp;(H695+G695)&amp;" - "&amp;C695</f>
        <v>Michelle Sagara: 101 - Cast in Shadow</v>
      </c>
      <c r="N695" s="6"/>
      <c r="P695" s="7" t="s">
        <v>369</v>
      </c>
      <c r="R695" s="7" t="s">
        <v>366</v>
      </c>
    </row>
    <row r="696" spans="2:18" hidden="1" x14ac:dyDescent="0.2">
      <c r="B696" s="7" t="s">
        <v>567</v>
      </c>
      <c r="C696" s="1" t="s">
        <v>621</v>
      </c>
      <c r="D696" s="1" t="s">
        <v>633</v>
      </c>
      <c r="E696" s="1" t="s">
        <v>633</v>
      </c>
      <c r="F696" s="1" t="s">
        <v>634</v>
      </c>
      <c r="G696" s="7">
        <v>2</v>
      </c>
      <c r="H696" s="7">
        <v>100</v>
      </c>
      <c r="I696" s="7" t="s">
        <v>1004</v>
      </c>
      <c r="K696" s="1" t="str">
        <f>F696&amp;": "&amp;(H696+G696)&amp;" - "&amp;C696</f>
        <v>Michelle Sagara: 102 - Cast in Courtlight</v>
      </c>
      <c r="P696" s="7" t="s">
        <v>369</v>
      </c>
      <c r="R696" s="7" t="s">
        <v>366</v>
      </c>
    </row>
    <row r="697" spans="2:18" hidden="1" x14ac:dyDescent="0.2">
      <c r="B697" s="7" t="s">
        <v>567</v>
      </c>
      <c r="C697" s="1" t="s">
        <v>622</v>
      </c>
      <c r="D697" s="1" t="s">
        <v>633</v>
      </c>
      <c r="E697" s="1" t="s">
        <v>633</v>
      </c>
      <c r="F697" s="1" t="s">
        <v>634</v>
      </c>
      <c r="G697" s="7">
        <v>3</v>
      </c>
      <c r="H697" s="7">
        <v>100</v>
      </c>
      <c r="I697" s="7" t="s">
        <v>1004</v>
      </c>
      <c r="K697" s="1" t="str">
        <f>F697&amp;": "&amp;(H697+G697)&amp;" - "&amp;C697</f>
        <v>Michelle Sagara: 103 - Cast in Secret</v>
      </c>
      <c r="P697" s="7" t="s">
        <v>369</v>
      </c>
      <c r="R697" s="7" t="s">
        <v>366</v>
      </c>
    </row>
    <row r="698" spans="2:18" hidden="1" x14ac:dyDescent="0.2">
      <c r="B698" s="7" t="s">
        <v>567</v>
      </c>
      <c r="C698" s="1" t="s">
        <v>623</v>
      </c>
      <c r="D698" s="1" t="s">
        <v>633</v>
      </c>
      <c r="E698" s="1" t="s">
        <v>633</v>
      </c>
      <c r="F698" s="1" t="s">
        <v>634</v>
      </c>
      <c r="G698" s="7">
        <v>4</v>
      </c>
      <c r="H698" s="7">
        <v>100</v>
      </c>
      <c r="I698" s="7" t="s">
        <v>1004</v>
      </c>
      <c r="K698" s="1" t="str">
        <f>F698&amp;": "&amp;(H698+G698)&amp;" - "&amp;C698</f>
        <v>Michelle Sagara: 104 - Cast in Fury</v>
      </c>
      <c r="P698" s="7" t="s">
        <v>369</v>
      </c>
      <c r="R698" s="7" t="s">
        <v>366</v>
      </c>
    </row>
    <row r="699" spans="2:18" hidden="1" x14ac:dyDescent="0.2">
      <c r="B699" s="7" t="s">
        <v>567</v>
      </c>
      <c r="C699" s="1" t="s">
        <v>624</v>
      </c>
      <c r="D699" s="1" t="s">
        <v>633</v>
      </c>
      <c r="E699" s="1" t="s">
        <v>633</v>
      </c>
      <c r="F699" s="1" t="s">
        <v>634</v>
      </c>
      <c r="G699" s="7">
        <v>5</v>
      </c>
      <c r="H699" s="7">
        <v>100</v>
      </c>
      <c r="I699" s="7" t="s">
        <v>1004</v>
      </c>
      <c r="K699" s="1" t="str">
        <f>F699&amp;": "&amp;(H699+G699)&amp;" - "&amp;C699</f>
        <v>Michelle Sagara: 105 - Cast in Silence</v>
      </c>
      <c r="P699" s="7" t="s">
        <v>369</v>
      </c>
      <c r="R699" s="7" t="s">
        <v>366</v>
      </c>
    </row>
    <row r="700" spans="2:18" hidden="1" x14ac:dyDescent="0.2">
      <c r="B700" s="7" t="s">
        <v>567</v>
      </c>
      <c r="C700" s="1" t="s">
        <v>625</v>
      </c>
      <c r="D700" s="1" t="s">
        <v>633</v>
      </c>
      <c r="E700" s="1" t="s">
        <v>633</v>
      </c>
      <c r="F700" s="1" t="s">
        <v>634</v>
      </c>
      <c r="G700" s="7">
        <v>6</v>
      </c>
      <c r="H700" s="7">
        <v>100</v>
      </c>
      <c r="I700" s="7" t="s">
        <v>1004</v>
      </c>
      <c r="K700" s="1" t="str">
        <f>F700&amp;": "&amp;(H700+G700)&amp;" - "&amp;C700</f>
        <v>Michelle Sagara: 106 - Cast in Chaos</v>
      </c>
      <c r="P700" s="7" t="s">
        <v>369</v>
      </c>
      <c r="R700" s="7" t="s">
        <v>366</v>
      </c>
    </row>
    <row r="701" spans="2:18" hidden="1" x14ac:dyDescent="0.2">
      <c r="B701" s="7" t="s">
        <v>567</v>
      </c>
      <c r="C701" s="1" t="s">
        <v>626</v>
      </c>
      <c r="D701" s="1" t="s">
        <v>633</v>
      </c>
      <c r="E701" s="1" t="s">
        <v>633</v>
      </c>
      <c r="F701" s="1" t="s">
        <v>634</v>
      </c>
      <c r="G701" s="7">
        <v>7</v>
      </c>
      <c r="H701" s="7">
        <v>100</v>
      </c>
      <c r="I701" s="7" t="s">
        <v>1004</v>
      </c>
      <c r="K701" s="1" t="str">
        <f>F701&amp;": "&amp;(H701+G701)&amp;" - "&amp;C701</f>
        <v>Michelle Sagara: 107 - Cast in Ruin</v>
      </c>
      <c r="P701" s="7" t="s">
        <v>369</v>
      </c>
      <c r="R701" s="7" t="s">
        <v>366</v>
      </c>
    </row>
    <row r="702" spans="2:18" hidden="1" x14ac:dyDescent="0.2">
      <c r="B702" s="7" t="s">
        <v>567</v>
      </c>
      <c r="C702" s="1" t="s">
        <v>627</v>
      </c>
      <c r="D702" s="1" t="s">
        <v>633</v>
      </c>
      <c r="E702" s="1" t="s">
        <v>633</v>
      </c>
      <c r="F702" s="1" t="s">
        <v>634</v>
      </c>
      <c r="G702" s="7">
        <v>8</v>
      </c>
      <c r="H702" s="7">
        <v>100</v>
      </c>
      <c r="I702" s="7" t="s">
        <v>1004</v>
      </c>
      <c r="K702" s="1" t="str">
        <f>F702&amp;": "&amp;(H702+G702)&amp;" - "&amp;C702</f>
        <v>Michelle Sagara: 108 - Cast in Peril</v>
      </c>
      <c r="P702" s="7" t="s">
        <v>369</v>
      </c>
      <c r="R702" s="7" t="s">
        <v>366</v>
      </c>
    </row>
    <row r="703" spans="2:18" hidden="1" x14ac:dyDescent="0.2">
      <c r="B703" s="7" t="s">
        <v>567</v>
      </c>
      <c r="C703" s="1" t="s">
        <v>628</v>
      </c>
      <c r="D703" s="1" t="s">
        <v>633</v>
      </c>
      <c r="E703" s="1" t="s">
        <v>633</v>
      </c>
      <c r="F703" s="1" t="s">
        <v>634</v>
      </c>
      <c r="G703" s="7">
        <v>9</v>
      </c>
      <c r="H703" s="7">
        <v>100</v>
      </c>
      <c r="I703" s="7" t="s">
        <v>1004</v>
      </c>
      <c r="K703" s="1" t="str">
        <f>F703&amp;": "&amp;(H703+G703)&amp;" - "&amp;C703</f>
        <v>Michelle Sagara: 109 - Cast in Sorrow</v>
      </c>
      <c r="P703" s="7" t="s">
        <v>369</v>
      </c>
      <c r="R703" s="7" t="s">
        <v>366</v>
      </c>
    </row>
    <row r="704" spans="2:18" hidden="1" x14ac:dyDescent="0.2">
      <c r="B704" s="7" t="s">
        <v>567</v>
      </c>
      <c r="C704" s="1" t="s">
        <v>629</v>
      </c>
      <c r="D704" s="1" t="s">
        <v>633</v>
      </c>
      <c r="E704" s="1" t="s">
        <v>633</v>
      </c>
      <c r="F704" s="1" t="s">
        <v>634</v>
      </c>
      <c r="G704" s="7">
        <v>10</v>
      </c>
      <c r="H704" s="7">
        <v>100</v>
      </c>
      <c r="I704" s="7" t="s">
        <v>1004</v>
      </c>
      <c r="K704" s="1" t="str">
        <f>F704&amp;": "&amp;(H704+G704)&amp;" - "&amp;C704</f>
        <v>Michelle Sagara: 110 - Cast in Flame</v>
      </c>
      <c r="P704" s="7" t="s">
        <v>369</v>
      </c>
      <c r="R704" s="7" t="s">
        <v>366</v>
      </c>
    </row>
    <row r="705" spans="2:18" hidden="1" x14ac:dyDescent="0.2">
      <c r="B705" s="7" t="s">
        <v>567</v>
      </c>
      <c r="C705" s="1" t="s">
        <v>630</v>
      </c>
      <c r="D705" s="1" t="s">
        <v>633</v>
      </c>
      <c r="E705" s="1" t="s">
        <v>633</v>
      </c>
      <c r="F705" s="1" t="s">
        <v>634</v>
      </c>
      <c r="G705" s="7">
        <v>11</v>
      </c>
      <c r="H705" s="7">
        <v>100</v>
      </c>
      <c r="I705" s="7" t="s">
        <v>1004</v>
      </c>
      <c r="K705" s="1" t="str">
        <f>F705&amp;": "&amp;(H705+G705)&amp;" - "&amp;C705</f>
        <v>Michelle Sagara: 111 - Cast in Honor</v>
      </c>
      <c r="P705" s="7" t="s">
        <v>369</v>
      </c>
      <c r="R705" s="7" t="s">
        <v>366</v>
      </c>
    </row>
    <row r="706" spans="2:18" hidden="1" x14ac:dyDescent="0.2">
      <c r="B706" s="7" t="s">
        <v>567</v>
      </c>
      <c r="C706" s="1" t="s">
        <v>631</v>
      </c>
      <c r="D706" s="1" t="s">
        <v>633</v>
      </c>
      <c r="E706" s="1" t="s">
        <v>633</v>
      </c>
      <c r="F706" s="1" t="s">
        <v>634</v>
      </c>
      <c r="G706" s="7">
        <v>12</v>
      </c>
      <c r="H706" s="7">
        <v>100</v>
      </c>
      <c r="I706" s="7" t="s">
        <v>1004</v>
      </c>
      <c r="K706" s="1" t="str">
        <f>F706&amp;": "&amp;(H706+G706)&amp;" - "&amp;C706</f>
        <v>Michelle Sagara: 112 - Cast in Flight</v>
      </c>
      <c r="P706" s="7" t="s">
        <v>369</v>
      </c>
      <c r="R706" s="7" t="s">
        <v>366</v>
      </c>
    </row>
    <row r="707" spans="2:18" hidden="1" x14ac:dyDescent="0.2">
      <c r="B707" s="7" t="s">
        <v>567</v>
      </c>
      <c r="C707" s="1" t="s">
        <v>358</v>
      </c>
      <c r="D707" s="1" t="s">
        <v>633</v>
      </c>
      <c r="E707" s="1" t="s">
        <v>633</v>
      </c>
      <c r="F707" s="1" t="s">
        <v>634</v>
      </c>
      <c r="G707" s="7">
        <v>13</v>
      </c>
      <c r="H707" s="7">
        <v>100</v>
      </c>
      <c r="I707" s="7" t="s">
        <v>1004</v>
      </c>
      <c r="K707" s="1" t="str">
        <f>F707&amp;": "&amp;(H707+G707)&amp;" - "&amp;C707</f>
        <v>Michelle Sagara: 113 - Untitled?</v>
      </c>
      <c r="P707" s="7" t="s">
        <v>369</v>
      </c>
      <c r="R707" s="7" t="s">
        <v>366</v>
      </c>
    </row>
    <row r="708" spans="2:18" hidden="1" x14ac:dyDescent="0.2">
      <c r="B708" s="7" t="s">
        <v>363</v>
      </c>
      <c r="C708" s="1" t="s">
        <v>124</v>
      </c>
      <c r="D708" s="1" t="s">
        <v>125</v>
      </c>
      <c r="E708" s="1" t="s">
        <v>125</v>
      </c>
      <c r="F708" s="1" t="s">
        <v>66</v>
      </c>
      <c r="G708" s="7">
        <v>0</v>
      </c>
      <c r="H708" s="7">
        <v>100</v>
      </c>
      <c r="I708" s="7" t="s">
        <v>1004</v>
      </c>
      <c r="J708" s="6">
        <v>42657</v>
      </c>
      <c r="K708" s="1" t="str">
        <f>F708&amp;": "&amp;(H708+G708)&amp;" - "&amp;C708</f>
        <v>Nalini Singh: 100 - Angel's Pawn</v>
      </c>
      <c r="P708" s="7" t="s">
        <v>369</v>
      </c>
      <c r="Q708" s="7" t="s">
        <v>369</v>
      </c>
      <c r="R708" s="7" t="s">
        <v>366</v>
      </c>
    </row>
    <row r="709" spans="2:18" hidden="1" x14ac:dyDescent="0.2">
      <c r="B709" s="7" t="s">
        <v>363</v>
      </c>
      <c r="C709" s="1" t="s">
        <v>126</v>
      </c>
      <c r="D709" s="1" t="s">
        <v>125</v>
      </c>
      <c r="E709" s="1" t="s">
        <v>125</v>
      </c>
      <c r="F709" s="1" t="s">
        <v>66</v>
      </c>
      <c r="G709" s="7">
        <v>1</v>
      </c>
      <c r="H709" s="7">
        <v>100</v>
      </c>
      <c r="I709" s="7" t="s">
        <v>1004</v>
      </c>
      <c r="J709" s="6">
        <v>42659</v>
      </c>
      <c r="K709" s="1" t="str">
        <f>F709&amp;": "&amp;(H709+G709)&amp;" - "&amp;C709</f>
        <v>Nalini Singh: 101 - Angel's Blood</v>
      </c>
      <c r="P709" s="7" t="s">
        <v>369</v>
      </c>
      <c r="Q709" s="7" t="s">
        <v>369</v>
      </c>
      <c r="R709" s="7" t="s">
        <v>366</v>
      </c>
    </row>
    <row r="710" spans="2:18" hidden="1" x14ac:dyDescent="0.2">
      <c r="B710" s="7" t="s">
        <v>363</v>
      </c>
      <c r="C710" s="1" t="s">
        <v>128</v>
      </c>
      <c r="D710" s="1" t="s">
        <v>125</v>
      </c>
      <c r="E710" s="1" t="s">
        <v>125</v>
      </c>
      <c r="F710" s="1" t="s">
        <v>66</v>
      </c>
      <c r="G710" s="7">
        <v>2</v>
      </c>
      <c r="H710" s="7">
        <v>100</v>
      </c>
      <c r="I710" s="7" t="s">
        <v>1004</v>
      </c>
      <c r="J710" s="6">
        <v>42663</v>
      </c>
      <c r="K710" s="1" t="str">
        <f>F710&amp;": "&amp;(H710+G710)&amp;" - "&amp;C710</f>
        <v>Nalini Singh: 102 - Archangel's Kiss</v>
      </c>
      <c r="P710" s="7" t="s">
        <v>369</v>
      </c>
      <c r="Q710" s="7" t="s">
        <v>369</v>
      </c>
      <c r="R710" s="7" t="s">
        <v>366</v>
      </c>
    </row>
    <row r="711" spans="2:18" hidden="1" x14ac:dyDescent="0.2">
      <c r="B711" s="7" t="s">
        <v>363</v>
      </c>
      <c r="C711" s="1" t="s">
        <v>127</v>
      </c>
      <c r="D711" s="1" t="s">
        <v>125</v>
      </c>
      <c r="E711" s="1" t="s">
        <v>125</v>
      </c>
      <c r="F711" s="1" t="s">
        <v>66</v>
      </c>
      <c r="G711" s="7">
        <v>3</v>
      </c>
      <c r="H711" s="7">
        <v>100</v>
      </c>
      <c r="I711" s="7" t="s">
        <v>1004</v>
      </c>
      <c r="J711" s="6">
        <v>42666</v>
      </c>
      <c r="K711" s="1" t="str">
        <f>F711&amp;": "&amp;(H711+G711)&amp;" - "&amp;C711</f>
        <v>Nalini Singh: 103 - Archangel's Consort</v>
      </c>
      <c r="P711" s="7" t="s">
        <v>369</v>
      </c>
      <c r="Q711" s="7" t="s">
        <v>369</v>
      </c>
      <c r="R711" s="7" t="s">
        <v>366</v>
      </c>
    </row>
    <row r="712" spans="2:18" hidden="1" x14ac:dyDescent="0.2">
      <c r="B712" s="7" t="s">
        <v>363</v>
      </c>
      <c r="C712" s="1" t="s">
        <v>129</v>
      </c>
      <c r="D712" s="1" t="s">
        <v>125</v>
      </c>
      <c r="E712" s="1" t="s">
        <v>125</v>
      </c>
      <c r="F712" s="1" t="s">
        <v>66</v>
      </c>
      <c r="G712" s="7">
        <v>4</v>
      </c>
      <c r="H712" s="7">
        <v>100</v>
      </c>
      <c r="I712" s="7" t="s">
        <v>1004</v>
      </c>
      <c r="J712" s="6">
        <v>42673</v>
      </c>
      <c r="K712" s="1" t="str">
        <f>F712&amp;": "&amp;(H712+G712)&amp;" - "&amp;C712</f>
        <v>Nalini Singh: 104 - Archangel's Blade</v>
      </c>
      <c r="P712" s="7" t="s">
        <v>369</v>
      </c>
      <c r="Q712" s="7" t="s">
        <v>369</v>
      </c>
      <c r="R712" s="7" t="s">
        <v>366</v>
      </c>
    </row>
    <row r="713" spans="2:18" hidden="1" x14ac:dyDescent="0.2">
      <c r="B713" s="7" t="s">
        <v>363</v>
      </c>
      <c r="C713" s="1" t="s">
        <v>130</v>
      </c>
      <c r="D713" s="1" t="s">
        <v>125</v>
      </c>
      <c r="E713" s="1" t="s">
        <v>125</v>
      </c>
      <c r="F713" s="1" t="s">
        <v>66</v>
      </c>
      <c r="G713" s="7">
        <v>5</v>
      </c>
      <c r="H713" s="7">
        <v>100</v>
      </c>
      <c r="I713" s="7" t="s">
        <v>1004</v>
      </c>
      <c r="J713" s="6">
        <v>41992</v>
      </c>
      <c r="K713" s="1" t="str">
        <f>F713&amp;": "&amp;(H713+G713)&amp;" - "&amp;C713</f>
        <v>Nalini Singh: 105 - Archangel's Storm</v>
      </c>
      <c r="P713" s="7" t="s">
        <v>369</v>
      </c>
      <c r="Q713" s="7" t="s">
        <v>369</v>
      </c>
      <c r="R713" s="7" t="s">
        <v>366</v>
      </c>
    </row>
    <row r="714" spans="2:18" hidden="1" x14ac:dyDescent="0.2">
      <c r="B714" s="7" t="s">
        <v>363</v>
      </c>
      <c r="C714" s="1" t="s">
        <v>131</v>
      </c>
      <c r="D714" s="1" t="s">
        <v>125</v>
      </c>
      <c r="E714" s="1" t="s">
        <v>125</v>
      </c>
      <c r="F714" s="1" t="s">
        <v>66</v>
      </c>
      <c r="G714" s="7">
        <v>6</v>
      </c>
      <c r="H714" s="7">
        <v>100</v>
      </c>
      <c r="I714" s="7" t="s">
        <v>1004</v>
      </c>
      <c r="J714" s="6">
        <v>42676</v>
      </c>
      <c r="K714" s="1" t="str">
        <f>F714&amp;": "&amp;(H714+G714)&amp;" - "&amp;C714</f>
        <v>Nalini Singh: 106 - Archangel's Legion</v>
      </c>
      <c r="P714" s="7" t="s">
        <v>369</v>
      </c>
      <c r="Q714" s="7" t="s">
        <v>369</v>
      </c>
      <c r="R714" s="7" t="s">
        <v>366</v>
      </c>
    </row>
    <row r="715" spans="2:18" hidden="1" x14ac:dyDescent="0.2">
      <c r="B715" s="7" t="s">
        <v>363</v>
      </c>
      <c r="C715" s="1" t="s">
        <v>132</v>
      </c>
      <c r="D715" s="1" t="s">
        <v>125</v>
      </c>
      <c r="E715" s="1" t="s">
        <v>125</v>
      </c>
      <c r="F715" s="1" t="s">
        <v>66</v>
      </c>
      <c r="G715" s="7">
        <v>7</v>
      </c>
      <c r="H715" s="7">
        <v>100</v>
      </c>
      <c r="I715" s="7" t="s">
        <v>1004</v>
      </c>
      <c r="J715" s="6">
        <v>42250</v>
      </c>
      <c r="K715" s="1" t="str">
        <f>F715&amp;": "&amp;(H715+G715)&amp;" - "&amp;C715</f>
        <v>Nalini Singh: 107 - Archangel's Shadows</v>
      </c>
      <c r="P715" s="7" t="s">
        <v>369</v>
      </c>
      <c r="Q715" s="7" t="s">
        <v>369</v>
      </c>
      <c r="R715" s="7" t="s">
        <v>366</v>
      </c>
    </row>
    <row r="716" spans="2:18" hidden="1" x14ac:dyDescent="0.2">
      <c r="B716" s="7" t="s">
        <v>363</v>
      </c>
      <c r="C716" s="1" t="s">
        <v>133</v>
      </c>
      <c r="D716" s="1" t="s">
        <v>125</v>
      </c>
      <c r="E716" s="1" t="s">
        <v>125</v>
      </c>
      <c r="F716" s="1" t="s">
        <v>66</v>
      </c>
      <c r="G716" s="7">
        <v>8</v>
      </c>
      <c r="H716" s="7">
        <v>100</v>
      </c>
      <c r="I716" s="7" t="s">
        <v>1004</v>
      </c>
      <c r="J716" s="6">
        <v>42679</v>
      </c>
      <c r="K716" s="1" t="str">
        <f>F716&amp;": "&amp;(H716+G716)&amp;" - "&amp;C716</f>
        <v>Nalini Singh: 108 - Archangel's Enigma</v>
      </c>
      <c r="P716" s="7" t="s">
        <v>369</v>
      </c>
      <c r="Q716" s="7" t="s">
        <v>369</v>
      </c>
      <c r="R716" s="7" t="s">
        <v>366</v>
      </c>
    </row>
    <row r="717" spans="2:18" hidden="1" x14ac:dyDescent="0.2">
      <c r="B717" s="7" t="s">
        <v>363</v>
      </c>
      <c r="C717" s="1" t="s">
        <v>134</v>
      </c>
      <c r="D717" s="1" t="s">
        <v>125</v>
      </c>
      <c r="E717" s="1" t="s">
        <v>125</v>
      </c>
      <c r="F717" s="1" t="s">
        <v>66</v>
      </c>
      <c r="G717" s="7">
        <v>9</v>
      </c>
      <c r="H717" s="7">
        <v>100</v>
      </c>
      <c r="I717" s="7" t="s">
        <v>1004</v>
      </c>
      <c r="J717" s="6">
        <v>42682</v>
      </c>
      <c r="K717" s="1" t="str">
        <f>F717&amp;": "&amp;(H717+G717)&amp;" - "&amp;C717</f>
        <v>Nalini Singh: 109 - Archangel's Heart</v>
      </c>
      <c r="P717" s="7" t="s">
        <v>369</v>
      </c>
      <c r="Q717" s="7" t="s">
        <v>369</v>
      </c>
      <c r="R717" s="7" t="s">
        <v>366</v>
      </c>
    </row>
    <row r="718" spans="2:18" hidden="1" x14ac:dyDescent="0.2">
      <c r="B718" s="7" t="s">
        <v>363</v>
      </c>
      <c r="C718" s="1" t="s">
        <v>135</v>
      </c>
      <c r="D718" s="1" t="s">
        <v>125</v>
      </c>
      <c r="E718" s="1" t="s">
        <v>125</v>
      </c>
      <c r="F718" s="1" t="s">
        <v>66</v>
      </c>
      <c r="G718" s="7">
        <v>10</v>
      </c>
      <c r="H718" s="7">
        <v>100</v>
      </c>
      <c r="I718" s="7" t="s">
        <v>1004</v>
      </c>
      <c r="K718" s="1" t="str">
        <f>F718&amp;": "&amp;(H718+G718)&amp;" - "&amp;C718</f>
        <v>Nalini Singh: 110 - Archangel's Viper</v>
      </c>
      <c r="L718" s="6">
        <v>42879</v>
      </c>
      <c r="M718" s="7" t="s">
        <v>369</v>
      </c>
      <c r="N718" s="6">
        <v>43004</v>
      </c>
      <c r="O718" s="22">
        <v>7</v>
      </c>
      <c r="P718" s="6"/>
      <c r="Q718" s="6"/>
      <c r="R718" s="7" t="s">
        <v>366</v>
      </c>
    </row>
    <row r="719" spans="2:18" hidden="1" x14ac:dyDescent="0.2">
      <c r="B719" s="7" t="s">
        <v>363</v>
      </c>
      <c r="C719" s="1" t="s">
        <v>123</v>
      </c>
      <c r="D719" s="1" t="s">
        <v>125</v>
      </c>
      <c r="E719" s="1" t="s">
        <v>125</v>
      </c>
      <c r="F719" s="1" t="s">
        <v>66</v>
      </c>
      <c r="G719" s="7">
        <v>11</v>
      </c>
      <c r="H719" s="7">
        <v>100</v>
      </c>
      <c r="I719" s="7" t="s">
        <v>1004</v>
      </c>
      <c r="K719" s="1" t="str">
        <f>F719&amp;": "&amp;(H719+G719)&amp;" - "&amp;C719</f>
        <v>Nalini Singh: 111 - ???</v>
      </c>
      <c r="L719" s="6">
        <v>42879</v>
      </c>
      <c r="N719" s="6"/>
      <c r="P719" s="6"/>
      <c r="Q719" s="6"/>
      <c r="R719" s="7" t="s">
        <v>366</v>
      </c>
    </row>
    <row r="720" spans="2:18" hidden="1" x14ac:dyDescent="0.2">
      <c r="B720" s="7" t="s">
        <v>363</v>
      </c>
      <c r="C720" s="1" t="s">
        <v>67</v>
      </c>
      <c r="D720" s="1" t="s">
        <v>68</v>
      </c>
      <c r="E720" s="1" t="s">
        <v>68</v>
      </c>
      <c r="F720" s="1" t="s">
        <v>66</v>
      </c>
      <c r="G720" s="7">
        <v>1</v>
      </c>
      <c r="H720" s="7">
        <v>200</v>
      </c>
      <c r="I720" s="7" t="s">
        <v>1004</v>
      </c>
      <c r="J720" s="6">
        <v>42505</v>
      </c>
      <c r="K720" s="1" t="str">
        <f>F720&amp;": "&amp;(H720+G720)&amp;" - "&amp;C720</f>
        <v>Nalini Singh: 201 - Slave to Sensation</v>
      </c>
      <c r="P720" s="7" t="s">
        <v>369</v>
      </c>
      <c r="Q720" s="7" t="s">
        <v>369</v>
      </c>
      <c r="R720" s="7" t="s">
        <v>366</v>
      </c>
    </row>
    <row r="721" spans="2:18" hidden="1" x14ac:dyDescent="0.2">
      <c r="B721" s="7" t="s">
        <v>363</v>
      </c>
      <c r="C721" s="1" t="s">
        <v>69</v>
      </c>
      <c r="D721" s="1" t="s">
        <v>68</v>
      </c>
      <c r="E721" s="1" t="s">
        <v>68</v>
      </c>
      <c r="F721" s="1" t="s">
        <v>66</v>
      </c>
      <c r="G721" s="7">
        <v>2</v>
      </c>
      <c r="H721" s="7">
        <v>200</v>
      </c>
      <c r="I721" s="7" t="s">
        <v>1004</v>
      </c>
      <c r="J721" s="6">
        <v>42507</v>
      </c>
      <c r="K721" s="1" t="str">
        <f>F721&amp;": "&amp;(H721+G721)&amp;" - "&amp;C721</f>
        <v>Nalini Singh: 202 - Visions of Heat</v>
      </c>
      <c r="P721" s="7" t="s">
        <v>369</v>
      </c>
      <c r="Q721" s="7" t="s">
        <v>369</v>
      </c>
      <c r="R721" s="7" t="s">
        <v>366</v>
      </c>
    </row>
    <row r="722" spans="2:18" hidden="1" x14ac:dyDescent="0.2">
      <c r="B722" s="7" t="s">
        <v>363</v>
      </c>
      <c r="C722" s="1" t="s">
        <v>70</v>
      </c>
      <c r="D722" s="1" t="s">
        <v>68</v>
      </c>
      <c r="E722" s="1" t="s">
        <v>68</v>
      </c>
      <c r="F722" s="1" t="s">
        <v>66</v>
      </c>
      <c r="G722" s="7">
        <v>3</v>
      </c>
      <c r="H722" s="7">
        <v>200</v>
      </c>
      <c r="I722" s="7" t="s">
        <v>1004</v>
      </c>
      <c r="J722" s="6">
        <v>42510</v>
      </c>
      <c r="K722" s="1" t="str">
        <f>F722&amp;": "&amp;(H722+G722)&amp;" - "&amp;C722</f>
        <v>Nalini Singh: 203 - Caressed by Ice</v>
      </c>
      <c r="P722" s="7" t="s">
        <v>369</v>
      </c>
      <c r="Q722" s="7" t="s">
        <v>369</v>
      </c>
      <c r="R722" s="7" t="s">
        <v>366</v>
      </c>
    </row>
    <row r="723" spans="2:18" hidden="1" x14ac:dyDescent="0.2">
      <c r="B723" s="7" t="s">
        <v>363</v>
      </c>
      <c r="C723" s="1" t="s">
        <v>71</v>
      </c>
      <c r="D723" s="1" t="s">
        <v>68</v>
      </c>
      <c r="E723" s="1" t="s">
        <v>68</v>
      </c>
      <c r="F723" s="1" t="s">
        <v>66</v>
      </c>
      <c r="G723" s="7">
        <v>4</v>
      </c>
      <c r="H723" s="7">
        <v>200</v>
      </c>
      <c r="I723" s="7" t="s">
        <v>1004</v>
      </c>
      <c r="J723" s="6">
        <v>42512</v>
      </c>
      <c r="K723" s="1" t="str">
        <f>F723&amp;": "&amp;(H723+G723)&amp;" - "&amp;C723</f>
        <v>Nalini Singh: 204 - Mine to Possess</v>
      </c>
      <c r="P723" s="7" t="s">
        <v>369</v>
      </c>
      <c r="Q723" s="7" t="s">
        <v>369</v>
      </c>
      <c r="R723" s="7" t="s">
        <v>366</v>
      </c>
    </row>
    <row r="724" spans="2:18" hidden="1" x14ac:dyDescent="0.2">
      <c r="B724" s="7" t="s">
        <v>363</v>
      </c>
      <c r="C724" s="1" t="s">
        <v>72</v>
      </c>
      <c r="D724" s="1" t="s">
        <v>68</v>
      </c>
      <c r="E724" s="1" t="s">
        <v>68</v>
      </c>
      <c r="F724" s="1" t="s">
        <v>66</v>
      </c>
      <c r="G724" s="7">
        <v>5</v>
      </c>
      <c r="H724" s="7">
        <v>200</v>
      </c>
      <c r="I724" s="7" t="s">
        <v>1004</v>
      </c>
      <c r="J724" s="6">
        <v>42513</v>
      </c>
      <c r="K724" s="1" t="str">
        <f>F724&amp;": "&amp;(H724+G724)&amp;" - "&amp;C724</f>
        <v>Nalini Singh: 205 - Hostage to Pleasure</v>
      </c>
      <c r="P724" s="7" t="s">
        <v>369</v>
      </c>
      <c r="Q724" s="7" t="s">
        <v>369</v>
      </c>
      <c r="R724" s="7" t="s">
        <v>366</v>
      </c>
    </row>
    <row r="725" spans="2:18" hidden="1" x14ac:dyDescent="0.2">
      <c r="B725" s="7" t="s">
        <v>363</v>
      </c>
      <c r="C725" s="1" t="s">
        <v>73</v>
      </c>
      <c r="D725" s="1" t="s">
        <v>68</v>
      </c>
      <c r="E725" s="1" t="s">
        <v>68</v>
      </c>
      <c r="F725" s="1" t="s">
        <v>66</v>
      </c>
      <c r="G725" s="7">
        <v>6</v>
      </c>
      <c r="H725" s="7">
        <v>200</v>
      </c>
      <c r="I725" s="7" t="s">
        <v>1004</v>
      </c>
      <c r="J725" s="6">
        <v>42515</v>
      </c>
      <c r="K725" s="1" t="str">
        <f>F725&amp;": "&amp;(H725+G725)&amp;" - "&amp;C725</f>
        <v>Nalini Singh: 206 - Branded by Fire</v>
      </c>
      <c r="P725" s="7" t="s">
        <v>369</v>
      </c>
      <c r="Q725" s="7" t="s">
        <v>369</v>
      </c>
      <c r="R725" s="7" t="s">
        <v>366</v>
      </c>
    </row>
    <row r="726" spans="2:18" hidden="1" x14ac:dyDescent="0.2">
      <c r="B726" s="7" t="s">
        <v>363</v>
      </c>
      <c r="C726" s="1" t="s">
        <v>74</v>
      </c>
      <c r="D726" s="1" t="s">
        <v>68</v>
      </c>
      <c r="E726" s="1" t="s">
        <v>68</v>
      </c>
      <c r="F726" s="1" t="s">
        <v>66</v>
      </c>
      <c r="G726" s="7">
        <v>7</v>
      </c>
      <c r="H726" s="7">
        <v>200</v>
      </c>
      <c r="I726" s="7" t="s">
        <v>1004</v>
      </c>
      <c r="J726" s="6">
        <v>42165</v>
      </c>
      <c r="K726" s="1" t="str">
        <f>F726&amp;": "&amp;(H726+G726)&amp;" - "&amp;C726</f>
        <v>Nalini Singh: 207 - Blaze of Memory</v>
      </c>
      <c r="P726" s="7" t="s">
        <v>369</v>
      </c>
      <c r="Q726" s="7" t="s">
        <v>369</v>
      </c>
      <c r="R726" s="7" t="s">
        <v>366</v>
      </c>
    </row>
    <row r="727" spans="2:18" hidden="1" x14ac:dyDescent="0.2">
      <c r="B727" s="7" t="s">
        <v>363</v>
      </c>
      <c r="C727" s="1" t="s">
        <v>75</v>
      </c>
      <c r="D727" s="1" t="s">
        <v>68</v>
      </c>
      <c r="E727" s="1" t="s">
        <v>68</v>
      </c>
      <c r="F727" s="1" t="s">
        <v>66</v>
      </c>
      <c r="G727" s="7">
        <v>8</v>
      </c>
      <c r="H727" s="7">
        <v>200</v>
      </c>
      <c r="I727" s="7" t="s">
        <v>1004</v>
      </c>
      <c r="J727" s="6">
        <v>42168</v>
      </c>
      <c r="K727" s="1" t="str">
        <f>F727&amp;": "&amp;(H727+G727)&amp;" - "&amp;C727</f>
        <v>Nalini Singh: 208 - Bonds of Justice</v>
      </c>
      <c r="P727" s="7" t="s">
        <v>369</v>
      </c>
      <c r="Q727" s="7" t="s">
        <v>369</v>
      </c>
      <c r="R727" s="7" t="s">
        <v>366</v>
      </c>
    </row>
    <row r="728" spans="2:18" hidden="1" x14ac:dyDescent="0.2">
      <c r="B728" s="7" t="s">
        <v>363</v>
      </c>
      <c r="C728" s="1" t="s">
        <v>76</v>
      </c>
      <c r="D728" s="1" t="s">
        <v>68</v>
      </c>
      <c r="E728" s="1" t="s">
        <v>68</v>
      </c>
      <c r="F728" s="1" t="s">
        <v>66</v>
      </c>
      <c r="G728" s="7">
        <v>9</v>
      </c>
      <c r="H728" s="7">
        <v>200</v>
      </c>
      <c r="I728" s="7" t="s">
        <v>1004</v>
      </c>
      <c r="J728" s="6">
        <v>42517</v>
      </c>
      <c r="K728" s="1" t="str">
        <f>F728&amp;": "&amp;(H728+G728)&amp;" - "&amp;C728</f>
        <v>Nalini Singh: 209 - Play of Passion</v>
      </c>
      <c r="P728" s="7" t="s">
        <v>369</v>
      </c>
      <c r="Q728" s="7" t="s">
        <v>369</v>
      </c>
      <c r="R728" s="7" t="s">
        <v>366</v>
      </c>
    </row>
    <row r="729" spans="2:18" hidden="1" x14ac:dyDescent="0.2">
      <c r="B729" s="7" t="s">
        <v>363</v>
      </c>
      <c r="C729" s="1" t="s">
        <v>77</v>
      </c>
      <c r="D729" s="1" t="s">
        <v>68</v>
      </c>
      <c r="E729" s="1" t="s">
        <v>68</v>
      </c>
      <c r="F729" s="1" t="s">
        <v>66</v>
      </c>
      <c r="G729" s="7">
        <v>9.8000000000000007</v>
      </c>
      <c r="H729" s="7">
        <v>200</v>
      </c>
      <c r="I729" s="7" t="s">
        <v>1004</v>
      </c>
      <c r="J729" s="6">
        <v>42519</v>
      </c>
      <c r="K729" s="1" t="str">
        <f>F729&amp;": "&amp;(H729+G729)&amp;" - "&amp;C729</f>
        <v>Nalini Singh: 209.8 - Declaration of Courts</v>
      </c>
      <c r="P729" s="7" t="s">
        <v>369</v>
      </c>
      <c r="Q729" s="7" t="s">
        <v>369</v>
      </c>
      <c r="R729" s="7" t="s">
        <v>366</v>
      </c>
    </row>
    <row r="730" spans="2:18" hidden="1" x14ac:dyDescent="0.2">
      <c r="B730" s="7" t="s">
        <v>363</v>
      </c>
      <c r="C730" s="1" t="s">
        <v>78</v>
      </c>
      <c r="D730" s="1" t="s">
        <v>68</v>
      </c>
      <c r="E730" s="1" t="s">
        <v>68</v>
      </c>
      <c r="F730" s="1" t="s">
        <v>66</v>
      </c>
      <c r="G730" s="7">
        <v>10</v>
      </c>
      <c r="H730" s="7">
        <v>200</v>
      </c>
      <c r="I730" s="7" t="s">
        <v>1004</v>
      </c>
      <c r="J730" s="6">
        <v>42521</v>
      </c>
      <c r="K730" s="1" t="str">
        <f>F730&amp;": "&amp;(H730+G730)&amp;" - "&amp;C730</f>
        <v>Nalini Singh: 210 - Kiss of Snow</v>
      </c>
      <c r="P730" s="7" t="s">
        <v>369</v>
      </c>
      <c r="Q730" s="7" t="s">
        <v>369</v>
      </c>
      <c r="R730" s="7" t="s">
        <v>366</v>
      </c>
    </row>
    <row r="731" spans="2:18" hidden="1" x14ac:dyDescent="0.2">
      <c r="B731" s="7" t="s">
        <v>363</v>
      </c>
      <c r="C731" s="1" t="s">
        <v>79</v>
      </c>
      <c r="D731" s="1" t="s">
        <v>68</v>
      </c>
      <c r="E731" s="1" t="s">
        <v>68</v>
      </c>
      <c r="F731" s="1" t="s">
        <v>66</v>
      </c>
      <c r="G731" s="7">
        <v>10.5</v>
      </c>
      <c r="H731" s="7">
        <v>200</v>
      </c>
      <c r="I731" s="7" t="s">
        <v>1004</v>
      </c>
      <c r="J731" s="6">
        <v>42522</v>
      </c>
      <c r="K731" s="1" t="str">
        <f>F731&amp;": "&amp;(H731+G731)&amp;" - "&amp;C731</f>
        <v>Nalini Singh: 210.5 - Texture of Intimacy</v>
      </c>
      <c r="P731" s="7" t="s">
        <v>369</v>
      </c>
      <c r="Q731" s="7" t="s">
        <v>369</v>
      </c>
      <c r="R731" s="7" t="s">
        <v>366</v>
      </c>
    </row>
    <row r="732" spans="2:18" hidden="1" x14ac:dyDescent="0.2">
      <c r="B732" s="7" t="s">
        <v>363</v>
      </c>
      <c r="C732" s="1" t="s">
        <v>80</v>
      </c>
      <c r="D732" s="1" t="s">
        <v>68</v>
      </c>
      <c r="E732" s="1" t="s">
        <v>68</v>
      </c>
      <c r="F732" s="1" t="s">
        <v>66</v>
      </c>
      <c r="G732" s="7">
        <v>11</v>
      </c>
      <c r="H732" s="7">
        <v>200</v>
      </c>
      <c r="I732" s="7" t="s">
        <v>1004</v>
      </c>
      <c r="J732" s="6">
        <v>42524</v>
      </c>
      <c r="K732" s="1" t="str">
        <f>F732&amp;": "&amp;(H732+G732)&amp;" - "&amp;C732</f>
        <v>Nalini Singh: 211 - Tangle of Need</v>
      </c>
      <c r="P732" s="7" t="s">
        <v>369</v>
      </c>
      <c r="Q732" s="7" t="s">
        <v>369</v>
      </c>
      <c r="R732" s="7" t="s">
        <v>366</v>
      </c>
    </row>
    <row r="733" spans="2:18" hidden="1" x14ac:dyDescent="0.2">
      <c r="B733" s="7" t="s">
        <v>363</v>
      </c>
      <c r="C733" s="1" t="s">
        <v>81</v>
      </c>
      <c r="D733" s="1" t="s">
        <v>68</v>
      </c>
      <c r="E733" s="1" t="s">
        <v>68</v>
      </c>
      <c r="F733" s="1" t="s">
        <v>66</v>
      </c>
      <c r="G733" s="7">
        <v>12</v>
      </c>
      <c r="H733" s="7">
        <v>200</v>
      </c>
      <c r="I733" s="7" t="s">
        <v>1004</v>
      </c>
      <c r="J733" s="6">
        <v>42526</v>
      </c>
      <c r="K733" s="1" t="str">
        <f>F733&amp;": "&amp;(H733+G733)&amp;" - "&amp;C733</f>
        <v>Nalini Singh: 212 - Heart of Obsidian</v>
      </c>
      <c r="P733" s="7" t="s">
        <v>369</v>
      </c>
      <c r="Q733" s="7" t="s">
        <v>369</v>
      </c>
      <c r="R733" s="7" t="s">
        <v>366</v>
      </c>
    </row>
    <row r="734" spans="2:18" hidden="1" x14ac:dyDescent="0.2">
      <c r="B734" s="7" t="s">
        <v>363</v>
      </c>
      <c r="C734" s="1" t="s">
        <v>82</v>
      </c>
      <c r="D734" s="1" t="s">
        <v>68</v>
      </c>
      <c r="E734" s="1" t="s">
        <v>68</v>
      </c>
      <c r="F734" s="1" t="s">
        <v>66</v>
      </c>
      <c r="G734" s="7">
        <v>12.5</v>
      </c>
      <c r="H734" s="7">
        <v>200</v>
      </c>
      <c r="I734" s="7" t="s">
        <v>1004</v>
      </c>
      <c r="J734" s="6">
        <v>42527</v>
      </c>
      <c r="K734" s="1" t="str">
        <f>F734&amp;": "&amp;(H734+G734)&amp;" - "&amp;C734</f>
        <v>Nalini Singh: 212.5 - Secrets at Midnight</v>
      </c>
      <c r="P734" s="7" t="s">
        <v>369</v>
      </c>
      <c r="Q734" s="7" t="s">
        <v>369</v>
      </c>
      <c r="R734" s="7" t="s">
        <v>366</v>
      </c>
    </row>
    <row r="735" spans="2:18" hidden="1" x14ac:dyDescent="0.2">
      <c r="B735" s="7" t="s">
        <v>363</v>
      </c>
      <c r="C735" s="1" t="s">
        <v>83</v>
      </c>
      <c r="D735" s="1" t="s">
        <v>68</v>
      </c>
      <c r="E735" s="1" t="s">
        <v>68</v>
      </c>
      <c r="F735" s="1" t="s">
        <v>66</v>
      </c>
      <c r="G735" s="7">
        <v>13</v>
      </c>
      <c r="H735" s="7">
        <v>200</v>
      </c>
      <c r="I735" s="7" t="s">
        <v>1004</v>
      </c>
      <c r="J735" s="6">
        <v>42531</v>
      </c>
      <c r="K735" s="1" t="str">
        <f>F735&amp;": "&amp;(H735+G735)&amp;" - "&amp;C735</f>
        <v>Nalini Singh: 213 - Shield of Winter</v>
      </c>
      <c r="P735" s="7" t="s">
        <v>369</v>
      </c>
      <c r="Q735" s="7" t="s">
        <v>369</v>
      </c>
      <c r="R735" s="7" t="s">
        <v>366</v>
      </c>
    </row>
    <row r="736" spans="2:18" hidden="1" x14ac:dyDescent="0.2">
      <c r="B736" s="7" t="s">
        <v>363</v>
      </c>
      <c r="C736" s="1" t="s">
        <v>84</v>
      </c>
      <c r="D736" s="1" t="s">
        <v>68</v>
      </c>
      <c r="E736" s="1" t="s">
        <v>68</v>
      </c>
      <c r="F736" s="1" t="s">
        <v>66</v>
      </c>
      <c r="G736" s="7">
        <v>14</v>
      </c>
      <c r="H736" s="7">
        <v>200</v>
      </c>
      <c r="I736" s="7" t="s">
        <v>1004</v>
      </c>
      <c r="J736" s="6">
        <v>42534</v>
      </c>
      <c r="K736" s="1" t="str">
        <f>F736&amp;": "&amp;(H736+G736)&amp;" - "&amp;C736</f>
        <v>Nalini Singh: 214 - Shards of Hope</v>
      </c>
      <c r="P736" s="7" t="s">
        <v>369</v>
      </c>
      <c r="Q736" s="7" t="s">
        <v>369</v>
      </c>
      <c r="R736" s="7" t="s">
        <v>366</v>
      </c>
    </row>
    <row r="737" spans="2:18" hidden="1" x14ac:dyDescent="0.2">
      <c r="B737" s="7" t="s">
        <v>363</v>
      </c>
      <c r="C737" s="1" t="s">
        <v>85</v>
      </c>
      <c r="D737" s="1" t="s">
        <v>68</v>
      </c>
      <c r="E737" s="1" t="s">
        <v>68</v>
      </c>
      <c r="F737" s="1" t="s">
        <v>66</v>
      </c>
      <c r="G737" s="7">
        <v>15</v>
      </c>
      <c r="H737" s="7">
        <v>200</v>
      </c>
      <c r="I737" s="7" t="s">
        <v>1004</v>
      </c>
      <c r="J737" s="6">
        <v>42917</v>
      </c>
      <c r="K737" s="1" t="str">
        <f>F737&amp;": "&amp;(H737+G737)&amp;" - "&amp;C737</f>
        <v>Nalini Singh: 215 - Allegiance of Honor</v>
      </c>
      <c r="P737" s="7" t="s">
        <v>369</v>
      </c>
      <c r="Q737" s="7" t="s">
        <v>369</v>
      </c>
      <c r="R737" s="7" t="s">
        <v>366</v>
      </c>
    </row>
    <row r="738" spans="2:18" hidden="1" x14ac:dyDescent="0.2">
      <c r="B738" s="7" t="s">
        <v>363</v>
      </c>
      <c r="C738" s="1" t="s">
        <v>86</v>
      </c>
      <c r="D738" s="1" t="s">
        <v>68</v>
      </c>
      <c r="E738" s="1" t="s">
        <v>68</v>
      </c>
      <c r="F738" s="1" t="s">
        <v>66</v>
      </c>
      <c r="G738" s="7">
        <v>15.5</v>
      </c>
      <c r="H738" s="7">
        <v>200</v>
      </c>
      <c r="I738" s="7" t="s">
        <v>1004</v>
      </c>
      <c r="J738" s="6">
        <v>42918</v>
      </c>
      <c r="K738" s="1" t="str">
        <f>F738&amp;": "&amp;(H738+G738)&amp;" - "&amp;C738</f>
        <v>Nalini Singh: 215.5 - Wild Embrace</v>
      </c>
      <c r="P738" s="7" t="s">
        <v>369</v>
      </c>
      <c r="Q738" s="7" t="s">
        <v>369</v>
      </c>
      <c r="R738" s="7" t="s">
        <v>366</v>
      </c>
    </row>
    <row r="739" spans="2:18" hidden="1" x14ac:dyDescent="0.2">
      <c r="B739" s="7" t="s">
        <v>363</v>
      </c>
      <c r="C739" s="1" t="s">
        <v>87</v>
      </c>
      <c r="D739" s="1" t="s">
        <v>68</v>
      </c>
      <c r="E739" s="1" t="s">
        <v>88</v>
      </c>
      <c r="F739" s="1" t="s">
        <v>66</v>
      </c>
      <c r="G739" s="7">
        <v>1</v>
      </c>
      <c r="H739" s="7">
        <v>300</v>
      </c>
      <c r="I739" s="7" t="s">
        <v>1004</v>
      </c>
      <c r="J739" s="6">
        <v>42920</v>
      </c>
      <c r="K739" s="1" t="str">
        <f>F739&amp;": "&amp;(H739+G739)&amp;" - "&amp;C739</f>
        <v>Nalini Singh: 301 - Silver Silence</v>
      </c>
      <c r="L739" s="6"/>
      <c r="N739" s="6"/>
      <c r="P739" s="6" t="s">
        <v>369</v>
      </c>
      <c r="Q739" s="6" t="s">
        <v>369</v>
      </c>
      <c r="R739" s="7" t="s">
        <v>366</v>
      </c>
    </row>
    <row r="740" spans="2:18" hidden="1" x14ac:dyDescent="0.2">
      <c r="B740" s="7" t="s">
        <v>420</v>
      </c>
      <c r="C740" s="1" t="s">
        <v>815</v>
      </c>
      <c r="D740" s="1" t="s">
        <v>820</v>
      </c>
      <c r="E740" s="1" t="s">
        <v>820</v>
      </c>
      <c r="F740" s="1" t="s">
        <v>66</v>
      </c>
      <c r="G740" s="7">
        <v>1</v>
      </c>
      <c r="H740" s="7">
        <v>300</v>
      </c>
      <c r="I740" s="7" t="s">
        <v>1004</v>
      </c>
      <c r="K740" s="1" t="str">
        <f>F740&amp;": "&amp;(H740+G740)&amp;" - "&amp;C740</f>
        <v>Nalini Singh: 301 - Rock Addiction</v>
      </c>
      <c r="P740" s="7" t="s">
        <v>369</v>
      </c>
      <c r="R740" s="7" t="s">
        <v>367</v>
      </c>
    </row>
    <row r="741" spans="2:18" hidden="1" x14ac:dyDescent="0.2">
      <c r="B741" s="7" t="s">
        <v>420</v>
      </c>
      <c r="C741" s="1" t="s">
        <v>816</v>
      </c>
      <c r="D741" s="1" t="s">
        <v>820</v>
      </c>
      <c r="E741" s="1" t="s">
        <v>820</v>
      </c>
      <c r="F741" s="1" t="s">
        <v>66</v>
      </c>
      <c r="G741" s="7">
        <v>1.5</v>
      </c>
      <c r="H741" s="7">
        <v>300</v>
      </c>
      <c r="I741" s="7" t="s">
        <v>1004</v>
      </c>
      <c r="K741" s="1" t="str">
        <f>F741&amp;": "&amp;(H741+G741)&amp;" - "&amp;C741</f>
        <v>Nalini Singh: 301.5 - Rock Courtship</v>
      </c>
      <c r="P741" s="7" t="s">
        <v>369</v>
      </c>
      <c r="R741" s="7" t="s">
        <v>367</v>
      </c>
    </row>
    <row r="742" spans="2:18" hidden="1" x14ac:dyDescent="0.2">
      <c r="B742" s="7" t="s">
        <v>363</v>
      </c>
      <c r="C742" s="1" t="s">
        <v>123</v>
      </c>
      <c r="D742" s="1" t="s">
        <v>68</v>
      </c>
      <c r="E742" s="1" t="s">
        <v>88</v>
      </c>
      <c r="F742" s="1" t="s">
        <v>66</v>
      </c>
      <c r="G742" s="7">
        <v>2</v>
      </c>
      <c r="H742" s="7">
        <v>300</v>
      </c>
      <c r="I742" s="7" t="s">
        <v>1004</v>
      </c>
      <c r="K742" s="1" t="str">
        <f>F742&amp;": "&amp;(H742+G742)&amp;" - "&amp;C742</f>
        <v>Nalini Singh: 302 - ???</v>
      </c>
      <c r="L742" s="6">
        <v>42879</v>
      </c>
      <c r="N742" s="6"/>
      <c r="P742" s="6"/>
      <c r="Q742" s="6"/>
      <c r="R742" s="7" t="s">
        <v>366</v>
      </c>
    </row>
    <row r="743" spans="2:18" hidden="1" x14ac:dyDescent="0.2">
      <c r="B743" s="7" t="s">
        <v>420</v>
      </c>
      <c r="C743" s="1" t="s">
        <v>817</v>
      </c>
      <c r="D743" s="1" t="s">
        <v>820</v>
      </c>
      <c r="E743" s="1" t="s">
        <v>820</v>
      </c>
      <c r="F743" s="1" t="s">
        <v>66</v>
      </c>
      <c r="G743" s="7">
        <v>2</v>
      </c>
      <c r="H743" s="7">
        <v>300</v>
      </c>
      <c r="I743" s="7" t="s">
        <v>1004</v>
      </c>
      <c r="K743" s="1" t="str">
        <f>F743&amp;": "&amp;(H743+G743)&amp;" - "&amp;C743</f>
        <v>Nalini Singh: 302 - Rock Hard</v>
      </c>
      <c r="P743" s="7" t="s">
        <v>369</v>
      </c>
      <c r="R743" s="7" t="s">
        <v>367</v>
      </c>
    </row>
    <row r="744" spans="2:18" hidden="1" x14ac:dyDescent="0.2">
      <c r="B744" s="7" t="s">
        <v>420</v>
      </c>
      <c r="C744" s="1" t="s">
        <v>818</v>
      </c>
      <c r="D744" s="1" t="s">
        <v>820</v>
      </c>
      <c r="E744" s="1" t="s">
        <v>820</v>
      </c>
      <c r="F744" s="1" t="s">
        <v>66</v>
      </c>
      <c r="G744" s="7">
        <v>3</v>
      </c>
      <c r="H744" s="7">
        <v>300</v>
      </c>
      <c r="I744" s="7" t="s">
        <v>1004</v>
      </c>
      <c r="K744" s="1" t="str">
        <f>F744&amp;": "&amp;(H744+G744)&amp;" - "&amp;C744</f>
        <v>Nalini Singh: 303 - Rock Redemption</v>
      </c>
      <c r="P744" s="7" t="s">
        <v>369</v>
      </c>
      <c r="R744" s="7" t="s">
        <v>367</v>
      </c>
    </row>
    <row r="745" spans="2:18" hidden="1" x14ac:dyDescent="0.2">
      <c r="B745" s="7" t="s">
        <v>420</v>
      </c>
      <c r="C745" s="1" t="s">
        <v>819</v>
      </c>
      <c r="D745" s="1" t="s">
        <v>820</v>
      </c>
      <c r="E745" s="1" t="s">
        <v>820</v>
      </c>
      <c r="F745" s="1" t="s">
        <v>66</v>
      </c>
      <c r="G745" s="7">
        <v>4</v>
      </c>
      <c r="H745" s="7">
        <v>300</v>
      </c>
      <c r="I745" s="7" t="s">
        <v>1004</v>
      </c>
      <c r="K745" s="1" t="str">
        <f>F745&amp;": "&amp;(H745+G745)&amp;" - "&amp;C745</f>
        <v>Nalini Singh: 304 - Rock Wedding</v>
      </c>
      <c r="P745" s="7" t="s">
        <v>369</v>
      </c>
      <c r="R745" s="7" t="s">
        <v>367</v>
      </c>
    </row>
    <row r="746" spans="2:18" hidden="1" x14ac:dyDescent="0.2">
      <c r="B746" s="7" t="s">
        <v>420</v>
      </c>
      <c r="C746" s="1" t="s">
        <v>123</v>
      </c>
      <c r="D746" s="1" t="s">
        <v>820</v>
      </c>
      <c r="E746" s="1" t="s">
        <v>820</v>
      </c>
      <c r="F746" s="1" t="s">
        <v>66</v>
      </c>
      <c r="G746" s="7">
        <v>5</v>
      </c>
      <c r="H746" s="7">
        <v>300</v>
      </c>
      <c r="I746" s="7" t="s">
        <v>1004</v>
      </c>
      <c r="K746" s="1" t="str">
        <f>F746&amp;": "&amp;(H746+G746)&amp;" - "&amp;C746</f>
        <v>Nalini Singh: 305 - ???</v>
      </c>
      <c r="L746" s="6">
        <v>42879</v>
      </c>
      <c r="P746" s="7"/>
      <c r="R746" s="7" t="s">
        <v>367</v>
      </c>
    </row>
    <row r="747" spans="2:18" hidden="1" x14ac:dyDescent="0.2">
      <c r="B747" s="7" t="s">
        <v>416</v>
      </c>
      <c r="C747" s="1" t="s">
        <v>473</v>
      </c>
      <c r="D747" s="1" t="s">
        <v>482</v>
      </c>
      <c r="E747" s="1" t="s">
        <v>483</v>
      </c>
      <c r="F747" s="1" t="s">
        <v>485</v>
      </c>
      <c r="G747" s="7">
        <v>1</v>
      </c>
      <c r="H747" s="7">
        <v>100</v>
      </c>
      <c r="I747" s="7" t="s">
        <v>1004</v>
      </c>
      <c r="J747" s="6">
        <v>42057</v>
      </c>
      <c r="K747" s="1" t="str">
        <f>F747&amp;": "&amp;(H747+G747)&amp;" - "&amp;C747</f>
        <v>Nicole Peeler: 101 - Tempest Rising</v>
      </c>
      <c r="P747" s="7" t="s">
        <v>369</v>
      </c>
      <c r="Q747" s="7" t="s">
        <v>369</v>
      </c>
      <c r="R747" s="7" t="s">
        <v>910</v>
      </c>
    </row>
    <row r="748" spans="2:18" hidden="1" x14ac:dyDescent="0.2">
      <c r="B748" s="7" t="s">
        <v>416</v>
      </c>
      <c r="C748" s="1" t="s">
        <v>474</v>
      </c>
      <c r="D748" s="1" t="s">
        <v>482</v>
      </c>
      <c r="E748" s="1" t="s">
        <v>483</v>
      </c>
      <c r="F748" s="1" t="s">
        <v>485</v>
      </c>
      <c r="G748" s="7">
        <v>2</v>
      </c>
      <c r="H748" s="7">
        <v>100</v>
      </c>
      <c r="I748" s="7" t="s">
        <v>1004</v>
      </c>
      <c r="J748" s="6">
        <v>42060</v>
      </c>
      <c r="K748" s="1" t="str">
        <f>F748&amp;": "&amp;(H748+G748)&amp;" - "&amp;C748</f>
        <v>Nicole Peeler: 102 - Tracking the Tempest</v>
      </c>
      <c r="P748" s="7" t="s">
        <v>369</v>
      </c>
      <c r="Q748" s="7" t="s">
        <v>369</v>
      </c>
      <c r="R748" s="7" t="s">
        <v>910</v>
      </c>
    </row>
    <row r="749" spans="2:18" hidden="1" x14ac:dyDescent="0.2">
      <c r="B749" s="7" t="s">
        <v>416</v>
      </c>
      <c r="C749" s="1" t="s">
        <v>475</v>
      </c>
      <c r="D749" s="1" t="s">
        <v>482</v>
      </c>
      <c r="E749" s="1" t="s">
        <v>483</v>
      </c>
      <c r="F749" s="1" t="s">
        <v>485</v>
      </c>
      <c r="G749" s="7">
        <v>3</v>
      </c>
      <c r="H749" s="7">
        <v>100</v>
      </c>
      <c r="I749" s="7" t="s">
        <v>1004</v>
      </c>
      <c r="J749" s="6">
        <v>42064</v>
      </c>
      <c r="K749" s="1" t="str">
        <f>F749&amp;": "&amp;(H749+G749)&amp;" - "&amp;C749</f>
        <v>Nicole Peeler: 103 - Tempest's Legacy</v>
      </c>
      <c r="P749" s="7" t="s">
        <v>369</v>
      </c>
      <c r="Q749" s="7" t="s">
        <v>369</v>
      </c>
      <c r="R749" s="7" t="s">
        <v>910</v>
      </c>
    </row>
    <row r="750" spans="2:18" hidden="1" x14ac:dyDescent="0.2">
      <c r="B750" s="7" t="s">
        <v>416</v>
      </c>
      <c r="C750" s="1" t="s">
        <v>476</v>
      </c>
      <c r="D750" s="1" t="s">
        <v>482</v>
      </c>
      <c r="E750" s="1" t="s">
        <v>483</v>
      </c>
      <c r="F750" s="1" t="s">
        <v>485</v>
      </c>
      <c r="G750" s="7">
        <v>4</v>
      </c>
      <c r="H750" s="7">
        <v>100</v>
      </c>
      <c r="I750" s="7" t="s">
        <v>1004</v>
      </c>
      <c r="J750" s="6">
        <v>42066</v>
      </c>
      <c r="K750" s="1" t="str">
        <f>F750&amp;": "&amp;(H750+G750)&amp;" - "&amp;C750</f>
        <v>Nicole Peeler: 104 - Eye of the Tempest</v>
      </c>
      <c r="P750" s="7" t="s">
        <v>369</v>
      </c>
      <c r="Q750" s="7" t="s">
        <v>369</v>
      </c>
      <c r="R750" s="7" t="s">
        <v>910</v>
      </c>
    </row>
    <row r="751" spans="2:18" hidden="1" x14ac:dyDescent="0.2">
      <c r="B751" s="7" t="s">
        <v>416</v>
      </c>
      <c r="C751" s="1" t="s">
        <v>477</v>
      </c>
      <c r="D751" s="1" t="s">
        <v>482</v>
      </c>
      <c r="E751" s="1" t="s">
        <v>483</v>
      </c>
      <c r="F751" s="1" t="s">
        <v>485</v>
      </c>
      <c r="G751" s="7">
        <v>5</v>
      </c>
      <c r="H751" s="7">
        <v>100</v>
      </c>
      <c r="I751" s="7" t="s">
        <v>1004</v>
      </c>
      <c r="J751" s="6">
        <v>42069</v>
      </c>
      <c r="K751" s="1" t="str">
        <f>F751&amp;": "&amp;(H751+G751)&amp;" - "&amp;C751</f>
        <v>Nicole Peeler: 105 - Tempest's Fury</v>
      </c>
      <c r="P751" s="7" t="s">
        <v>369</v>
      </c>
      <c r="Q751" s="7" t="s">
        <v>369</v>
      </c>
      <c r="R751" s="7" t="s">
        <v>910</v>
      </c>
    </row>
    <row r="752" spans="2:18" hidden="1" x14ac:dyDescent="0.2">
      <c r="B752" s="7" t="s">
        <v>416</v>
      </c>
      <c r="C752" s="1" t="s">
        <v>478</v>
      </c>
      <c r="D752" s="1" t="s">
        <v>482</v>
      </c>
      <c r="E752" s="1" t="s">
        <v>483</v>
      </c>
      <c r="F752" s="1" t="s">
        <v>485</v>
      </c>
      <c r="G752" s="7">
        <v>6</v>
      </c>
      <c r="H752" s="7">
        <v>100</v>
      </c>
      <c r="I752" s="7" t="s">
        <v>1004</v>
      </c>
      <c r="J752" s="6">
        <v>42074</v>
      </c>
      <c r="K752" s="1" t="str">
        <f>F752&amp;": "&amp;(H752+G752)&amp;" - "&amp;C752</f>
        <v>Nicole Peeler: 106 - Tempest Reborn</v>
      </c>
      <c r="P752" s="7" t="s">
        <v>369</v>
      </c>
      <c r="Q752" s="7" t="s">
        <v>369</v>
      </c>
      <c r="R752" s="7" t="s">
        <v>910</v>
      </c>
    </row>
    <row r="753" spans="2:18" hidden="1" x14ac:dyDescent="0.2">
      <c r="B753" s="7" t="s">
        <v>416</v>
      </c>
      <c r="C753" s="1" t="s">
        <v>479</v>
      </c>
      <c r="D753" s="1" t="s">
        <v>482</v>
      </c>
      <c r="E753" s="1" t="s">
        <v>483</v>
      </c>
      <c r="F753" s="1" t="s">
        <v>485</v>
      </c>
      <c r="G753" s="7">
        <v>1</v>
      </c>
      <c r="H753" s="7">
        <v>200</v>
      </c>
      <c r="I753" s="7" t="s">
        <v>1004</v>
      </c>
      <c r="J753" s="6">
        <v>42075</v>
      </c>
      <c r="K753" s="1" t="str">
        <f>F753&amp;": "&amp;(H753+G753)&amp;" - "&amp;C753</f>
        <v>Nicole Peeler: 201 - The Hound Of Bar Harborville</v>
      </c>
      <c r="P753" s="7" t="s">
        <v>369</v>
      </c>
      <c r="Q753" s="7" t="s">
        <v>369</v>
      </c>
      <c r="R753" s="7" t="s">
        <v>910</v>
      </c>
    </row>
    <row r="754" spans="2:18" hidden="1" x14ac:dyDescent="0.2">
      <c r="B754" s="7" t="s">
        <v>416</v>
      </c>
      <c r="C754" s="1" t="s">
        <v>480</v>
      </c>
      <c r="D754" s="1" t="s">
        <v>482</v>
      </c>
      <c r="E754" s="1" t="s">
        <v>484</v>
      </c>
      <c r="F754" s="1" t="s">
        <v>485</v>
      </c>
      <c r="G754" s="7">
        <v>2</v>
      </c>
      <c r="H754" s="7">
        <v>200</v>
      </c>
      <c r="I754" s="7" t="s">
        <v>1004</v>
      </c>
      <c r="K754" s="1" t="str">
        <f>F754&amp;": "&amp;(H754+G754)&amp;" - "&amp;C754</f>
        <v>Nicole Peeler: 202 - The Ryu Morgue</v>
      </c>
      <c r="P754" s="7" t="s">
        <v>369</v>
      </c>
      <c r="R754" s="7" t="s">
        <v>910</v>
      </c>
    </row>
    <row r="755" spans="2:18" hidden="1" x14ac:dyDescent="0.2">
      <c r="B755" s="7" t="s">
        <v>416</v>
      </c>
      <c r="C755" s="1" t="s">
        <v>481</v>
      </c>
      <c r="D755" s="1" t="s">
        <v>482</v>
      </c>
      <c r="E755" s="1" t="s">
        <v>484</v>
      </c>
      <c r="F755" s="1" t="s">
        <v>485</v>
      </c>
      <c r="G755" s="7">
        <v>3</v>
      </c>
      <c r="H755" s="7">
        <v>200</v>
      </c>
      <c r="I755" s="7" t="s">
        <v>1004</v>
      </c>
      <c r="K755" s="1" t="str">
        <f>F755&amp;": "&amp;(H755+G755)&amp;" - "&amp;C755</f>
        <v>Nicole Peeler: 203 - Basic Incubus</v>
      </c>
      <c r="P755" s="7" t="s">
        <v>369</v>
      </c>
      <c r="R755" s="7" t="s">
        <v>910</v>
      </c>
    </row>
    <row r="756" spans="2:18" hidden="1" x14ac:dyDescent="0.2">
      <c r="B756" s="7" t="s">
        <v>420</v>
      </c>
      <c r="C756" s="1" t="s">
        <v>915</v>
      </c>
      <c r="D756" s="1" t="s">
        <v>916</v>
      </c>
      <c r="E756" s="1" t="s">
        <v>916</v>
      </c>
      <c r="F756" s="1" t="s">
        <v>485</v>
      </c>
      <c r="G756" s="7">
        <v>1</v>
      </c>
      <c r="H756" s="7">
        <v>300</v>
      </c>
      <c r="I756" s="7" t="s">
        <v>1004</v>
      </c>
      <c r="K756" s="1" t="str">
        <f>F756&amp;": "&amp;(H756+G756)&amp;" - "&amp;C756</f>
        <v>Nicole Peeler: 301 - Jinn and Juice</v>
      </c>
      <c r="P756" s="7" t="s">
        <v>369</v>
      </c>
      <c r="R756" s="7" t="s">
        <v>910</v>
      </c>
    </row>
    <row r="757" spans="2:18" hidden="1" x14ac:dyDescent="0.2">
      <c r="B757" s="7" t="s">
        <v>420</v>
      </c>
      <c r="C757" s="1" t="s">
        <v>123</v>
      </c>
      <c r="D757" s="1" t="s">
        <v>916</v>
      </c>
      <c r="E757" s="1" t="s">
        <v>916</v>
      </c>
      <c r="F757" s="1" t="s">
        <v>485</v>
      </c>
      <c r="G757" s="7">
        <v>2</v>
      </c>
      <c r="H757" s="7">
        <v>300</v>
      </c>
      <c r="I757" s="7" t="s">
        <v>1004</v>
      </c>
      <c r="K757" s="1" t="str">
        <f>F757&amp;": "&amp;(H757+G757)&amp;" - "&amp;C757</f>
        <v>Nicole Peeler: 302 - ???</v>
      </c>
      <c r="L757" s="6"/>
      <c r="P757" s="7"/>
      <c r="R757" s="7" t="s">
        <v>910</v>
      </c>
    </row>
    <row r="758" spans="2:18" hidden="1" x14ac:dyDescent="0.2">
      <c r="B758" s="7" t="s">
        <v>363</v>
      </c>
      <c r="C758" s="1" t="s">
        <v>260</v>
      </c>
      <c r="D758" s="1" t="s">
        <v>279</v>
      </c>
      <c r="E758" s="1" t="s">
        <v>280</v>
      </c>
      <c r="F758" s="1" t="s">
        <v>281</v>
      </c>
      <c r="G758" s="7">
        <v>1</v>
      </c>
      <c r="H758" s="7">
        <v>100</v>
      </c>
      <c r="I758" s="7" t="s">
        <v>1004</v>
      </c>
      <c r="J758" s="6">
        <v>42408</v>
      </c>
      <c r="K758" s="1" t="str">
        <f>F758&amp;": "&amp;(H758+G758)&amp;" - "&amp;C758</f>
        <v>Patricia Briggs: 101 - Moon Called</v>
      </c>
      <c r="P758" s="7" t="s">
        <v>369</v>
      </c>
      <c r="Q758" s="7" t="s">
        <v>369</v>
      </c>
      <c r="R758" s="7" t="s">
        <v>366</v>
      </c>
    </row>
    <row r="759" spans="2:18" hidden="1" x14ac:dyDescent="0.2">
      <c r="B759" s="7" t="s">
        <v>363</v>
      </c>
      <c r="C759" s="1" t="s">
        <v>261</v>
      </c>
      <c r="D759" s="1" t="s">
        <v>279</v>
      </c>
      <c r="E759" s="1" t="s">
        <v>261</v>
      </c>
      <c r="F759" s="1" t="s">
        <v>281</v>
      </c>
      <c r="G759" s="7">
        <v>1.5</v>
      </c>
      <c r="H759" s="7">
        <v>100</v>
      </c>
      <c r="I759" s="7" t="s">
        <v>1004</v>
      </c>
      <c r="J759" s="6">
        <v>42408</v>
      </c>
      <c r="K759" s="1" t="str">
        <f>F759&amp;": "&amp;(H759+G759)&amp;" - "&amp;C759</f>
        <v>Patricia Briggs: 101.5 - Alpha &amp; Omega</v>
      </c>
      <c r="P759" s="7" t="s">
        <v>369</v>
      </c>
      <c r="Q759" s="7" t="s">
        <v>369</v>
      </c>
      <c r="R759" s="7" t="s">
        <v>366</v>
      </c>
    </row>
    <row r="760" spans="2:18" hidden="1" x14ac:dyDescent="0.2">
      <c r="B760" s="7" t="s">
        <v>363</v>
      </c>
      <c r="C760" s="1" t="s">
        <v>262</v>
      </c>
      <c r="D760" s="1" t="s">
        <v>279</v>
      </c>
      <c r="E760" s="1" t="s">
        <v>280</v>
      </c>
      <c r="F760" s="1" t="s">
        <v>281</v>
      </c>
      <c r="G760" s="7">
        <v>2</v>
      </c>
      <c r="H760" s="7">
        <v>100</v>
      </c>
      <c r="I760" s="7" t="s">
        <v>1004</v>
      </c>
      <c r="J760" s="6">
        <v>42410</v>
      </c>
      <c r="K760" s="1" t="str">
        <f>F760&amp;": "&amp;(H760+G760)&amp;" - "&amp;C760</f>
        <v>Patricia Briggs: 102 - Cry Wolf</v>
      </c>
      <c r="P760" s="7" t="s">
        <v>369</v>
      </c>
      <c r="Q760" s="7" t="s">
        <v>369</v>
      </c>
      <c r="R760" s="7" t="s">
        <v>366</v>
      </c>
    </row>
    <row r="761" spans="2:18" hidden="1" x14ac:dyDescent="0.2">
      <c r="B761" s="7" t="s">
        <v>363</v>
      </c>
      <c r="C761" s="1" t="s">
        <v>263</v>
      </c>
      <c r="D761" s="1" t="s">
        <v>279</v>
      </c>
      <c r="E761" s="1" t="s">
        <v>261</v>
      </c>
      <c r="F761" s="1" t="s">
        <v>281</v>
      </c>
      <c r="G761" s="7">
        <v>3</v>
      </c>
      <c r="H761" s="7">
        <v>100</v>
      </c>
      <c r="I761" s="7" t="s">
        <v>1004</v>
      </c>
      <c r="J761" s="6">
        <v>42412</v>
      </c>
      <c r="K761" s="1" t="str">
        <f>F761&amp;": "&amp;(H761+G761)&amp;" - "&amp;C761</f>
        <v>Patricia Briggs: 103 - Hunting Ground</v>
      </c>
      <c r="P761" s="7" t="s">
        <v>369</v>
      </c>
      <c r="Q761" s="7" t="s">
        <v>369</v>
      </c>
      <c r="R761" s="7" t="s">
        <v>366</v>
      </c>
    </row>
    <row r="762" spans="2:18" hidden="1" x14ac:dyDescent="0.2">
      <c r="B762" s="7" t="s">
        <v>363</v>
      </c>
      <c r="C762" s="1" t="s">
        <v>264</v>
      </c>
      <c r="D762" s="1" t="s">
        <v>279</v>
      </c>
      <c r="E762" s="1" t="s">
        <v>280</v>
      </c>
      <c r="F762" s="1" t="s">
        <v>281</v>
      </c>
      <c r="G762" s="7">
        <v>4</v>
      </c>
      <c r="H762" s="7">
        <v>100</v>
      </c>
      <c r="I762" s="7" t="s">
        <v>1004</v>
      </c>
      <c r="J762" s="6">
        <v>42414</v>
      </c>
      <c r="K762" s="1" t="str">
        <f>F762&amp;": "&amp;(H762+G762)&amp;" - "&amp;C762</f>
        <v>Patricia Briggs: 104 - Blood Bound</v>
      </c>
      <c r="P762" s="7" t="s">
        <v>369</v>
      </c>
      <c r="Q762" s="7" t="s">
        <v>369</v>
      </c>
      <c r="R762" s="7" t="s">
        <v>366</v>
      </c>
    </row>
    <row r="763" spans="2:18" hidden="1" x14ac:dyDescent="0.2">
      <c r="B763" s="7" t="s">
        <v>363</v>
      </c>
      <c r="C763" s="1" t="s">
        <v>265</v>
      </c>
      <c r="D763" s="1" t="s">
        <v>279</v>
      </c>
      <c r="E763" s="1" t="s">
        <v>280</v>
      </c>
      <c r="F763" s="1" t="s">
        <v>281</v>
      </c>
      <c r="G763" s="7">
        <v>5</v>
      </c>
      <c r="H763" s="7">
        <v>100</v>
      </c>
      <c r="I763" s="7" t="s">
        <v>1004</v>
      </c>
      <c r="J763" s="6">
        <v>42415</v>
      </c>
      <c r="K763" s="1" t="str">
        <f>F763&amp;": "&amp;(H763+G763)&amp;" - "&amp;C763</f>
        <v>Patricia Briggs: 105 - Iron Kissed</v>
      </c>
      <c r="P763" s="7" t="s">
        <v>369</v>
      </c>
      <c r="Q763" s="7" t="s">
        <v>369</v>
      </c>
      <c r="R763" s="7" t="s">
        <v>366</v>
      </c>
    </row>
    <row r="764" spans="2:18" hidden="1" x14ac:dyDescent="0.2">
      <c r="B764" s="7" t="s">
        <v>363</v>
      </c>
      <c r="C764" s="1" t="s">
        <v>266</v>
      </c>
      <c r="D764" s="1" t="s">
        <v>279</v>
      </c>
      <c r="E764" s="1" t="s">
        <v>280</v>
      </c>
      <c r="F764" s="1" t="s">
        <v>281</v>
      </c>
      <c r="G764" s="7">
        <v>6</v>
      </c>
      <c r="H764" s="7">
        <v>100</v>
      </c>
      <c r="I764" s="7" t="s">
        <v>1004</v>
      </c>
      <c r="J764" s="6">
        <v>42418</v>
      </c>
      <c r="K764" s="1" t="str">
        <f>F764&amp;": "&amp;(H764+G764)&amp;" - "&amp;C764</f>
        <v>Patricia Briggs: 106 - Bone Crossed</v>
      </c>
      <c r="P764" s="7" t="s">
        <v>369</v>
      </c>
      <c r="Q764" s="7" t="s">
        <v>369</v>
      </c>
      <c r="R764" s="7" t="s">
        <v>366</v>
      </c>
    </row>
    <row r="765" spans="2:18" hidden="1" x14ac:dyDescent="0.2">
      <c r="B765" s="7" t="s">
        <v>363</v>
      </c>
      <c r="C765" s="1" t="s">
        <v>267</v>
      </c>
      <c r="D765" s="1" t="s">
        <v>279</v>
      </c>
      <c r="E765" s="1" t="s">
        <v>279</v>
      </c>
      <c r="F765" s="1" t="s">
        <v>281</v>
      </c>
      <c r="G765" s="7">
        <v>6.5</v>
      </c>
      <c r="H765" s="7">
        <v>100</v>
      </c>
      <c r="I765" s="7" t="s">
        <v>1004</v>
      </c>
      <c r="J765" s="6">
        <v>42419</v>
      </c>
      <c r="K765" s="1" t="str">
        <f>F765&amp;": "&amp;(H765+G765)&amp;" - "&amp;C765</f>
        <v>Patricia Briggs: 106.5 - Silver, Roses in Winter</v>
      </c>
      <c r="P765" s="7" t="s">
        <v>369</v>
      </c>
      <c r="Q765" s="7" t="s">
        <v>369</v>
      </c>
      <c r="R765" s="7" t="s">
        <v>366</v>
      </c>
    </row>
    <row r="766" spans="2:18" hidden="1" x14ac:dyDescent="0.2">
      <c r="B766" s="7" t="s">
        <v>363</v>
      </c>
      <c r="C766" s="1" t="s">
        <v>268</v>
      </c>
      <c r="D766" s="1" t="s">
        <v>279</v>
      </c>
      <c r="E766" s="1" t="s">
        <v>280</v>
      </c>
      <c r="F766" s="1" t="s">
        <v>281</v>
      </c>
      <c r="G766" s="7">
        <v>7</v>
      </c>
      <c r="H766" s="7">
        <v>100</v>
      </c>
      <c r="I766" s="7" t="s">
        <v>1004</v>
      </c>
      <c r="J766" s="6">
        <v>42421</v>
      </c>
      <c r="K766" s="1" t="str">
        <f>F766&amp;": "&amp;(H766+G766)&amp;" - "&amp;C766</f>
        <v>Patricia Briggs: 107 - Silver Borne</v>
      </c>
      <c r="P766" s="7" t="s">
        <v>369</v>
      </c>
      <c r="Q766" s="7" t="s">
        <v>369</v>
      </c>
      <c r="R766" s="7" t="s">
        <v>366</v>
      </c>
    </row>
    <row r="767" spans="2:18" hidden="1" x14ac:dyDescent="0.2">
      <c r="B767" s="7" t="s">
        <v>363</v>
      </c>
      <c r="C767" s="1" t="s">
        <v>269</v>
      </c>
      <c r="D767" s="1" t="s">
        <v>279</v>
      </c>
      <c r="E767" s="1" t="s">
        <v>280</v>
      </c>
      <c r="F767" s="1" t="s">
        <v>281</v>
      </c>
      <c r="G767" s="7">
        <v>8</v>
      </c>
      <c r="H767" s="7">
        <v>100</v>
      </c>
      <c r="I767" s="7" t="s">
        <v>1004</v>
      </c>
      <c r="J767" s="6">
        <v>42425</v>
      </c>
      <c r="K767" s="1" t="str">
        <f>F767&amp;": "&amp;(H767+G767)&amp;" - "&amp;C767</f>
        <v>Patricia Briggs: 108 - River Marked</v>
      </c>
      <c r="P767" s="7" t="s">
        <v>369</v>
      </c>
      <c r="Q767" s="7" t="s">
        <v>369</v>
      </c>
      <c r="R767" s="7" t="s">
        <v>366</v>
      </c>
    </row>
    <row r="768" spans="2:18" hidden="1" x14ac:dyDescent="0.2">
      <c r="B768" s="7" t="s">
        <v>363</v>
      </c>
      <c r="C768" s="1" t="s">
        <v>270</v>
      </c>
      <c r="D768" s="1" t="s">
        <v>279</v>
      </c>
      <c r="E768" s="1" t="s">
        <v>261</v>
      </c>
      <c r="F768" s="1" t="s">
        <v>281</v>
      </c>
      <c r="G768" s="7">
        <v>9</v>
      </c>
      <c r="H768" s="7">
        <v>100</v>
      </c>
      <c r="I768" s="7" t="s">
        <v>1004</v>
      </c>
      <c r="J768" s="6">
        <v>42427</v>
      </c>
      <c r="K768" s="1" t="str">
        <f>F768&amp;": "&amp;(H768+G768)&amp;" - "&amp;C768</f>
        <v>Patricia Briggs: 109 - Fair Game</v>
      </c>
      <c r="P768" s="7" t="s">
        <v>369</v>
      </c>
      <c r="Q768" s="7" t="s">
        <v>369</v>
      </c>
      <c r="R768" s="7" t="s">
        <v>366</v>
      </c>
    </row>
    <row r="769" spans="2:18" hidden="1" x14ac:dyDescent="0.2">
      <c r="B769" s="7" t="s">
        <v>363</v>
      </c>
      <c r="C769" s="1" t="s">
        <v>271</v>
      </c>
      <c r="D769" s="1" t="s">
        <v>279</v>
      </c>
      <c r="E769" s="1" t="s">
        <v>280</v>
      </c>
      <c r="F769" s="1" t="s">
        <v>281</v>
      </c>
      <c r="G769" s="7">
        <v>10</v>
      </c>
      <c r="H769" s="7">
        <v>100</v>
      </c>
      <c r="I769" s="7" t="s">
        <v>1004</v>
      </c>
      <c r="J769" s="6">
        <v>42429</v>
      </c>
      <c r="K769" s="1" t="str">
        <f>F769&amp;": "&amp;(H769+G769)&amp;" - "&amp;C769</f>
        <v>Patricia Briggs: 110 - Frost Burned</v>
      </c>
      <c r="P769" s="7" t="s">
        <v>369</v>
      </c>
      <c r="Q769" s="7" t="s">
        <v>369</v>
      </c>
      <c r="R769" s="7" t="s">
        <v>366</v>
      </c>
    </row>
    <row r="770" spans="2:18" hidden="1" x14ac:dyDescent="0.2">
      <c r="B770" s="7" t="s">
        <v>363</v>
      </c>
      <c r="C770" s="1" t="s">
        <v>272</v>
      </c>
      <c r="D770" s="1" t="s">
        <v>279</v>
      </c>
      <c r="E770" s="1" t="s">
        <v>261</v>
      </c>
      <c r="F770" s="1" t="s">
        <v>281</v>
      </c>
      <c r="G770" s="7">
        <v>11</v>
      </c>
      <c r="H770" s="7">
        <v>100</v>
      </c>
      <c r="I770" s="7" t="s">
        <v>1004</v>
      </c>
      <c r="J770" s="6">
        <v>42433</v>
      </c>
      <c r="K770" s="1" t="str">
        <f>F770&amp;": "&amp;(H770+G770)&amp;" - "&amp;C770</f>
        <v>Patricia Briggs: 111 - Dead Heat</v>
      </c>
      <c r="P770" s="7" t="s">
        <v>369</v>
      </c>
      <c r="Q770" s="7" t="s">
        <v>369</v>
      </c>
      <c r="R770" s="7" t="s">
        <v>366</v>
      </c>
    </row>
    <row r="771" spans="2:18" hidden="1" x14ac:dyDescent="0.2">
      <c r="B771" s="7" t="s">
        <v>363</v>
      </c>
      <c r="C771" s="1" t="s">
        <v>273</v>
      </c>
      <c r="D771" s="1" t="s">
        <v>279</v>
      </c>
      <c r="E771" s="1" t="s">
        <v>280</v>
      </c>
      <c r="F771" s="1" t="s">
        <v>281</v>
      </c>
      <c r="G771" s="7">
        <v>12</v>
      </c>
      <c r="H771" s="7">
        <v>100</v>
      </c>
      <c r="I771" s="7" t="s">
        <v>1004</v>
      </c>
      <c r="J771" s="6">
        <v>42435</v>
      </c>
      <c r="K771" s="1" t="str">
        <f>F771&amp;": "&amp;(H771+G771)&amp;" - "&amp;C771</f>
        <v>Patricia Briggs: 112 - Night Broken</v>
      </c>
      <c r="P771" s="7" t="s">
        <v>369</v>
      </c>
      <c r="Q771" s="7" t="s">
        <v>369</v>
      </c>
      <c r="R771" s="7" t="s">
        <v>366</v>
      </c>
    </row>
    <row r="772" spans="2:18" hidden="1" x14ac:dyDescent="0.2">
      <c r="B772" s="7" t="s">
        <v>363</v>
      </c>
      <c r="C772" s="1" t="s">
        <v>274</v>
      </c>
      <c r="D772" s="1" t="s">
        <v>279</v>
      </c>
      <c r="E772" s="1" t="s">
        <v>280</v>
      </c>
      <c r="F772" s="1" t="s">
        <v>281</v>
      </c>
      <c r="G772" s="7">
        <v>12.5</v>
      </c>
      <c r="H772" s="7">
        <v>100</v>
      </c>
      <c r="I772" s="7" t="s">
        <v>1004</v>
      </c>
      <c r="J772" s="6">
        <v>42436</v>
      </c>
      <c r="K772" s="1" t="str">
        <f>F772&amp;": "&amp;(H772+G772)&amp;" - "&amp;C772</f>
        <v>Patricia Briggs: 112.5 - Hollow</v>
      </c>
      <c r="P772" s="7" t="s">
        <v>369</v>
      </c>
      <c r="Q772" s="7" t="s">
        <v>369</v>
      </c>
      <c r="R772" s="7" t="s">
        <v>366</v>
      </c>
    </row>
    <row r="773" spans="2:18" hidden="1" x14ac:dyDescent="0.2">
      <c r="B773" s="7" t="s">
        <v>363</v>
      </c>
      <c r="C773" s="1" t="s">
        <v>275</v>
      </c>
      <c r="D773" s="1" t="s">
        <v>279</v>
      </c>
      <c r="E773" s="1" t="s">
        <v>280</v>
      </c>
      <c r="F773" s="1" t="s">
        <v>281</v>
      </c>
      <c r="G773" s="7">
        <v>13</v>
      </c>
      <c r="H773" s="7">
        <v>100</v>
      </c>
      <c r="I773" s="7" t="s">
        <v>1004</v>
      </c>
      <c r="J773" s="6">
        <v>42811</v>
      </c>
      <c r="K773" s="1" t="str">
        <f>F773&amp;": "&amp;(H773+G773)&amp;" - "&amp;C773</f>
        <v>Patricia Briggs: 113 - Fire Touched</v>
      </c>
      <c r="P773" s="7" t="s">
        <v>369</v>
      </c>
      <c r="Q773" s="7" t="s">
        <v>369</v>
      </c>
      <c r="R773" s="7" t="s">
        <v>366</v>
      </c>
    </row>
    <row r="774" spans="2:18" hidden="1" x14ac:dyDescent="0.2">
      <c r="B774" s="7" t="s">
        <v>363</v>
      </c>
      <c r="C774" s="1" t="s">
        <v>276</v>
      </c>
      <c r="D774" s="1" t="s">
        <v>279</v>
      </c>
      <c r="E774" s="1" t="s">
        <v>280</v>
      </c>
      <c r="F774" s="1" t="s">
        <v>281</v>
      </c>
      <c r="G774" s="7">
        <v>14</v>
      </c>
      <c r="H774" s="7">
        <v>100</v>
      </c>
      <c r="I774" s="7" t="s">
        <v>1004</v>
      </c>
      <c r="J774" s="6">
        <v>42813</v>
      </c>
      <c r="K774" s="1" t="str">
        <f>F774&amp;": "&amp;(H774+G774)&amp;" - "&amp;C774</f>
        <v>Patricia Briggs: 114 - Silence Fallen</v>
      </c>
      <c r="P774" s="7" t="s">
        <v>369</v>
      </c>
      <c r="Q774" s="7" t="s">
        <v>369</v>
      </c>
      <c r="R774" s="7" t="s">
        <v>366</v>
      </c>
    </row>
    <row r="775" spans="2:18" hidden="1" x14ac:dyDescent="0.2">
      <c r="B775" s="7" t="s">
        <v>363</v>
      </c>
      <c r="C775" s="1" t="s">
        <v>909</v>
      </c>
      <c r="D775" s="1" t="s">
        <v>279</v>
      </c>
      <c r="E775" s="1" t="s">
        <v>261</v>
      </c>
      <c r="F775" s="1" t="s">
        <v>281</v>
      </c>
      <c r="G775" s="7">
        <v>15</v>
      </c>
      <c r="H775" s="7">
        <v>100</v>
      </c>
      <c r="I775" s="7" t="s">
        <v>1004</v>
      </c>
      <c r="K775" s="1" t="str">
        <f>F775&amp;": "&amp;(H775+G775)&amp;" - "&amp;C775</f>
        <v>Patricia Briggs: 115 - Burn Bright</v>
      </c>
      <c r="L775" s="6">
        <v>42879</v>
      </c>
      <c r="N775" s="6">
        <v>43132</v>
      </c>
      <c r="P775" s="7"/>
      <c r="R775" s="7" t="s">
        <v>366</v>
      </c>
    </row>
    <row r="776" spans="2:18" hidden="1" x14ac:dyDescent="0.2">
      <c r="B776" s="7" t="s">
        <v>363</v>
      </c>
      <c r="C776" s="1" t="s">
        <v>277</v>
      </c>
      <c r="D776" s="1" t="s">
        <v>279</v>
      </c>
      <c r="E776" s="1" t="s">
        <v>280</v>
      </c>
      <c r="F776" s="1" t="s">
        <v>281</v>
      </c>
      <c r="G776" s="7">
        <v>16</v>
      </c>
      <c r="H776" s="7">
        <v>100</v>
      </c>
      <c r="I776" s="7" t="s">
        <v>1004</v>
      </c>
      <c r="K776" s="1" t="str">
        <f>F776&amp;": "&amp;(H776+G776)&amp;" - "&amp;C776</f>
        <v>Patricia Briggs: 116 - Mercy #11</v>
      </c>
      <c r="L776" s="6">
        <v>42879</v>
      </c>
      <c r="N776" s="6">
        <v>43466</v>
      </c>
      <c r="P776" s="7"/>
      <c r="R776" s="7" t="s">
        <v>366</v>
      </c>
    </row>
    <row r="777" spans="2:18" hidden="1" x14ac:dyDescent="0.2">
      <c r="B777" s="7" t="s">
        <v>363</v>
      </c>
      <c r="C777" s="1" t="s">
        <v>278</v>
      </c>
      <c r="D777" s="1" t="s">
        <v>279</v>
      </c>
      <c r="E777" s="1" t="s">
        <v>279</v>
      </c>
      <c r="F777" s="1" t="s">
        <v>281</v>
      </c>
      <c r="G777" s="7">
        <v>17</v>
      </c>
      <c r="H777" s="7">
        <v>100</v>
      </c>
      <c r="I777" s="7" t="s">
        <v>1004</v>
      </c>
      <c r="K777" s="1" t="str">
        <f>F777&amp;": "&amp;(H777+G777)&amp;" - "&amp;C777</f>
        <v>Patricia Briggs: 117 - Tom &amp; Moira</v>
      </c>
      <c r="L777" s="6">
        <v>42879</v>
      </c>
      <c r="N777" s="6">
        <v>43831</v>
      </c>
      <c r="P777" s="7"/>
      <c r="R777" s="7" t="s">
        <v>366</v>
      </c>
    </row>
    <row r="778" spans="2:18" hidden="1" x14ac:dyDescent="0.2">
      <c r="B778" s="7" t="s">
        <v>416</v>
      </c>
      <c r="C778" s="1" t="s">
        <v>392</v>
      </c>
      <c r="D778" s="1" t="s">
        <v>401</v>
      </c>
      <c r="E778" s="1" t="s">
        <v>401</v>
      </c>
      <c r="F778" s="1" t="s">
        <v>402</v>
      </c>
      <c r="G778" s="7">
        <v>1</v>
      </c>
      <c r="H778" s="7">
        <v>100</v>
      </c>
      <c r="I778" s="7" t="s">
        <v>1004</v>
      </c>
      <c r="J778" s="6">
        <v>41791</v>
      </c>
      <c r="K778" s="1" t="str">
        <f>F778&amp;": "&amp;(H778+G778)&amp;" - "&amp;C778</f>
        <v>Rachel Caine: 101 - Ill Wind</v>
      </c>
      <c r="P778" s="7" t="s">
        <v>369</v>
      </c>
      <c r="Q778" s="7" t="s">
        <v>369</v>
      </c>
      <c r="R778" s="7" t="s">
        <v>391</v>
      </c>
    </row>
    <row r="779" spans="2:18" hidden="1" x14ac:dyDescent="0.2">
      <c r="B779" s="7" t="s">
        <v>416</v>
      </c>
      <c r="C779" s="1" t="s">
        <v>393</v>
      </c>
      <c r="D779" s="1" t="s">
        <v>401</v>
      </c>
      <c r="E779" s="1" t="s">
        <v>401</v>
      </c>
      <c r="F779" s="1" t="s">
        <v>402</v>
      </c>
      <c r="G779" s="7">
        <v>2</v>
      </c>
      <c r="H779" s="7">
        <v>100</v>
      </c>
      <c r="I779" s="7" t="s">
        <v>1004</v>
      </c>
      <c r="J779" s="6">
        <v>41794</v>
      </c>
      <c r="K779" s="1" t="str">
        <f>F779&amp;": "&amp;(H779+G779)&amp;" - "&amp;C779</f>
        <v>Rachel Caine: 102 - Heat Stroke</v>
      </c>
      <c r="P779" s="7" t="s">
        <v>369</v>
      </c>
      <c r="Q779" s="7" t="s">
        <v>369</v>
      </c>
      <c r="R779" s="7" t="s">
        <v>391</v>
      </c>
    </row>
    <row r="780" spans="2:18" hidden="1" x14ac:dyDescent="0.2">
      <c r="B780" s="7" t="s">
        <v>416</v>
      </c>
      <c r="C780" s="1" t="s">
        <v>394</v>
      </c>
      <c r="D780" s="1" t="s">
        <v>401</v>
      </c>
      <c r="E780" s="1" t="s">
        <v>401</v>
      </c>
      <c r="F780" s="1" t="s">
        <v>402</v>
      </c>
      <c r="G780" s="7">
        <v>3</v>
      </c>
      <c r="H780" s="7">
        <v>100</v>
      </c>
      <c r="I780" s="7" t="s">
        <v>1004</v>
      </c>
      <c r="J780" s="6">
        <v>41798</v>
      </c>
      <c r="K780" s="1" t="str">
        <f>F780&amp;": "&amp;(H780+G780)&amp;" - "&amp;C780</f>
        <v>Rachel Caine: 103 - Chill Factor</v>
      </c>
      <c r="P780" s="7" t="s">
        <v>369</v>
      </c>
      <c r="Q780" s="7" t="s">
        <v>369</v>
      </c>
      <c r="R780" s="7" t="s">
        <v>391</v>
      </c>
    </row>
    <row r="781" spans="2:18" hidden="1" x14ac:dyDescent="0.2">
      <c r="B781" s="7" t="s">
        <v>416</v>
      </c>
      <c r="C781" s="1" t="s">
        <v>395</v>
      </c>
      <c r="D781" s="1" t="s">
        <v>401</v>
      </c>
      <c r="E781" s="1" t="s">
        <v>401</v>
      </c>
      <c r="F781" s="1" t="s">
        <v>402</v>
      </c>
      <c r="G781" s="7">
        <v>4</v>
      </c>
      <c r="H781" s="7">
        <v>100</v>
      </c>
      <c r="I781" s="7" t="s">
        <v>1004</v>
      </c>
      <c r="J781" s="6">
        <v>40629</v>
      </c>
      <c r="K781" s="1" t="str">
        <f>F781&amp;": "&amp;(H781+G781)&amp;" - "&amp;C781</f>
        <v>Rachel Caine: 104 - Windfall</v>
      </c>
      <c r="P781" s="7" t="s">
        <v>369</v>
      </c>
      <c r="Q781" s="7" t="s">
        <v>369</v>
      </c>
      <c r="R781" s="7" t="s">
        <v>391</v>
      </c>
    </row>
    <row r="782" spans="2:18" hidden="1" x14ac:dyDescent="0.2">
      <c r="B782" s="7" t="s">
        <v>416</v>
      </c>
      <c r="C782" s="1" t="s">
        <v>396</v>
      </c>
      <c r="D782" s="1" t="s">
        <v>401</v>
      </c>
      <c r="E782" s="1" t="s">
        <v>401</v>
      </c>
      <c r="F782" s="1" t="s">
        <v>402</v>
      </c>
      <c r="G782" s="7">
        <v>5</v>
      </c>
      <c r="H782" s="7">
        <v>100</v>
      </c>
      <c r="I782" s="7" t="s">
        <v>1004</v>
      </c>
      <c r="J782" s="6">
        <v>40630</v>
      </c>
      <c r="K782" s="1" t="str">
        <f>F782&amp;": "&amp;(H782+G782)&amp;" - "&amp;C782</f>
        <v>Rachel Caine: 105 - Firestorm</v>
      </c>
      <c r="P782" s="7" t="s">
        <v>369</v>
      </c>
      <c r="Q782" s="7" t="s">
        <v>369</v>
      </c>
      <c r="R782" s="7" t="s">
        <v>391</v>
      </c>
    </row>
    <row r="783" spans="2:18" hidden="1" x14ac:dyDescent="0.2">
      <c r="B783" s="7" t="s">
        <v>416</v>
      </c>
      <c r="C783" s="1" t="s">
        <v>397</v>
      </c>
      <c r="D783" s="1" t="s">
        <v>401</v>
      </c>
      <c r="E783" s="1" t="s">
        <v>401</v>
      </c>
      <c r="F783" s="1" t="s">
        <v>402</v>
      </c>
      <c r="G783" s="7">
        <v>6</v>
      </c>
      <c r="H783" s="7">
        <v>100</v>
      </c>
      <c r="I783" s="7" t="s">
        <v>1004</v>
      </c>
      <c r="J783" s="6">
        <v>40633</v>
      </c>
      <c r="K783" s="1" t="str">
        <f>F783&amp;": "&amp;(H783+G783)&amp;" - "&amp;C783</f>
        <v>Rachel Caine: 106 - Thin Air</v>
      </c>
      <c r="P783" s="7" t="s">
        <v>369</v>
      </c>
      <c r="Q783" s="7" t="s">
        <v>369</v>
      </c>
      <c r="R783" s="7" t="s">
        <v>391</v>
      </c>
    </row>
    <row r="784" spans="2:18" hidden="1" x14ac:dyDescent="0.2">
      <c r="B784" s="7" t="s">
        <v>416</v>
      </c>
      <c r="C784" s="1" t="s">
        <v>398</v>
      </c>
      <c r="D784" s="1" t="s">
        <v>401</v>
      </c>
      <c r="E784" s="1" t="s">
        <v>401</v>
      </c>
      <c r="F784" s="1" t="s">
        <v>402</v>
      </c>
      <c r="G784" s="7">
        <v>7</v>
      </c>
      <c r="H784" s="7">
        <v>100</v>
      </c>
      <c r="I784" s="7" t="s">
        <v>1004</v>
      </c>
      <c r="J784" s="6">
        <v>40636</v>
      </c>
      <c r="K784" s="1" t="str">
        <f>F784&amp;": "&amp;(H784+G784)&amp;" - "&amp;C784</f>
        <v>Rachel Caine: 107 - Gale Force</v>
      </c>
      <c r="P784" s="7" t="s">
        <v>369</v>
      </c>
      <c r="Q784" s="7" t="s">
        <v>369</v>
      </c>
      <c r="R784" s="7" t="s">
        <v>391</v>
      </c>
    </row>
    <row r="785" spans="2:18" hidden="1" x14ac:dyDescent="0.2">
      <c r="B785" s="7" t="s">
        <v>416</v>
      </c>
      <c r="C785" s="1" t="s">
        <v>399</v>
      </c>
      <c r="D785" s="1" t="s">
        <v>401</v>
      </c>
      <c r="E785" s="1" t="s">
        <v>401</v>
      </c>
      <c r="F785" s="1" t="s">
        <v>402</v>
      </c>
      <c r="G785" s="7">
        <v>8</v>
      </c>
      <c r="H785" s="7">
        <v>100</v>
      </c>
      <c r="I785" s="7" t="s">
        <v>1004</v>
      </c>
      <c r="J785" s="6">
        <v>40639</v>
      </c>
      <c r="K785" s="1" t="str">
        <f>F785&amp;": "&amp;(H785+G785)&amp;" - "&amp;C785</f>
        <v>Rachel Caine: 108 - Cape Storm</v>
      </c>
      <c r="P785" s="7" t="s">
        <v>369</v>
      </c>
      <c r="Q785" s="7" t="s">
        <v>369</v>
      </c>
      <c r="R785" s="7" t="s">
        <v>391</v>
      </c>
    </row>
    <row r="786" spans="2:18" hidden="1" x14ac:dyDescent="0.2">
      <c r="B786" s="7" t="s">
        <v>416</v>
      </c>
      <c r="C786" s="1" t="s">
        <v>400</v>
      </c>
      <c r="D786" s="1" t="s">
        <v>401</v>
      </c>
      <c r="E786" s="1" t="s">
        <v>401</v>
      </c>
      <c r="F786" s="1" t="s">
        <v>402</v>
      </c>
      <c r="G786" s="7">
        <v>9</v>
      </c>
      <c r="H786" s="7">
        <v>100</v>
      </c>
      <c r="I786" s="7" t="s">
        <v>1004</v>
      </c>
      <c r="J786" s="6">
        <v>40642</v>
      </c>
      <c r="K786" s="1" t="str">
        <f>F786&amp;": "&amp;(H786+G786)&amp;" - "&amp;C786</f>
        <v>Rachel Caine: 109 - Total Eclipse</v>
      </c>
      <c r="P786" s="7" t="s">
        <v>369</v>
      </c>
      <c r="Q786" s="7" t="s">
        <v>369</v>
      </c>
      <c r="R786" s="7" t="s">
        <v>391</v>
      </c>
    </row>
    <row r="787" spans="2:18" hidden="1" x14ac:dyDescent="0.2">
      <c r="B787" s="7" t="s">
        <v>567</v>
      </c>
      <c r="C787" s="1" t="s">
        <v>587</v>
      </c>
      <c r="D787" s="1" t="s">
        <v>590</v>
      </c>
      <c r="E787" s="1" t="s">
        <v>590</v>
      </c>
      <c r="F787" s="1" t="s">
        <v>402</v>
      </c>
      <c r="G787" s="7">
        <v>1</v>
      </c>
      <c r="H787" s="7">
        <v>200</v>
      </c>
      <c r="I787" s="7" t="s">
        <v>1004</v>
      </c>
      <c r="K787" s="1" t="str">
        <f>F787&amp;": "&amp;(H787+G787)&amp;" - "&amp;C787</f>
        <v>Rachel Caine: 201 - Undone</v>
      </c>
      <c r="P787" s="7" t="s">
        <v>369</v>
      </c>
      <c r="R787" s="7" t="s">
        <v>910</v>
      </c>
    </row>
    <row r="788" spans="2:18" hidden="1" x14ac:dyDescent="0.2">
      <c r="B788" s="7" t="s">
        <v>567</v>
      </c>
      <c r="C788" s="1" t="s">
        <v>367</v>
      </c>
      <c r="D788" s="1" t="s">
        <v>590</v>
      </c>
      <c r="E788" s="1" t="s">
        <v>590</v>
      </c>
      <c r="F788" s="1" t="s">
        <v>402</v>
      </c>
      <c r="G788" s="7">
        <v>2</v>
      </c>
      <c r="H788" s="7">
        <v>200</v>
      </c>
      <c r="I788" s="7" t="s">
        <v>1004</v>
      </c>
      <c r="K788" s="1" t="str">
        <f>F788&amp;": "&amp;(H788+G788)&amp;" - "&amp;C788</f>
        <v>Rachel Caine: 202 - Unknown</v>
      </c>
      <c r="P788" s="7" t="s">
        <v>369</v>
      </c>
      <c r="R788" s="7" t="s">
        <v>910</v>
      </c>
    </row>
    <row r="789" spans="2:18" hidden="1" x14ac:dyDescent="0.2">
      <c r="B789" s="7" t="s">
        <v>567</v>
      </c>
      <c r="C789" s="1" t="s">
        <v>588</v>
      </c>
      <c r="D789" s="1" t="s">
        <v>590</v>
      </c>
      <c r="E789" s="1" t="s">
        <v>590</v>
      </c>
      <c r="F789" s="1" t="s">
        <v>402</v>
      </c>
      <c r="G789" s="7">
        <v>3</v>
      </c>
      <c r="H789" s="7">
        <v>200</v>
      </c>
      <c r="I789" s="7" t="s">
        <v>1004</v>
      </c>
      <c r="K789" s="1" t="str">
        <f>F789&amp;": "&amp;(H789+G789)&amp;" - "&amp;C789</f>
        <v>Rachel Caine: 203 - Unseen</v>
      </c>
      <c r="P789" s="7" t="s">
        <v>369</v>
      </c>
      <c r="R789" s="7" t="s">
        <v>910</v>
      </c>
    </row>
    <row r="790" spans="2:18" hidden="1" x14ac:dyDescent="0.2">
      <c r="B790" s="7" t="s">
        <v>567</v>
      </c>
      <c r="C790" s="1" t="s">
        <v>589</v>
      </c>
      <c r="D790" s="1" t="s">
        <v>590</v>
      </c>
      <c r="E790" s="1" t="s">
        <v>590</v>
      </c>
      <c r="F790" s="1" t="s">
        <v>402</v>
      </c>
      <c r="G790" s="7">
        <v>4</v>
      </c>
      <c r="H790" s="7">
        <v>200</v>
      </c>
      <c r="I790" s="7" t="s">
        <v>1004</v>
      </c>
      <c r="K790" s="1" t="str">
        <f>F790&amp;": "&amp;(H790+G790)&amp;" - "&amp;C790</f>
        <v>Rachel Caine: 204 - Unbroken</v>
      </c>
      <c r="P790" s="7" t="s">
        <v>369</v>
      </c>
      <c r="R790" s="7" t="s">
        <v>910</v>
      </c>
    </row>
    <row r="791" spans="2:18" hidden="1" x14ac:dyDescent="0.2">
      <c r="B791" s="7" t="s">
        <v>363</v>
      </c>
      <c r="C791" s="1" t="s">
        <v>299</v>
      </c>
      <c r="D791" s="1" t="s">
        <v>308</v>
      </c>
      <c r="E791" s="1" t="s">
        <v>309</v>
      </c>
      <c r="F791" s="1" t="s">
        <v>310</v>
      </c>
      <c r="G791" s="7">
        <v>1</v>
      </c>
      <c r="H791" s="7">
        <v>100</v>
      </c>
      <c r="I791" s="7" t="s">
        <v>1004</v>
      </c>
      <c r="J791" s="6">
        <v>40736</v>
      </c>
      <c r="K791" s="1" t="str">
        <f>F791&amp;": "&amp;(H791+G791)&amp;" - "&amp;C791</f>
        <v>Rachel Vincent: 101 - Stray</v>
      </c>
      <c r="P791" s="7" t="s">
        <v>369</v>
      </c>
      <c r="Q791" s="7" t="s">
        <v>369</v>
      </c>
      <c r="R791" s="7" t="s">
        <v>367</v>
      </c>
    </row>
    <row r="792" spans="2:18" hidden="1" x14ac:dyDescent="0.2">
      <c r="B792" s="7" t="s">
        <v>363</v>
      </c>
      <c r="C792" s="1" t="s">
        <v>300</v>
      </c>
      <c r="D792" s="1" t="s">
        <v>308</v>
      </c>
      <c r="E792" s="1" t="s">
        <v>309</v>
      </c>
      <c r="F792" s="1" t="s">
        <v>310</v>
      </c>
      <c r="G792" s="7">
        <v>2</v>
      </c>
      <c r="H792" s="7">
        <v>100</v>
      </c>
      <c r="I792" s="7" t="s">
        <v>1004</v>
      </c>
      <c r="J792" s="6">
        <v>40737</v>
      </c>
      <c r="K792" s="1" t="str">
        <f>F792&amp;": "&amp;(H792+G792)&amp;" - "&amp;C792</f>
        <v>Rachel Vincent: 102 - Rogue</v>
      </c>
      <c r="P792" s="7" t="s">
        <v>369</v>
      </c>
      <c r="Q792" s="7" t="s">
        <v>369</v>
      </c>
      <c r="R792" s="7" t="s">
        <v>367</v>
      </c>
    </row>
    <row r="793" spans="2:18" hidden="1" x14ac:dyDescent="0.2">
      <c r="B793" s="7" t="s">
        <v>363</v>
      </c>
      <c r="C793" s="1" t="s">
        <v>301</v>
      </c>
      <c r="D793" s="1" t="s">
        <v>308</v>
      </c>
      <c r="E793" s="1" t="s">
        <v>309</v>
      </c>
      <c r="F793" s="1" t="s">
        <v>310</v>
      </c>
      <c r="G793" s="7">
        <v>3</v>
      </c>
      <c r="H793" s="7">
        <v>100</v>
      </c>
      <c r="I793" s="7" t="s">
        <v>1004</v>
      </c>
      <c r="J793" s="6">
        <v>40739</v>
      </c>
      <c r="K793" s="1" t="str">
        <f>F793&amp;": "&amp;(H793+G793)&amp;" - "&amp;C793</f>
        <v>Rachel Vincent: 103 - Pride</v>
      </c>
      <c r="P793" s="7" t="s">
        <v>369</v>
      </c>
      <c r="Q793" s="7" t="s">
        <v>369</v>
      </c>
      <c r="R793" s="7" t="s">
        <v>367</v>
      </c>
    </row>
    <row r="794" spans="2:18" hidden="1" x14ac:dyDescent="0.2">
      <c r="B794" s="7" t="s">
        <v>363</v>
      </c>
      <c r="C794" s="1" t="s">
        <v>302</v>
      </c>
      <c r="D794" s="1" t="s">
        <v>308</v>
      </c>
      <c r="E794" s="1" t="s">
        <v>309</v>
      </c>
      <c r="F794" s="1" t="s">
        <v>310</v>
      </c>
      <c r="G794" s="7">
        <v>4</v>
      </c>
      <c r="H794" s="7">
        <v>100</v>
      </c>
      <c r="I794" s="7" t="s">
        <v>1004</v>
      </c>
      <c r="J794" s="6">
        <v>40741</v>
      </c>
      <c r="K794" s="1" t="str">
        <f>F794&amp;": "&amp;(H794+G794)&amp;" - "&amp;C794</f>
        <v>Rachel Vincent: 104 - Prey</v>
      </c>
      <c r="P794" s="7" t="s">
        <v>369</v>
      </c>
      <c r="Q794" s="7" t="s">
        <v>369</v>
      </c>
      <c r="R794" s="7" t="s">
        <v>367</v>
      </c>
    </row>
    <row r="795" spans="2:18" hidden="1" x14ac:dyDescent="0.2">
      <c r="B795" s="7" t="s">
        <v>363</v>
      </c>
      <c r="C795" s="1" t="s">
        <v>303</v>
      </c>
      <c r="D795" s="1" t="s">
        <v>308</v>
      </c>
      <c r="E795" s="1" t="s">
        <v>309</v>
      </c>
      <c r="F795" s="1" t="s">
        <v>310</v>
      </c>
      <c r="G795" s="7">
        <v>5</v>
      </c>
      <c r="H795" s="7">
        <v>100</v>
      </c>
      <c r="I795" s="7" t="s">
        <v>1004</v>
      </c>
      <c r="J795" s="6">
        <v>40746</v>
      </c>
      <c r="K795" s="1" t="str">
        <f>F795&amp;": "&amp;(H795+G795)&amp;" - "&amp;C795</f>
        <v>Rachel Vincent: 105 - Shift</v>
      </c>
      <c r="P795" s="7" t="s">
        <v>369</v>
      </c>
      <c r="Q795" s="7" t="s">
        <v>369</v>
      </c>
      <c r="R795" s="7" t="s">
        <v>367</v>
      </c>
    </row>
    <row r="796" spans="2:18" hidden="1" x14ac:dyDescent="0.2">
      <c r="B796" s="7" t="s">
        <v>363</v>
      </c>
      <c r="C796" s="1" t="s">
        <v>304</v>
      </c>
      <c r="D796" s="1" t="s">
        <v>308</v>
      </c>
      <c r="E796" s="1" t="s">
        <v>309</v>
      </c>
      <c r="F796" s="1" t="s">
        <v>310</v>
      </c>
      <c r="G796" s="7">
        <v>6</v>
      </c>
      <c r="H796" s="7">
        <v>100</v>
      </c>
      <c r="I796" s="7" t="s">
        <v>1004</v>
      </c>
      <c r="J796" s="6">
        <v>40748</v>
      </c>
      <c r="K796" s="1" t="str">
        <f>F796&amp;": "&amp;(H796+G796)&amp;" - "&amp;C796</f>
        <v>Rachel Vincent: 106 - Alpha</v>
      </c>
      <c r="P796" s="7" t="s">
        <v>369</v>
      </c>
      <c r="Q796" s="7" t="s">
        <v>369</v>
      </c>
      <c r="R796" s="7" t="s">
        <v>367</v>
      </c>
    </row>
    <row r="797" spans="2:18" hidden="1" x14ac:dyDescent="0.2">
      <c r="B797" s="7" t="s">
        <v>363</v>
      </c>
      <c r="C797" s="1" t="s">
        <v>305</v>
      </c>
      <c r="D797" s="1" t="s">
        <v>308</v>
      </c>
      <c r="E797" s="1" t="s">
        <v>311</v>
      </c>
      <c r="F797" s="1" t="s">
        <v>310</v>
      </c>
      <c r="G797" s="7">
        <v>0</v>
      </c>
      <c r="H797" s="7">
        <v>200</v>
      </c>
      <c r="I797" s="7" t="s">
        <v>1004</v>
      </c>
      <c r="J797" s="6">
        <v>40956</v>
      </c>
      <c r="K797" s="1" t="str">
        <f>F797&amp;": "&amp;(H797+G797)&amp;" - "&amp;C797</f>
        <v>Rachel Vincent: 200 - Hunt</v>
      </c>
      <c r="P797" s="7" t="s">
        <v>369</v>
      </c>
      <c r="Q797" s="7" t="s">
        <v>369</v>
      </c>
      <c r="R797" s="7" t="s">
        <v>367</v>
      </c>
    </row>
    <row r="798" spans="2:18" hidden="1" x14ac:dyDescent="0.2">
      <c r="B798" s="7" t="s">
        <v>363</v>
      </c>
      <c r="C798" s="1" t="s">
        <v>306</v>
      </c>
      <c r="D798" s="1" t="s">
        <v>308</v>
      </c>
      <c r="E798" s="1" t="s">
        <v>311</v>
      </c>
      <c r="F798" s="1" t="s">
        <v>310</v>
      </c>
      <c r="G798" s="7">
        <v>1</v>
      </c>
      <c r="H798" s="7">
        <v>200</v>
      </c>
      <c r="I798" s="7" t="s">
        <v>1004</v>
      </c>
      <c r="K798" s="1" t="str">
        <f>F798&amp;": "&amp;(H798+G798)&amp;" - "&amp;C798</f>
        <v>Rachel Vincent: 201 - Lion's Share</v>
      </c>
      <c r="P798" s="7" t="s">
        <v>369</v>
      </c>
      <c r="R798" s="7" t="s">
        <v>367</v>
      </c>
    </row>
    <row r="799" spans="2:18" hidden="1" x14ac:dyDescent="0.2">
      <c r="B799" s="7" t="s">
        <v>363</v>
      </c>
      <c r="C799" s="1" t="s">
        <v>307</v>
      </c>
      <c r="D799" s="1" t="s">
        <v>308</v>
      </c>
      <c r="E799" s="1" t="s">
        <v>311</v>
      </c>
      <c r="F799" s="1" t="s">
        <v>310</v>
      </c>
      <c r="G799" s="7">
        <v>2</v>
      </c>
      <c r="H799" s="7">
        <v>200</v>
      </c>
      <c r="I799" s="7" t="s">
        <v>1004</v>
      </c>
      <c r="K799" s="1" t="str">
        <f>F799&amp;": "&amp;(H799+G799)&amp;" - "&amp;C799</f>
        <v>Rachel Vincent: 202 - Blind Tiger</v>
      </c>
      <c r="P799" s="7" t="s">
        <v>369</v>
      </c>
      <c r="R799" s="7" t="s">
        <v>367</v>
      </c>
    </row>
    <row r="800" spans="2:18" hidden="1" x14ac:dyDescent="0.2">
      <c r="B800" s="7" t="s">
        <v>363</v>
      </c>
      <c r="C800" s="1" t="s">
        <v>123</v>
      </c>
      <c r="D800" s="1" t="s">
        <v>308</v>
      </c>
      <c r="E800" s="1" t="s">
        <v>311</v>
      </c>
      <c r="F800" s="1" t="s">
        <v>310</v>
      </c>
      <c r="G800" s="7">
        <v>3</v>
      </c>
      <c r="H800" s="7">
        <v>200</v>
      </c>
      <c r="I800" s="7" t="s">
        <v>1004</v>
      </c>
      <c r="K800" s="1" t="str">
        <f>F800&amp;": "&amp;(H800+G800)&amp;" - "&amp;C800</f>
        <v>Rachel Vincent: 203 - ???</v>
      </c>
      <c r="L800" s="6">
        <v>42879</v>
      </c>
      <c r="P800" s="7"/>
      <c r="R800" s="7" t="s">
        <v>367</v>
      </c>
    </row>
    <row r="801" spans="2:18" hidden="1" x14ac:dyDescent="0.2">
      <c r="B801" s="7" t="s">
        <v>567</v>
      </c>
      <c r="C801" s="1" t="s">
        <v>264</v>
      </c>
      <c r="D801" s="1" t="s">
        <v>264</v>
      </c>
      <c r="E801" s="1" t="s">
        <v>264</v>
      </c>
      <c r="F801" s="1" t="s">
        <v>310</v>
      </c>
      <c r="G801" s="7">
        <v>1</v>
      </c>
      <c r="H801" s="7">
        <v>300</v>
      </c>
      <c r="I801" s="7" t="s">
        <v>1004</v>
      </c>
      <c r="K801" s="1" t="str">
        <f>F801&amp;": "&amp;(H801+G801)&amp;" - "&amp;C801</f>
        <v>Rachel Vincent: 301 - Blood Bound</v>
      </c>
      <c r="P801" s="7" t="s">
        <v>369</v>
      </c>
      <c r="Q801" s="7" t="s">
        <v>369</v>
      </c>
      <c r="R801" s="7" t="s">
        <v>365</v>
      </c>
    </row>
    <row r="802" spans="2:18" hidden="1" x14ac:dyDescent="0.2">
      <c r="B802" s="7" t="s">
        <v>567</v>
      </c>
      <c r="C802" s="1" t="s">
        <v>576</v>
      </c>
      <c r="D802" s="1" t="s">
        <v>264</v>
      </c>
      <c r="E802" s="1" t="s">
        <v>264</v>
      </c>
      <c r="F802" s="1" t="s">
        <v>310</v>
      </c>
      <c r="G802" s="7">
        <v>2</v>
      </c>
      <c r="H802" s="7">
        <v>300</v>
      </c>
      <c r="I802" s="7" t="s">
        <v>1004</v>
      </c>
      <c r="K802" s="1" t="str">
        <f>F802&amp;": "&amp;(H802+G802)&amp;" - "&amp;C802</f>
        <v>Rachel Vincent: 302 - Shadow Bound</v>
      </c>
      <c r="P802" s="7" t="s">
        <v>369</v>
      </c>
      <c r="Q802" s="7" t="s">
        <v>369</v>
      </c>
      <c r="R802" s="7" t="s">
        <v>365</v>
      </c>
    </row>
    <row r="803" spans="2:18" hidden="1" x14ac:dyDescent="0.2">
      <c r="B803" s="7" t="s">
        <v>567</v>
      </c>
      <c r="C803" s="1" t="s">
        <v>577</v>
      </c>
      <c r="D803" s="1" t="s">
        <v>264</v>
      </c>
      <c r="E803" s="1" t="s">
        <v>264</v>
      </c>
      <c r="F803" s="1" t="s">
        <v>310</v>
      </c>
      <c r="G803" s="7">
        <v>3</v>
      </c>
      <c r="H803" s="7">
        <v>300</v>
      </c>
      <c r="I803" s="7" t="s">
        <v>1004</v>
      </c>
      <c r="K803" s="1" t="str">
        <f>F803&amp;": "&amp;(H803+G803)&amp;" - "&amp;C803</f>
        <v>Rachel Vincent: 303 - Oath Bound</v>
      </c>
      <c r="P803" s="7" t="s">
        <v>369</v>
      </c>
      <c r="R803" s="7" t="s">
        <v>365</v>
      </c>
    </row>
    <row r="804" spans="2:18" hidden="1" x14ac:dyDescent="0.2">
      <c r="B804" s="7" t="s">
        <v>416</v>
      </c>
      <c r="C804" s="1" t="s">
        <v>424</v>
      </c>
      <c r="D804" s="1" t="s">
        <v>428</v>
      </c>
      <c r="E804" s="1" t="s">
        <v>428</v>
      </c>
      <c r="F804" s="1" t="s">
        <v>429</v>
      </c>
      <c r="G804" s="7">
        <v>1</v>
      </c>
      <c r="H804" s="7">
        <v>100</v>
      </c>
      <c r="I804" s="7" t="s">
        <v>1004</v>
      </c>
      <c r="J804" s="6">
        <v>41063</v>
      </c>
      <c r="K804" s="1" t="str">
        <f>F804&amp;": "&amp;(H804+G804)&amp;" - "&amp;C804</f>
        <v>Richelle Mead: 101 - Storm Born</v>
      </c>
      <c r="P804" s="7" t="s">
        <v>369</v>
      </c>
      <c r="Q804" s="7" t="s">
        <v>369</v>
      </c>
      <c r="R804" s="7" t="s">
        <v>391</v>
      </c>
    </row>
    <row r="805" spans="2:18" hidden="1" x14ac:dyDescent="0.2">
      <c r="B805" s="7" t="s">
        <v>416</v>
      </c>
      <c r="C805" s="1" t="s">
        <v>425</v>
      </c>
      <c r="D805" s="1" t="s">
        <v>428</v>
      </c>
      <c r="E805" s="1" t="s">
        <v>428</v>
      </c>
      <c r="F805" s="1" t="s">
        <v>429</v>
      </c>
      <c r="G805" s="7">
        <v>2</v>
      </c>
      <c r="H805" s="7">
        <v>100</v>
      </c>
      <c r="I805" s="7" t="s">
        <v>1004</v>
      </c>
      <c r="J805" s="6">
        <v>41074</v>
      </c>
      <c r="K805" s="1" t="str">
        <f>F805&amp;": "&amp;(H805+G805)&amp;" - "&amp;C805</f>
        <v>Richelle Mead: 102 - Thorn Queen</v>
      </c>
      <c r="P805" s="7" t="s">
        <v>369</v>
      </c>
      <c r="Q805" s="7" t="s">
        <v>369</v>
      </c>
      <c r="R805" s="7" t="s">
        <v>391</v>
      </c>
    </row>
    <row r="806" spans="2:18" hidden="1" x14ac:dyDescent="0.2">
      <c r="B806" s="7" t="s">
        <v>416</v>
      </c>
      <c r="C806" s="1" t="s">
        <v>426</v>
      </c>
      <c r="D806" s="1" t="s">
        <v>428</v>
      </c>
      <c r="E806" s="1" t="s">
        <v>428</v>
      </c>
      <c r="F806" s="1" t="s">
        <v>429</v>
      </c>
      <c r="G806" s="7">
        <v>3</v>
      </c>
      <c r="H806" s="7">
        <v>100</v>
      </c>
      <c r="I806" s="7" t="s">
        <v>1004</v>
      </c>
      <c r="J806" s="6">
        <v>41077</v>
      </c>
      <c r="K806" s="1" t="str">
        <f>F806&amp;": "&amp;(H806+G806)&amp;" - "&amp;C806</f>
        <v>Richelle Mead: 103 - Iron Crowned</v>
      </c>
      <c r="P806" s="7" t="s">
        <v>369</v>
      </c>
      <c r="Q806" s="7" t="s">
        <v>369</v>
      </c>
      <c r="R806" s="7" t="s">
        <v>391</v>
      </c>
    </row>
    <row r="807" spans="2:18" hidden="1" x14ac:dyDescent="0.2">
      <c r="B807" s="7" t="s">
        <v>416</v>
      </c>
      <c r="C807" s="1" t="s">
        <v>427</v>
      </c>
      <c r="D807" s="1" t="s">
        <v>428</v>
      </c>
      <c r="E807" s="1" t="s">
        <v>428</v>
      </c>
      <c r="F807" s="1" t="s">
        <v>429</v>
      </c>
      <c r="G807" s="7">
        <v>4</v>
      </c>
      <c r="H807" s="7">
        <v>100</v>
      </c>
      <c r="I807" s="7" t="s">
        <v>1004</v>
      </c>
      <c r="J807" s="6">
        <v>41079</v>
      </c>
      <c r="K807" s="1" t="str">
        <f>F807&amp;": "&amp;(H807+G807)&amp;" - "&amp;C807</f>
        <v>Richelle Mead: 104 - Shadow Heir</v>
      </c>
      <c r="P807" s="7" t="s">
        <v>369</v>
      </c>
      <c r="Q807" s="7" t="s">
        <v>369</v>
      </c>
      <c r="R807" s="7" t="s">
        <v>391</v>
      </c>
    </row>
    <row r="808" spans="2:18" hidden="1" x14ac:dyDescent="0.2">
      <c r="B808" s="7" t="s">
        <v>420</v>
      </c>
      <c r="C808" s="1" t="s">
        <v>1031</v>
      </c>
      <c r="D808" s="1" t="s">
        <v>1033</v>
      </c>
      <c r="E808" s="1" t="s">
        <v>1033</v>
      </c>
      <c r="F808" s="1" t="s">
        <v>1034</v>
      </c>
      <c r="G808" s="7">
        <v>1</v>
      </c>
      <c r="H808" s="7">
        <v>100</v>
      </c>
      <c r="I808" s="7" t="s">
        <v>1004</v>
      </c>
      <c r="K808" s="1" t="str">
        <f>F808&amp;": "&amp;(H808+G808)&amp;" - "&amp;C808</f>
        <v>Sable Grace: 101 - Ascension</v>
      </c>
      <c r="P808" s="7" t="s">
        <v>369</v>
      </c>
      <c r="R808" s="7" t="s">
        <v>391</v>
      </c>
    </row>
    <row r="809" spans="2:18" hidden="1" x14ac:dyDescent="0.2">
      <c r="B809" s="7" t="s">
        <v>420</v>
      </c>
      <c r="C809" s="1" t="s">
        <v>1032</v>
      </c>
      <c r="D809" s="1" t="s">
        <v>1033</v>
      </c>
      <c r="E809" s="1" t="s">
        <v>1033</v>
      </c>
      <c r="F809" s="1" t="s">
        <v>1034</v>
      </c>
      <c r="G809" s="7">
        <v>2</v>
      </c>
      <c r="H809" s="7">
        <v>100</v>
      </c>
      <c r="I809" s="7" t="s">
        <v>1004</v>
      </c>
      <c r="K809" s="1" t="str">
        <f>F809&amp;": "&amp;(H809+G809)&amp;" - "&amp;C809</f>
        <v>Sable Grace: 102 - Bedeviled</v>
      </c>
      <c r="P809" s="7" t="s">
        <v>369</v>
      </c>
      <c r="R809" s="7" t="s">
        <v>391</v>
      </c>
    </row>
    <row r="810" spans="2:18" hidden="1" x14ac:dyDescent="0.2">
      <c r="B810" s="7" t="s">
        <v>420</v>
      </c>
      <c r="C810" s="1" t="s">
        <v>460</v>
      </c>
      <c r="D810" s="1" t="s">
        <v>1033</v>
      </c>
      <c r="E810" s="1" t="s">
        <v>1033</v>
      </c>
      <c r="F810" s="1" t="s">
        <v>1034</v>
      </c>
      <c r="G810" s="7">
        <v>3</v>
      </c>
      <c r="H810" s="7">
        <v>100</v>
      </c>
      <c r="I810" s="7" t="s">
        <v>1004</v>
      </c>
      <c r="K810" s="1" t="str">
        <f>F810&amp;": "&amp;(H810+G810)&amp;" - "&amp;C810</f>
        <v>Sable Grace: 103 - Chosen</v>
      </c>
      <c r="P810" s="7" t="s">
        <v>369</v>
      </c>
      <c r="R810" s="7" t="s">
        <v>391</v>
      </c>
    </row>
    <row r="811" spans="2:18" hidden="1" x14ac:dyDescent="0.2">
      <c r="B811" s="7" t="s">
        <v>420</v>
      </c>
      <c r="C811" s="1" t="s">
        <v>775</v>
      </c>
      <c r="D811" s="1" t="s">
        <v>776</v>
      </c>
      <c r="E811" s="1" t="s">
        <v>776</v>
      </c>
      <c r="F811" s="1" t="s">
        <v>734</v>
      </c>
      <c r="G811" s="7">
        <v>0</v>
      </c>
      <c r="H811" s="7">
        <v>100</v>
      </c>
      <c r="I811" s="7" t="s">
        <v>1004</v>
      </c>
      <c r="K811" s="1" t="str">
        <f>F811&amp;": "&amp;(H811+G811)&amp;" - "&amp;C811</f>
        <v>Sarah J. Maas: 100 - The Assasins Blade</v>
      </c>
      <c r="P811" s="7" t="s">
        <v>369</v>
      </c>
      <c r="R811" s="7" t="s">
        <v>365</v>
      </c>
    </row>
    <row r="812" spans="2:18" hidden="1" x14ac:dyDescent="0.2">
      <c r="B812" s="7" t="s">
        <v>420</v>
      </c>
      <c r="C812" s="1" t="s">
        <v>776</v>
      </c>
      <c r="D812" s="1" t="s">
        <v>776</v>
      </c>
      <c r="E812" s="1" t="s">
        <v>776</v>
      </c>
      <c r="F812" s="1" t="s">
        <v>734</v>
      </c>
      <c r="G812" s="7">
        <v>1</v>
      </c>
      <c r="H812" s="7">
        <v>100</v>
      </c>
      <c r="I812" s="7" t="s">
        <v>1004</v>
      </c>
      <c r="K812" s="1" t="str">
        <f>F812&amp;": "&amp;(H812+G812)&amp;" - "&amp;C812</f>
        <v>Sarah J. Maas: 101 - Throne of Glass</v>
      </c>
      <c r="P812" s="7" t="s">
        <v>369</v>
      </c>
      <c r="R812" s="7" t="s">
        <v>365</v>
      </c>
    </row>
    <row r="813" spans="2:18" hidden="1" x14ac:dyDescent="0.2">
      <c r="B813" s="7" t="s">
        <v>420</v>
      </c>
      <c r="C813" s="1" t="s">
        <v>777</v>
      </c>
      <c r="D813" s="1" t="s">
        <v>776</v>
      </c>
      <c r="E813" s="1" t="s">
        <v>776</v>
      </c>
      <c r="F813" s="1" t="s">
        <v>734</v>
      </c>
      <c r="G813" s="7">
        <v>2</v>
      </c>
      <c r="H813" s="7">
        <v>100</v>
      </c>
      <c r="I813" s="7" t="s">
        <v>1004</v>
      </c>
      <c r="K813" s="1" t="str">
        <f>F813&amp;": "&amp;(H813+G813)&amp;" - "&amp;C813</f>
        <v>Sarah J. Maas: 102 - Crown of Midnight</v>
      </c>
      <c r="P813" s="7" t="s">
        <v>369</v>
      </c>
      <c r="R813" s="7" t="s">
        <v>365</v>
      </c>
    </row>
    <row r="814" spans="2:18" hidden="1" x14ac:dyDescent="0.2">
      <c r="B814" s="7" t="s">
        <v>420</v>
      </c>
      <c r="C814" s="1" t="s">
        <v>778</v>
      </c>
      <c r="D814" s="1" t="s">
        <v>776</v>
      </c>
      <c r="E814" s="1" t="s">
        <v>776</v>
      </c>
      <c r="F814" s="1" t="s">
        <v>734</v>
      </c>
      <c r="G814" s="7">
        <v>3</v>
      </c>
      <c r="H814" s="7">
        <v>100</v>
      </c>
      <c r="I814" s="7" t="s">
        <v>1004</v>
      </c>
      <c r="K814" s="1" t="str">
        <f>F814&amp;": "&amp;(H814+G814)&amp;" - "&amp;C814</f>
        <v>Sarah J. Maas: 103 - Heir of Fire</v>
      </c>
      <c r="P814" s="7" t="s">
        <v>369</v>
      </c>
      <c r="R814" s="7" t="s">
        <v>365</v>
      </c>
    </row>
    <row r="815" spans="2:18" hidden="1" x14ac:dyDescent="0.2">
      <c r="B815" s="7" t="s">
        <v>420</v>
      </c>
      <c r="C815" s="1" t="s">
        <v>214</v>
      </c>
      <c r="D815" s="1" t="s">
        <v>776</v>
      </c>
      <c r="E815" s="1" t="s">
        <v>776</v>
      </c>
      <c r="F815" s="1" t="s">
        <v>734</v>
      </c>
      <c r="G815" s="7">
        <v>4</v>
      </c>
      <c r="H815" s="7">
        <v>100</v>
      </c>
      <c r="I815" s="7" t="s">
        <v>1004</v>
      </c>
      <c r="K815" s="1" t="str">
        <f>F815&amp;": "&amp;(H815+G815)&amp;" - "&amp;C815</f>
        <v>Sarah J. Maas: 104 - Queen of Shadows</v>
      </c>
      <c r="P815" s="7" t="s">
        <v>369</v>
      </c>
      <c r="R815" s="7" t="s">
        <v>365</v>
      </c>
    </row>
    <row r="816" spans="2:18" hidden="1" x14ac:dyDescent="0.2">
      <c r="B816" s="7" t="s">
        <v>420</v>
      </c>
      <c r="C816" s="1" t="s">
        <v>779</v>
      </c>
      <c r="D816" s="1" t="s">
        <v>776</v>
      </c>
      <c r="E816" s="1" t="s">
        <v>776</v>
      </c>
      <c r="F816" s="1" t="s">
        <v>734</v>
      </c>
      <c r="G816" s="7">
        <v>5</v>
      </c>
      <c r="H816" s="7">
        <v>100</v>
      </c>
      <c r="I816" s="7" t="s">
        <v>1004</v>
      </c>
      <c r="K816" s="1" t="str">
        <f>F816&amp;": "&amp;(H816+G816)&amp;" - "&amp;C816</f>
        <v>Sarah J. Maas: 105 - Empire of Storms</v>
      </c>
      <c r="P816" s="7" t="s">
        <v>369</v>
      </c>
      <c r="R816" s="7" t="s">
        <v>365</v>
      </c>
    </row>
    <row r="817" spans="2:18" hidden="1" x14ac:dyDescent="0.2">
      <c r="B817" s="7" t="s">
        <v>420</v>
      </c>
      <c r="C817" s="1" t="s">
        <v>774</v>
      </c>
      <c r="D817" s="1" t="s">
        <v>776</v>
      </c>
      <c r="E817" s="1" t="s">
        <v>776</v>
      </c>
      <c r="F817" s="1" t="s">
        <v>734</v>
      </c>
      <c r="G817" s="7">
        <v>6</v>
      </c>
      <c r="H817" s="7">
        <v>100</v>
      </c>
      <c r="I817" s="7" t="s">
        <v>1004</v>
      </c>
      <c r="K817" s="1" t="str">
        <f>F817&amp;": "&amp;(H817+G817)&amp;" - "&amp;C817</f>
        <v>Sarah J. Maas: 106 - Tower of Dawn</v>
      </c>
      <c r="L817" s="6">
        <v>42879</v>
      </c>
      <c r="N817" s="6">
        <v>42983</v>
      </c>
      <c r="P817" s="7"/>
      <c r="R817" s="7" t="s">
        <v>365</v>
      </c>
    </row>
    <row r="818" spans="2:18" hidden="1" x14ac:dyDescent="0.2">
      <c r="B818" s="7" t="s">
        <v>420</v>
      </c>
      <c r="C818" s="1" t="s">
        <v>358</v>
      </c>
      <c r="D818" s="1" t="s">
        <v>776</v>
      </c>
      <c r="E818" s="1" t="s">
        <v>776</v>
      </c>
      <c r="F818" s="1" t="s">
        <v>734</v>
      </c>
      <c r="G818" s="7">
        <v>7</v>
      </c>
      <c r="H818" s="7">
        <v>100</v>
      </c>
      <c r="I818" s="7" t="s">
        <v>1004</v>
      </c>
      <c r="K818" s="1" t="str">
        <f>F818&amp;": "&amp;(H818+G818)&amp;" - "&amp;C818</f>
        <v>Sarah J. Maas: 107 - Untitled?</v>
      </c>
      <c r="L818" s="6">
        <v>42879</v>
      </c>
      <c r="N818" s="6"/>
      <c r="P818" s="7"/>
      <c r="R818" s="7" t="s">
        <v>365</v>
      </c>
    </row>
    <row r="819" spans="2:18" hidden="1" x14ac:dyDescent="0.2">
      <c r="B819" s="7" t="s">
        <v>420</v>
      </c>
      <c r="C819" s="1" t="s">
        <v>730</v>
      </c>
      <c r="D819" s="1" t="s">
        <v>733</v>
      </c>
      <c r="E819" s="1" t="s">
        <v>733</v>
      </c>
      <c r="F819" s="1" t="s">
        <v>734</v>
      </c>
      <c r="G819" s="7">
        <v>1</v>
      </c>
      <c r="H819" s="7">
        <v>200</v>
      </c>
      <c r="I819" s="7" t="s">
        <v>1004</v>
      </c>
      <c r="K819" s="1" t="str">
        <f>F819&amp;": "&amp;(H819+G819)&amp;" - "&amp;C819</f>
        <v>Sarah J. Maas: 201 - A Court of Thornes and Roses</v>
      </c>
      <c r="P819" s="7" t="s">
        <v>369</v>
      </c>
      <c r="R819" s="7" t="s">
        <v>366</v>
      </c>
    </row>
    <row r="820" spans="2:18" hidden="1" x14ac:dyDescent="0.2">
      <c r="B820" s="7" t="s">
        <v>420</v>
      </c>
      <c r="C820" s="1" t="s">
        <v>731</v>
      </c>
      <c r="D820" s="1" t="s">
        <v>733</v>
      </c>
      <c r="E820" s="1" t="s">
        <v>733</v>
      </c>
      <c r="F820" s="1" t="s">
        <v>734</v>
      </c>
      <c r="G820" s="7">
        <v>2</v>
      </c>
      <c r="H820" s="7">
        <v>200</v>
      </c>
      <c r="I820" s="7" t="s">
        <v>1004</v>
      </c>
      <c r="K820" s="1" t="str">
        <f>F820&amp;": "&amp;(H820+G820)&amp;" - "&amp;C820</f>
        <v>Sarah J. Maas: 202 - A Court of Mist and Fury</v>
      </c>
      <c r="P820" s="7" t="s">
        <v>369</v>
      </c>
      <c r="R820" s="7" t="s">
        <v>366</v>
      </c>
    </row>
    <row r="821" spans="2:18" hidden="1" x14ac:dyDescent="0.2">
      <c r="B821" s="7" t="s">
        <v>420</v>
      </c>
      <c r="C821" s="1" t="s">
        <v>732</v>
      </c>
      <c r="D821" s="1" t="s">
        <v>733</v>
      </c>
      <c r="E821" s="1" t="s">
        <v>733</v>
      </c>
      <c r="F821" s="1" t="s">
        <v>734</v>
      </c>
      <c r="G821" s="7">
        <v>3</v>
      </c>
      <c r="H821" s="7">
        <v>200</v>
      </c>
      <c r="I821" s="7" t="s">
        <v>1004</v>
      </c>
      <c r="K821" s="1" t="str">
        <f>F821&amp;": "&amp;(H821+G821)&amp;" - "&amp;C821</f>
        <v>Sarah J. Maas: 203 - A Court of Wings and Ruin</v>
      </c>
      <c r="L821" s="6">
        <v>42877</v>
      </c>
      <c r="M821" s="7" t="s">
        <v>369</v>
      </c>
      <c r="N821" s="6">
        <v>42857</v>
      </c>
      <c r="P821" s="7"/>
      <c r="R821" s="7" t="s">
        <v>366</v>
      </c>
    </row>
    <row r="822" spans="2:18" hidden="1" x14ac:dyDescent="0.2">
      <c r="B822" s="7" t="s">
        <v>420</v>
      </c>
      <c r="C822" s="1" t="s">
        <v>358</v>
      </c>
      <c r="D822" s="1" t="s">
        <v>733</v>
      </c>
      <c r="E822" s="1" t="s">
        <v>733</v>
      </c>
      <c r="F822" s="1" t="s">
        <v>734</v>
      </c>
      <c r="G822" s="7">
        <v>4</v>
      </c>
      <c r="H822" s="7">
        <v>200</v>
      </c>
      <c r="I822" s="7" t="s">
        <v>1004</v>
      </c>
      <c r="K822" s="1" t="str">
        <f>F822&amp;": "&amp;(H822+G822)&amp;" - "&amp;C822</f>
        <v>Sarah J. Maas: 204 - Untitled?</v>
      </c>
      <c r="L822" s="6">
        <v>42879</v>
      </c>
      <c r="N822" s="6">
        <v>43101</v>
      </c>
      <c r="P822" s="7"/>
      <c r="R822" s="7" t="s">
        <v>366</v>
      </c>
    </row>
    <row r="823" spans="2:18" hidden="1" x14ac:dyDescent="0.2">
      <c r="B823" s="7" t="s">
        <v>420</v>
      </c>
      <c r="C823" s="1" t="s">
        <v>358</v>
      </c>
      <c r="D823" s="1" t="s">
        <v>733</v>
      </c>
      <c r="E823" s="1" t="s">
        <v>733</v>
      </c>
      <c r="F823" s="1" t="s">
        <v>734</v>
      </c>
      <c r="G823" s="7">
        <v>5</v>
      </c>
      <c r="H823" s="7">
        <v>200</v>
      </c>
      <c r="I823" s="7" t="s">
        <v>1004</v>
      </c>
      <c r="K823" s="1" t="str">
        <f>F823&amp;": "&amp;(H823+G823)&amp;" - "&amp;C823</f>
        <v>Sarah J. Maas: 205 - Untitled?</v>
      </c>
      <c r="L823" s="6">
        <v>42879</v>
      </c>
      <c r="N823" s="6">
        <v>43466</v>
      </c>
      <c r="P823" s="7"/>
      <c r="R823" s="7" t="s">
        <v>366</v>
      </c>
    </row>
    <row r="824" spans="2:18" hidden="1" x14ac:dyDescent="0.2">
      <c r="B824" s="7" t="s">
        <v>420</v>
      </c>
      <c r="C824" s="1" t="s">
        <v>358</v>
      </c>
      <c r="D824" s="1" t="s">
        <v>733</v>
      </c>
      <c r="E824" s="1" t="s">
        <v>733</v>
      </c>
      <c r="F824" s="1" t="s">
        <v>734</v>
      </c>
      <c r="G824" s="7">
        <v>6</v>
      </c>
      <c r="H824" s="7">
        <v>200</v>
      </c>
      <c r="I824" s="7" t="s">
        <v>1004</v>
      </c>
      <c r="K824" s="1" t="str">
        <f>F824&amp;": "&amp;(H824+G824)&amp;" - "&amp;C824</f>
        <v>Sarah J. Maas: 206 - Untitled?</v>
      </c>
      <c r="L824" s="6">
        <v>42879</v>
      </c>
      <c r="N824" s="6">
        <v>43831</v>
      </c>
      <c r="P824" s="7"/>
      <c r="R824" s="7" t="s">
        <v>366</v>
      </c>
    </row>
    <row r="825" spans="2:18" hidden="1" x14ac:dyDescent="0.2">
      <c r="B825" s="7" t="s">
        <v>363</v>
      </c>
      <c r="C825" s="1" t="s">
        <v>104</v>
      </c>
      <c r="D825" s="1" t="s">
        <v>105</v>
      </c>
      <c r="E825" s="1" t="s">
        <v>105</v>
      </c>
      <c r="F825" s="1" t="s">
        <v>106</v>
      </c>
      <c r="G825" s="7">
        <v>1</v>
      </c>
      <c r="H825" s="7">
        <v>100</v>
      </c>
      <c r="I825" s="7" t="s">
        <v>1004</v>
      </c>
      <c r="J825" s="6">
        <v>42633</v>
      </c>
      <c r="K825" s="1" t="str">
        <f>F825&amp;": "&amp;(H825+G825)&amp;" - "&amp;C825</f>
        <v>Seanan McGuire: 101 - Rosemary and Rue</v>
      </c>
      <c r="P825" s="7" t="s">
        <v>369</v>
      </c>
      <c r="Q825" s="7" t="s">
        <v>369</v>
      </c>
      <c r="R825" s="7" t="s">
        <v>366</v>
      </c>
    </row>
    <row r="826" spans="2:18" hidden="1" x14ac:dyDescent="0.2">
      <c r="B826" s="7" t="s">
        <v>363</v>
      </c>
      <c r="C826" s="1" t="s">
        <v>107</v>
      </c>
      <c r="D826" s="1" t="s">
        <v>105</v>
      </c>
      <c r="E826" s="1" t="s">
        <v>105</v>
      </c>
      <c r="F826" s="1" t="s">
        <v>106</v>
      </c>
      <c r="G826" s="7">
        <v>2</v>
      </c>
      <c r="H826" s="7">
        <v>100</v>
      </c>
      <c r="I826" s="7" t="s">
        <v>1004</v>
      </c>
      <c r="J826" s="6">
        <v>42636</v>
      </c>
      <c r="K826" s="1" t="str">
        <f>F826&amp;": "&amp;(H826+G826)&amp;" - "&amp;C826</f>
        <v>Seanan McGuire: 102 - A Local Habitation</v>
      </c>
      <c r="P826" s="7" t="s">
        <v>369</v>
      </c>
      <c r="Q826" s="7" t="s">
        <v>369</v>
      </c>
      <c r="R826" s="7" t="s">
        <v>366</v>
      </c>
    </row>
    <row r="827" spans="2:18" hidden="1" x14ac:dyDescent="0.2">
      <c r="B827" s="7" t="s">
        <v>363</v>
      </c>
      <c r="C827" s="1" t="s">
        <v>108</v>
      </c>
      <c r="D827" s="1" t="s">
        <v>105</v>
      </c>
      <c r="E827" s="1" t="s">
        <v>105</v>
      </c>
      <c r="F827" s="1" t="s">
        <v>106</v>
      </c>
      <c r="G827" s="7">
        <v>3</v>
      </c>
      <c r="H827" s="7">
        <v>100</v>
      </c>
      <c r="I827" s="7" t="s">
        <v>1004</v>
      </c>
      <c r="J827" s="6">
        <v>42638</v>
      </c>
      <c r="K827" s="1" t="str">
        <f>F827&amp;": "&amp;(H827+G827)&amp;" - "&amp;C827</f>
        <v>Seanan McGuire: 103 - An Artificial Night</v>
      </c>
      <c r="P827" s="7" t="s">
        <v>369</v>
      </c>
      <c r="Q827" s="7" t="s">
        <v>369</v>
      </c>
      <c r="R827" s="7" t="s">
        <v>366</v>
      </c>
    </row>
    <row r="828" spans="2:18" hidden="1" x14ac:dyDescent="0.2">
      <c r="B828" s="7" t="s">
        <v>363</v>
      </c>
      <c r="C828" s="1" t="s">
        <v>109</v>
      </c>
      <c r="D828" s="1" t="s">
        <v>105</v>
      </c>
      <c r="E828" s="1" t="s">
        <v>105</v>
      </c>
      <c r="F828" s="1" t="s">
        <v>106</v>
      </c>
      <c r="G828" s="7">
        <v>4</v>
      </c>
      <c r="H828" s="7">
        <v>100</v>
      </c>
      <c r="I828" s="7" t="s">
        <v>1004</v>
      </c>
      <c r="J828" s="6">
        <v>42640</v>
      </c>
      <c r="K828" s="1" t="str">
        <f>F828&amp;": "&amp;(H828+G828)&amp;" - "&amp;C828</f>
        <v>Seanan McGuire: 104 - Late Eclipses</v>
      </c>
      <c r="P828" s="7" t="s">
        <v>369</v>
      </c>
      <c r="Q828" s="7" t="s">
        <v>369</v>
      </c>
      <c r="R828" s="7" t="s">
        <v>366</v>
      </c>
    </row>
    <row r="829" spans="2:18" hidden="1" x14ac:dyDescent="0.2">
      <c r="B829" s="7" t="s">
        <v>363</v>
      </c>
      <c r="C829" s="1" t="s">
        <v>110</v>
      </c>
      <c r="D829" s="1" t="s">
        <v>105</v>
      </c>
      <c r="E829" s="1" t="s">
        <v>105</v>
      </c>
      <c r="F829" s="1" t="s">
        <v>106</v>
      </c>
      <c r="G829" s="7">
        <v>5</v>
      </c>
      <c r="H829" s="7">
        <v>100</v>
      </c>
      <c r="I829" s="7" t="s">
        <v>1004</v>
      </c>
      <c r="J829" s="6">
        <v>42642</v>
      </c>
      <c r="K829" s="1" t="str">
        <f>F829&amp;": "&amp;(H829+G829)&amp;" - "&amp;C829</f>
        <v>Seanan McGuire: 105 - One Salt Sea</v>
      </c>
      <c r="P829" s="7" t="s">
        <v>369</v>
      </c>
      <c r="Q829" s="7" t="s">
        <v>369</v>
      </c>
      <c r="R829" s="7" t="s">
        <v>366</v>
      </c>
    </row>
    <row r="830" spans="2:18" hidden="1" x14ac:dyDescent="0.2">
      <c r="B830" s="7" t="s">
        <v>363</v>
      </c>
      <c r="C830" s="1" t="s">
        <v>111</v>
      </c>
      <c r="D830" s="1" t="s">
        <v>105</v>
      </c>
      <c r="E830" s="1" t="s">
        <v>105</v>
      </c>
      <c r="F830" s="1" t="s">
        <v>106</v>
      </c>
      <c r="G830" s="7">
        <v>6</v>
      </c>
      <c r="H830" s="7">
        <v>100</v>
      </c>
      <c r="I830" s="7" t="s">
        <v>1004</v>
      </c>
      <c r="J830" s="6">
        <v>42643</v>
      </c>
      <c r="K830" s="1" t="str">
        <f>F830&amp;": "&amp;(H830+G830)&amp;" - "&amp;C830</f>
        <v>Seanan McGuire: 106 - Ashes of Honor</v>
      </c>
      <c r="P830" s="7" t="s">
        <v>369</v>
      </c>
      <c r="Q830" s="7" t="s">
        <v>369</v>
      </c>
      <c r="R830" s="7" t="s">
        <v>366</v>
      </c>
    </row>
    <row r="831" spans="2:18" hidden="1" x14ac:dyDescent="0.2">
      <c r="B831" s="7" t="s">
        <v>363</v>
      </c>
      <c r="C831" s="1" t="s">
        <v>112</v>
      </c>
      <c r="D831" s="1" t="s">
        <v>105</v>
      </c>
      <c r="E831" s="1" t="s">
        <v>105</v>
      </c>
      <c r="F831" s="1" t="s">
        <v>106</v>
      </c>
      <c r="G831" s="7">
        <v>7</v>
      </c>
      <c r="H831" s="7">
        <v>100</v>
      </c>
      <c r="I831" s="7" t="s">
        <v>1004</v>
      </c>
      <c r="J831" s="6">
        <v>42645</v>
      </c>
      <c r="K831" s="1" t="str">
        <f>F831&amp;": "&amp;(H831+G831)&amp;" - "&amp;C831</f>
        <v>Seanan McGuire: 107 - Chimes at Midnight</v>
      </c>
      <c r="P831" s="7" t="s">
        <v>369</v>
      </c>
      <c r="Q831" s="7" t="s">
        <v>369</v>
      </c>
      <c r="R831" s="7" t="s">
        <v>366</v>
      </c>
    </row>
    <row r="832" spans="2:18" hidden="1" x14ac:dyDescent="0.2">
      <c r="B832" s="7" t="s">
        <v>363</v>
      </c>
      <c r="C832" s="1" t="s">
        <v>113</v>
      </c>
      <c r="D832" s="1" t="s">
        <v>105</v>
      </c>
      <c r="E832" s="1" t="s">
        <v>105</v>
      </c>
      <c r="F832" s="1" t="s">
        <v>106</v>
      </c>
      <c r="G832" s="7">
        <v>7.5</v>
      </c>
      <c r="H832" s="7">
        <v>100</v>
      </c>
      <c r="I832" s="7" t="s">
        <v>1004</v>
      </c>
      <c r="J832" s="6">
        <v>42646</v>
      </c>
      <c r="K832" s="1" t="str">
        <f>F832&amp;": "&amp;(H832+G832)&amp;" - "&amp;C832</f>
        <v>Seanan McGuire: 107.5 - Full of Briars</v>
      </c>
      <c r="P832" s="7" t="s">
        <v>369</v>
      </c>
      <c r="Q832" s="7" t="s">
        <v>369</v>
      </c>
      <c r="R832" s="7" t="s">
        <v>366</v>
      </c>
    </row>
    <row r="833" spans="2:18" hidden="1" x14ac:dyDescent="0.2">
      <c r="B833" s="7" t="s">
        <v>363</v>
      </c>
      <c r="C833" s="1" t="s">
        <v>114</v>
      </c>
      <c r="D833" s="1" t="s">
        <v>105</v>
      </c>
      <c r="E833" s="1" t="s">
        <v>105</v>
      </c>
      <c r="F833" s="1" t="s">
        <v>106</v>
      </c>
      <c r="G833" s="7">
        <v>8</v>
      </c>
      <c r="H833" s="7">
        <v>100</v>
      </c>
      <c r="I833" s="7" t="s">
        <v>1004</v>
      </c>
      <c r="J833" s="6">
        <v>42648</v>
      </c>
      <c r="K833" s="1" t="str">
        <f>F833&amp;": "&amp;(H833+G833)&amp;" - "&amp;C833</f>
        <v>Seanan McGuire: 108 - The Winter Long</v>
      </c>
      <c r="P833" s="7" t="s">
        <v>369</v>
      </c>
      <c r="Q833" s="7" t="s">
        <v>369</v>
      </c>
      <c r="R833" s="7" t="s">
        <v>366</v>
      </c>
    </row>
    <row r="834" spans="2:18" hidden="1" x14ac:dyDescent="0.2">
      <c r="B834" s="7" t="s">
        <v>363</v>
      </c>
      <c r="C834" s="1" t="s">
        <v>115</v>
      </c>
      <c r="D834" s="1" t="s">
        <v>105</v>
      </c>
      <c r="E834" s="1" t="s">
        <v>105</v>
      </c>
      <c r="F834" s="1" t="s">
        <v>106</v>
      </c>
      <c r="G834" s="7">
        <v>9</v>
      </c>
      <c r="H834" s="7">
        <v>100</v>
      </c>
      <c r="I834" s="7" t="s">
        <v>1004</v>
      </c>
      <c r="J834" s="6">
        <v>42652</v>
      </c>
      <c r="K834" s="1" t="str">
        <f>F834&amp;": "&amp;(H834+G834)&amp;" - "&amp;C834</f>
        <v>Seanan McGuire: 109 - A Red-Rose Chain</v>
      </c>
      <c r="P834" s="7" t="s">
        <v>369</v>
      </c>
      <c r="Q834" s="7" t="s">
        <v>369</v>
      </c>
      <c r="R834" s="7" t="s">
        <v>366</v>
      </c>
    </row>
    <row r="835" spans="2:18" hidden="1" x14ac:dyDescent="0.2">
      <c r="B835" s="7" t="s">
        <v>363</v>
      </c>
      <c r="C835" s="1" t="s">
        <v>116</v>
      </c>
      <c r="D835" s="1" t="s">
        <v>105</v>
      </c>
      <c r="E835" s="1" t="s">
        <v>105</v>
      </c>
      <c r="F835" s="1" t="s">
        <v>106</v>
      </c>
      <c r="G835" s="7">
        <v>10</v>
      </c>
      <c r="H835" s="7">
        <v>100</v>
      </c>
      <c r="I835" s="7" t="s">
        <v>1004</v>
      </c>
      <c r="J835" s="6">
        <v>42656</v>
      </c>
      <c r="K835" s="1" t="str">
        <f>F835&amp;": "&amp;(H835+G835)&amp;" - "&amp;C835</f>
        <v>Seanan McGuire: 110 - Once Broken Faith</v>
      </c>
      <c r="O835" s="22">
        <v>6</v>
      </c>
      <c r="P835" s="7" t="s">
        <v>369</v>
      </c>
      <c r="Q835" s="7" t="s">
        <v>369</v>
      </c>
      <c r="R835" s="7" t="s">
        <v>366</v>
      </c>
    </row>
    <row r="836" spans="2:18" hidden="1" x14ac:dyDescent="0.2">
      <c r="B836" s="7" t="s">
        <v>363</v>
      </c>
      <c r="C836" s="1" t="s">
        <v>117</v>
      </c>
      <c r="D836" s="1" t="s">
        <v>105</v>
      </c>
      <c r="E836" s="1" t="s">
        <v>105</v>
      </c>
      <c r="F836" s="1" t="s">
        <v>106</v>
      </c>
      <c r="G836" s="7">
        <v>11</v>
      </c>
      <c r="H836" s="7">
        <v>100</v>
      </c>
      <c r="I836" s="7" t="s">
        <v>1004</v>
      </c>
      <c r="K836" s="1" t="str">
        <f>F836&amp;": "&amp;(H836+G836)&amp;" - "&amp;C836</f>
        <v>Seanan McGuire: 111 - The Brightest Fell</v>
      </c>
      <c r="L836" s="6">
        <v>42879</v>
      </c>
      <c r="M836" s="7" t="s">
        <v>369</v>
      </c>
      <c r="N836" s="6">
        <v>42983</v>
      </c>
      <c r="O836" s="22">
        <v>6</v>
      </c>
      <c r="P836" s="6"/>
      <c r="R836" s="7" t="s">
        <v>366</v>
      </c>
    </row>
    <row r="837" spans="2:18" hidden="1" x14ac:dyDescent="0.2">
      <c r="B837" s="7" t="s">
        <v>363</v>
      </c>
      <c r="C837" s="1" t="s">
        <v>118</v>
      </c>
      <c r="D837" s="1" t="s">
        <v>105</v>
      </c>
      <c r="E837" s="1" t="s">
        <v>105</v>
      </c>
      <c r="F837" s="1" t="s">
        <v>106</v>
      </c>
      <c r="G837" s="7">
        <v>12</v>
      </c>
      <c r="H837" s="7">
        <v>100</v>
      </c>
      <c r="I837" s="7" t="s">
        <v>1004</v>
      </c>
      <c r="K837" s="1" t="str">
        <f>F837&amp;": "&amp;(H837+G837)&amp;" - "&amp;C837</f>
        <v>Seanan McGuire: 112 - Night and Silence</v>
      </c>
      <c r="L837" s="6">
        <v>42879</v>
      </c>
      <c r="N837" s="6">
        <v>43101</v>
      </c>
      <c r="P837" s="7"/>
      <c r="R837" s="7" t="s">
        <v>366</v>
      </c>
    </row>
    <row r="838" spans="2:18" hidden="1" x14ac:dyDescent="0.2">
      <c r="B838" s="7" t="s">
        <v>363</v>
      </c>
      <c r="C838" s="1" t="s">
        <v>119</v>
      </c>
      <c r="D838" s="1" t="s">
        <v>105</v>
      </c>
      <c r="E838" s="1" t="s">
        <v>105</v>
      </c>
      <c r="F838" s="1" t="s">
        <v>106</v>
      </c>
      <c r="G838" s="7">
        <v>13</v>
      </c>
      <c r="H838" s="7">
        <v>100</v>
      </c>
      <c r="I838" s="7" t="s">
        <v>1004</v>
      </c>
      <c r="K838" s="1" t="str">
        <f>F838&amp;": "&amp;(H838+G838)&amp;" - "&amp;C838</f>
        <v>Seanan McGuire: 113 - When Sorrows Come</v>
      </c>
      <c r="L838" s="6">
        <v>42879</v>
      </c>
      <c r="N838" s="6">
        <v>43101</v>
      </c>
      <c r="P838" s="7"/>
      <c r="R838" s="7" t="s">
        <v>366</v>
      </c>
    </row>
    <row r="839" spans="2:18" hidden="1" x14ac:dyDescent="0.2">
      <c r="B839" s="7" t="s">
        <v>420</v>
      </c>
      <c r="C839" s="1" t="s">
        <v>662</v>
      </c>
      <c r="D839" s="1" t="s">
        <v>678</v>
      </c>
      <c r="E839" s="1" t="s">
        <v>678</v>
      </c>
      <c r="F839" s="1" t="s">
        <v>599</v>
      </c>
      <c r="G839" s="7">
        <v>1</v>
      </c>
      <c r="H839" s="7">
        <v>100</v>
      </c>
      <c r="I839" s="7" t="s">
        <v>1004</v>
      </c>
      <c r="K839" s="1" t="str">
        <f>F839&amp;": "&amp;(H839+G839)&amp;" - "&amp;C839</f>
        <v>Shannon Mayer: 101 - Priceless</v>
      </c>
      <c r="P839" s="7" t="s">
        <v>369</v>
      </c>
      <c r="R839" s="7" t="s">
        <v>367</v>
      </c>
    </row>
    <row r="840" spans="2:18" hidden="1" x14ac:dyDescent="0.2">
      <c r="B840" s="7" t="s">
        <v>420</v>
      </c>
      <c r="C840" s="1" t="s">
        <v>663</v>
      </c>
      <c r="D840" s="1" t="s">
        <v>678</v>
      </c>
      <c r="E840" s="1" t="s">
        <v>678</v>
      </c>
      <c r="F840" s="1" t="s">
        <v>599</v>
      </c>
      <c r="G840" s="7">
        <v>2</v>
      </c>
      <c r="H840" s="7">
        <v>100</v>
      </c>
      <c r="I840" s="7" t="s">
        <v>1004</v>
      </c>
      <c r="K840" s="1" t="str">
        <f>F840&amp;": "&amp;(H840+G840)&amp;" - "&amp;C840</f>
        <v>Shannon Mayer: 102 - Immune</v>
      </c>
      <c r="P840" s="7" t="s">
        <v>369</v>
      </c>
      <c r="R840" s="7" t="s">
        <v>367</v>
      </c>
    </row>
    <row r="841" spans="2:18" hidden="1" x14ac:dyDescent="0.2">
      <c r="B841" s="7" t="s">
        <v>420</v>
      </c>
      <c r="C841" s="1" t="s">
        <v>664</v>
      </c>
      <c r="D841" s="1" t="s">
        <v>678</v>
      </c>
      <c r="E841" s="1" t="s">
        <v>678</v>
      </c>
      <c r="F841" s="1" t="s">
        <v>599</v>
      </c>
      <c r="G841" s="7">
        <v>3</v>
      </c>
      <c r="H841" s="7">
        <v>100</v>
      </c>
      <c r="I841" s="7" t="s">
        <v>1004</v>
      </c>
      <c r="K841" s="1" t="str">
        <f>F841&amp;": "&amp;(H841+G841)&amp;" - "&amp;C841</f>
        <v>Shannon Mayer: 103 - Raising Innocence</v>
      </c>
      <c r="P841" s="7" t="s">
        <v>369</v>
      </c>
      <c r="R841" s="7" t="s">
        <v>367</v>
      </c>
    </row>
    <row r="842" spans="2:18" hidden="1" x14ac:dyDescent="0.2">
      <c r="B842" s="7" t="s">
        <v>420</v>
      </c>
      <c r="C842" s="1" t="s">
        <v>665</v>
      </c>
      <c r="D842" s="1" t="s">
        <v>678</v>
      </c>
      <c r="E842" s="1" t="s">
        <v>678</v>
      </c>
      <c r="F842" s="1" t="s">
        <v>599</v>
      </c>
      <c r="G842" s="7">
        <v>4</v>
      </c>
      <c r="H842" s="7">
        <v>100</v>
      </c>
      <c r="I842" s="7" t="s">
        <v>1004</v>
      </c>
      <c r="K842" s="1" t="str">
        <f>F842&amp;": "&amp;(H842+G842)&amp;" - "&amp;C842</f>
        <v>Shannon Mayer: 104 - Shadowed Threads</v>
      </c>
      <c r="P842" s="7" t="s">
        <v>369</v>
      </c>
      <c r="R842" s="7" t="s">
        <v>367</v>
      </c>
    </row>
    <row r="843" spans="2:18" hidden="1" x14ac:dyDescent="0.2">
      <c r="B843" s="7" t="s">
        <v>420</v>
      </c>
      <c r="C843" s="1" t="s">
        <v>666</v>
      </c>
      <c r="D843" s="1" t="s">
        <v>678</v>
      </c>
      <c r="E843" s="1" t="s">
        <v>678</v>
      </c>
      <c r="F843" s="1" t="s">
        <v>599</v>
      </c>
      <c r="G843" s="7">
        <v>5</v>
      </c>
      <c r="H843" s="7">
        <v>100</v>
      </c>
      <c r="I843" s="7" t="s">
        <v>1004</v>
      </c>
      <c r="K843" s="1" t="str">
        <f>F843&amp;": "&amp;(H843+G843)&amp;" - "&amp;C843</f>
        <v>Shannon Mayer: 105 - Blind Salvage</v>
      </c>
      <c r="P843" s="7" t="s">
        <v>369</v>
      </c>
      <c r="R843" s="7" t="s">
        <v>367</v>
      </c>
    </row>
    <row r="844" spans="2:18" hidden="1" x14ac:dyDescent="0.2">
      <c r="B844" s="7" t="s">
        <v>420</v>
      </c>
      <c r="C844" s="1" t="s">
        <v>667</v>
      </c>
      <c r="D844" s="1" t="s">
        <v>678</v>
      </c>
      <c r="E844" s="1" t="s">
        <v>678</v>
      </c>
      <c r="F844" s="1" t="s">
        <v>599</v>
      </c>
      <c r="G844" s="7">
        <v>5.5</v>
      </c>
      <c r="H844" s="7">
        <v>100</v>
      </c>
      <c r="I844" s="7" t="s">
        <v>1004</v>
      </c>
      <c r="K844" s="1" t="str">
        <f>F844&amp;": "&amp;(H844+G844)&amp;" - "&amp;C844</f>
        <v>Shannon Mayer: 105.5 - Alex</v>
      </c>
      <c r="P844" s="7" t="s">
        <v>369</v>
      </c>
      <c r="R844" s="7" t="s">
        <v>367</v>
      </c>
    </row>
    <row r="845" spans="2:18" hidden="1" x14ac:dyDescent="0.2">
      <c r="B845" s="7" t="s">
        <v>420</v>
      </c>
      <c r="C845" s="1" t="s">
        <v>668</v>
      </c>
      <c r="D845" s="1" t="s">
        <v>678</v>
      </c>
      <c r="E845" s="1" t="s">
        <v>678</v>
      </c>
      <c r="F845" s="1" t="s">
        <v>599</v>
      </c>
      <c r="G845" s="7">
        <v>6</v>
      </c>
      <c r="H845" s="7">
        <v>100</v>
      </c>
      <c r="I845" s="7" t="s">
        <v>1004</v>
      </c>
      <c r="K845" s="1" t="str">
        <f>F845&amp;": "&amp;(H845+G845)&amp;" - "&amp;C845</f>
        <v>Shannon Mayer: 106 - Tracker</v>
      </c>
      <c r="P845" s="7" t="s">
        <v>369</v>
      </c>
      <c r="R845" s="7" t="s">
        <v>367</v>
      </c>
    </row>
    <row r="846" spans="2:18" hidden="1" x14ac:dyDescent="0.2">
      <c r="B846" s="7" t="s">
        <v>420</v>
      </c>
      <c r="C846" s="1" t="s">
        <v>669</v>
      </c>
      <c r="D846" s="1" t="s">
        <v>678</v>
      </c>
      <c r="E846" s="1" t="s">
        <v>678</v>
      </c>
      <c r="F846" s="1" t="s">
        <v>599</v>
      </c>
      <c r="G846" s="7">
        <v>6.5</v>
      </c>
      <c r="H846" s="7">
        <v>100</v>
      </c>
      <c r="I846" s="7" t="s">
        <v>1004</v>
      </c>
      <c r="K846" s="1" t="str">
        <f>F846&amp;": "&amp;(H846+G846)&amp;" - "&amp;C846</f>
        <v>Shannon Mayer: 106.5 - Guardian</v>
      </c>
      <c r="P846" s="7" t="s">
        <v>369</v>
      </c>
      <c r="R846" s="7" t="s">
        <v>367</v>
      </c>
    </row>
    <row r="847" spans="2:18" hidden="1" x14ac:dyDescent="0.2">
      <c r="B847" s="7" t="s">
        <v>420</v>
      </c>
      <c r="C847" s="1" t="s">
        <v>670</v>
      </c>
      <c r="D847" s="1" t="s">
        <v>678</v>
      </c>
      <c r="E847" s="1" t="s">
        <v>678</v>
      </c>
      <c r="F847" s="1" t="s">
        <v>599</v>
      </c>
      <c r="G847" s="7">
        <v>7</v>
      </c>
      <c r="H847" s="7">
        <v>100</v>
      </c>
      <c r="I847" s="7" t="s">
        <v>1004</v>
      </c>
      <c r="K847" s="1" t="str">
        <f>F847&amp;": "&amp;(H847+G847)&amp;" - "&amp;C847</f>
        <v>Shannon Mayer: 107 - Veiled Threat</v>
      </c>
      <c r="P847" s="7" t="s">
        <v>369</v>
      </c>
      <c r="R847" s="7" t="s">
        <v>367</v>
      </c>
    </row>
    <row r="848" spans="2:18" hidden="1" x14ac:dyDescent="0.2">
      <c r="B848" s="7" t="s">
        <v>420</v>
      </c>
      <c r="C848" s="1" t="s">
        <v>671</v>
      </c>
      <c r="D848" s="1" t="s">
        <v>678</v>
      </c>
      <c r="E848" s="1" t="s">
        <v>678</v>
      </c>
      <c r="F848" s="1" t="s">
        <v>599</v>
      </c>
      <c r="G848" s="7">
        <v>8</v>
      </c>
      <c r="H848" s="7">
        <v>100</v>
      </c>
      <c r="I848" s="7" t="s">
        <v>1004</v>
      </c>
      <c r="K848" s="1" t="str">
        <f>F848&amp;": "&amp;(H848+G848)&amp;" - "&amp;C848</f>
        <v>Shannon Mayer: 108 - Wounded</v>
      </c>
      <c r="P848" s="7" t="s">
        <v>369</v>
      </c>
      <c r="R848" s="7" t="s">
        <v>367</v>
      </c>
    </row>
    <row r="849" spans="2:18" hidden="1" x14ac:dyDescent="0.2">
      <c r="B849" s="7" t="s">
        <v>420</v>
      </c>
      <c r="C849" s="1" t="s">
        <v>672</v>
      </c>
      <c r="D849" s="1" t="s">
        <v>678</v>
      </c>
      <c r="E849" s="1" t="s">
        <v>678</v>
      </c>
      <c r="F849" s="1" t="s">
        <v>599</v>
      </c>
      <c r="G849" s="7">
        <v>8.5</v>
      </c>
      <c r="H849" s="7">
        <v>100</v>
      </c>
      <c r="I849" s="7" t="s">
        <v>1004</v>
      </c>
      <c r="K849" s="1" t="str">
        <f>F849&amp;": "&amp;(H849+G849)&amp;" - "&amp;C849</f>
        <v>Shannon Mayer: 108.5 - Stitched</v>
      </c>
      <c r="P849" s="7" t="s">
        <v>369</v>
      </c>
      <c r="R849" s="7" t="s">
        <v>367</v>
      </c>
    </row>
    <row r="850" spans="2:18" hidden="1" x14ac:dyDescent="0.2">
      <c r="B850" s="7" t="s">
        <v>420</v>
      </c>
      <c r="C850" s="1" t="s">
        <v>673</v>
      </c>
      <c r="D850" s="1" t="s">
        <v>678</v>
      </c>
      <c r="E850" s="1" t="s">
        <v>678</v>
      </c>
      <c r="F850" s="1" t="s">
        <v>599</v>
      </c>
      <c r="G850" s="7">
        <v>9</v>
      </c>
      <c r="H850" s="7">
        <v>100</v>
      </c>
      <c r="I850" s="7" t="s">
        <v>1004</v>
      </c>
      <c r="K850" s="1" t="str">
        <f>F850&amp;": "&amp;(H850+G850)&amp;" - "&amp;C850</f>
        <v>Shannon Mayer: 109 - Rising Darkness</v>
      </c>
      <c r="P850" s="7" t="s">
        <v>369</v>
      </c>
      <c r="R850" s="7" t="s">
        <v>367</v>
      </c>
    </row>
    <row r="851" spans="2:18" hidden="1" x14ac:dyDescent="0.2">
      <c r="B851" s="7" t="s">
        <v>420</v>
      </c>
      <c r="C851" s="1" t="s">
        <v>674</v>
      </c>
      <c r="D851" s="1" t="s">
        <v>678</v>
      </c>
      <c r="E851" s="1" t="s">
        <v>678</v>
      </c>
      <c r="F851" s="1" t="s">
        <v>599</v>
      </c>
      <c r="G851" s="7">
        <v>10</v>
      </c>
      <c r="H851" s="7">
        <v>100</v>
      </c>
      <c r="I851" s="7" t="s">
        <v>1004</v>
      </c>
      <c r="K851" s="1" t="str">
        <f>F851&amp;": "&amp;(H851+G851)&amp;" - "&amp;C851</f>
        <v>Shannon Mayer: 110 - Blood of the Lost</v>
      </c>
      <c r="P851" s="7" t="s">
        <v>369</v>
      </c>
      <c r="R851" s="7" t="s">
        <v>367</v>
      </c>
    </row>
    <row r="852" spans="2:18" hidden="1" x14ac:dyDescent="0.2">
      <c r="B852" s="7" t="s">
        <v>420</v>
      </c>
      <c r="C852" s="1" t="s">
        <v>675</v>
      </c>
      <c r="D852" s="1" t="s">
        <v>678</v>
      </c>
      <c r="E852" s="1" t="s">
        <v>679</v>
      </c>
      <c r="F852" s="1" t="s">
        <v>599</v>
      </c>
      <c r="G852" s="7">
        <v>1</v>
      </c>
      <c r="H852" s="7">
        <v>200</v>
      </c>
      <c r="I852" s="7" t="s">
        <v>1004</v>
      </c>
      <c r="K852" s="1" t="str">
        <f>F852&amp;": "&amp;(H852+G852)&amp;" - "&amp;C852</f>
        <v>Shannon Mayer: 201 - Rylee</v>
      </c>
      <c r="P852" s="7" t="s">
        <v>369</v>
      </c>
      <c r="R852" s="7" t="s">
        <v>367</v>
      </c>
    </row>
    <row r="853" spans="2:18" hidden="1" x14ac:dyDescent="0.2">
      <c r="B853" s="7" t="s">
        <v>420</v>
      </c>
      <c r="C853" s="1" t="s">
        <v>676</v>
      </c>
      <c r="D853" s="1" t="s">
        <v>678</v>
      </c>
      <c r="E853" s="1" t="s">
        <v>679</v>
      </c>
      <c r="F853" s="1" t="s">
        <v>599</v>
      </c>
      <c r="G853" s="7">
        <v>2</v>
      </c>
      <c r="H853" s="7">
        <v>200</v>
      </c>
      <c r="I853" s="7" t="s">
        <v>1004</v>
      </c>
      <c r="K853" s="1" t="str">
        <f>F853&amp;": "&amp;(H853+G853)&amp;" - "&amp;C853</f>
        <v>Shannon Mayer: 202 - Liam</v>
      </c>
      <c r="P853" s="7" t="s">
        <v>369</v>
      </c>
      <c r="R853" s="7" t="s">
        <v>367</v>
      </c>
    </row>
    <row r="854" spans="2:18" hidden="1" x14ac:dyDescent="0.2">
      <c r="B854" s="7" t="s">
        <v>420</v>
      </c>
      <c r="C854" s="1" t="s">
        <v>677</v>
      </c>
      <c r="D854" s="1" t="s">
        <v>678</v>
      </c>
      <c r="E854" s="1" t="s">
        <v>679</v>
      </c>
      <c r="F854" s="1" t="s">
        <v>599</v>
      </c>
      <c r="G854" s="7">
        <v>3</v>
      </c>
      <c r="H854" s="7">
        <v>200</v>
      </c>
      <c r="I854" s="7" t="s">
        <v>1004</v>
      </c>
      <c r="K854" s="1" t="str">
        <f>F854&amp;": "&amp;(H854+G854)&amp;" - "&amp;C854</f>
        <v>Shannon Mayer: 203 - Pamela</v>
      </c>
      <c r="L854" s="6"/>
      <c r="N854" s="6"/>
      <c r="P854" s="52">
        <v>42891</v>
      </c>
      <c r="R854" s="7" t="s">
        <v>367</v>
      </c>
    </row>
    <row r="855" spans="2:18" hidden="1" x14ac:dyDescent="0.2">
      <c r="B855" s="7" t="s">
        <v>420</v>
      </c>
      <c r="C855" s="1" t="s">
        <v>593</v>
      </c>
      <c r="D855" s="1" t="s">
        <v>598</v>
      </c>
      <c r="E855" s="1" t="s">
        <v>598</v>
      </c>
      <c r="F855" s="1" t="s">
        <v>599</v>
      </c>
      <c r="G855" s="7">
        <v>1</v>
      </c>
      <c r="H855" s="7">
        <v>300</v>
      </c>
      <c r="I855" s="7" t="s">
        <v>1004</v>
      </c>
      <c r="K855" s="1" t="str">
        <f>F855&amp;": "&amp;(H855+G855)&amp;" - "&amp;C855</f>
        <v>Shannon Mayer: 301 - Recurve</v>
      </c>
      <c r="P855" s="7" t="s">
        <v>369</v>
      </c>
      <c r="R855" s="7" t="s">
        <v>366</v>
      </c>
    </row>
    <row r="856" spans="2:18" hidden="1" x14ac:dyDescent="0.2">
      <c r="B856" s="7" t="s">
        <v>420</v>
      </c>
      <c r="C856" s="1" t="s">
        <v>594</v>
      </c>
      <c r="D856" s="1" t="s">
        <v>598</v>
      </c>
      <c r="E856" s="1" t="s">
        <v>598</v>
      </c>
      <c r="F856" s="1" t="s">
        <v>599</v>
      </c>
      <c r="G856" s="7">
        <v>2</v>
      </c>
      <c r="H856" s="7">
        <v>300</v>
      </c>
      <c r="I856" s="7" t="s">
        <v>1004</v>
      </c>
      <c r="K856" s="1" t="str">
        <f>F856&amp;": "&amp;(H856+G856)&amp;" - "&amp;C856</f>
        <v>Shannon Mayer: 302 - Breakwater</v>
      </c>
      <c r="P856" s="7" t="s">
        <v>369</v>
      </c>
      <c r="R856" s="7" t="s">
        <v>366</v>
      </c>
    </row>
    <row r="857" spans="2:18" hidden="1" x14ac:dyDescent="0.2">
      <c r="B857" s="7" t="s">
        <v>420</v>
      </c>
      <c r="C857" s="1" t="s">
        <v>396</v>
      </c>
      <c r="D857" s="1" t="s">
        <v>598</v>
      </c>
      <c r="E857" s="1" t="s">
        <v>598</v>
      </c>
      <c r="F857" s="1" t="s">
        <v>599</v>
      </c>
      <c r="G857" s="7">
        <v>3</v>
      </c>
      <c r="H857" s="7">
        <v>300</v>
      </c>
      <c r="I857" s="7" t="s">
        <v>1004</v>
      </c>
      <c r="K857" s="1" t="str">
        <f>F857&amp;": "&amp;(H857+G857)&amp;" - "&amp;C857</f>
        <v>Shannon Mayer: 303 - Firestorm</v>
      </c>
      <c r="P857" s="7" t="s">
        <v>369</v>
      </c>
      <c r="R857" s="7" t="s">
        <v>366</v>
      </c>
    </row>
    <row r="858" spans="2:18" hidden="1" x14ac:dyDescent="0.2">
      <c r="B858" s="7" t="s">
        <v>420</v>
      </c>
      <c r="C858" s="1" t="s">
        <v>595</v>
      </c>
      <c r="D858" s="1" t="s">
        <v>598</v>
      </c>
      <c r="E858" s="1" t="s">
        <v>598</v>
      </c>
      <c r="F858" s="1" t="s">
        <v>599</v>
      </c>
      <c r="G858" s="7">
        <v>4</v>
      </c>
      <c r="H858" s="7">
        <v>300</v>
      </c>
      <c r="I858" s="7" t="s">
        <v>1004</v>
      </c>
      <c r="K858" s="1" t="str">
        <f>F858&amp;": "&amp;(H858+G858)&amp;" - "&amp;C858</f>
        <v>Shannon Mayer: 304 - Windburn</v>
      </c>
      <c r="P858" s="7" t="s">
        <v>369</v>
      </c>
      <c r="R858" s="7" t="s">
        <v>366</v>
      </c>
    </row>
    <row r="859" spans="2:18" hidden="1" x14ac:dyDescent="0.2">
      <c r="B859" s="7" t="s">
        <v>420</v>
      </c>
      <c r="C859" s="1" t="s">
        <v>596</v>
      </c>
      <c r="D859" s="1" t="s">
        <v>598</v>
      </c>
      <c r="E859" s="1" t="s">
        <v>598</v>
      </c>
      <c r="F859" s="1" t="s">
        <v>599</v>
      </c>
      <c r="G859" s="7">
        <v>5</v>
      </c>
      <c r="H859" s="7">
        <v>300</v>
      </c>
      <c r="I859" s="7" t="s">
        <v>1004</v>
      </c>
      <c r="K859" s="1" t="str">
        <f>F859&amp;": "&amp;(H859+G859)&amp;" - "&amp;C859</f>
        <v>Shannon Mayer: 305 - Rootbound</v>
      </c>
      <c r="P859" s="7" t="s">
        <v>369</v>
      </c>
      <c r="R859" s="7" t="s">
        <v>366</v>
      </c>
    </row>
    <row r="860" spans="2:18" hidden="1" x14ac:dyDescent="0.2">
      <c r="B860" s="7" t="s">
        <v>420</v>
      </c>
      <c r="C860" s="1" t="s">
        <v>597</v>
      </c>
      <c r="D860" s="1" t="s">
        <v>598</v>
      </c>
      <c r="E860" s="1" t="s">
        <v>598</v>
      </c>
      <c r="F860" s="1" t="s">
        <v>599</v>
      </c>
      <c r="G860" s="7">
        <v>6</v>
      </c>
      <c r="H860" s="7">
        <v>300</v>
      </c>
      <c r="I860" s="7" t="s">
        <v>1004</v>
      </c>
      <c r="K860" s="1" t="str">
        <f>F860&amp;": "&amp;(H860+G860)&amp;" - "&amp;C860</f>
        <v>Shannon Mayer: 306 - Ash</v>
      </c>
      <c r="P860" s="7" t="s">
        <v>369</v>
      </c>
      <c r="R860" s="7" t="s">
        <v>366</v>
      </c>
    </row>
    <row r="861" spans="2:18" hidden="1" x14ac:dyDescent="0.2">
      <c r="B861" s="7" t="s">
        <v>420</v>
      </c>
      <c r="C861" s="1" t="s">
        <v>773</v>
      </c>
      <c r="D861" s="1" t="s">
        <v>598</v>
      </c>
      <c r="E861" s="1" t="s">
        <v>598</v>
      </c>
      <c r="F861" s="1" t="s">
        <v>599</v>
      </c>
      <c r="G861" s="7">
        <v>7</v>
      </c>
      <c r="H861" s="7">
        <v>300</v>
      </c>
      <c r="I861" s="7" t="s">
        <v>1004</v>
      </c>
      <c r="K861" s="1" t="str">
        <f>F861&amp;": "&amp;(H861+G861)&amp;" - "&amp;C861</f>
        <v>Shannon Mayer: 307 - Destroyer</v>
      </c>
      <c r="L861" s="6"/>
      <c r="N861" s="6"/>
      <c r="P861" s="52">
        <v>42891</v>
      </c>
      <c r="R861" s="7" t="s">
        <v>366</v>
      </c>
    </row>
    <row r="862" spans="2:18" hidden="1" x14ac:dyDescent="0.2">
      <c r="B862" s="7" t="s">
        <v>420</v>
      </c>
      <c r="C862" s="1" t="s">
        <v>123</v>
      </c>
      <c r="D862" s="1" t="s">
        <v>598</v>
      </c>
      <c r="E862" s="1" t="s">
        <v>598</v>
      </c>
      <c r="F862" s="1" t="s">
        <v>599</v>
      </c>
      <c r="G862" s="7">
        <v>8</v>
      </c>
      <c r="H862" s="7">
        <v>300</v>
      </c>
      <c r="I862" s="7" t="s">
        <v>1004</v>
      </c>
      <c r="K862" s="1" t="str">
        <f>F862&amp;": "&amp;(H862+G862)&amp;" - "&amp;C862</f>
        <v>Shannon Mayer: 308 - ???</v>
      </c>
      <c r="L862" s="6">
        <v>42879</v>
      </c>
      <c r="N862" s="6"/>
      <c r="P862" s="7"/>
      <c r="R862" s="7" t="s">
        <v>366</v>
      </c>
    </row>
    <row r="863" spans="2:18" hidden="1" x14ac:dyDescent="0.2">
      <c r="B863" s="7" t="s">
        <v>420</v>
      </c>
      <c r="C863" s="1" t="s">
        <v>856</v>
      </c>
      <c r="D863" s="1" t="s">
        <v>863</v>
      </c>
      <c r="E863" s="1" t="s">
        <v>863</v>
      </c>
      <c r="F863" s="1" t="s">
        <v>864</v>
      </c>
      <c r="G863" s="7">
        <v>1</v>
      </c>
      <c r="H863" s="7">
        <v>100</v>
      </c>
      <c r="I863" s="7" t="s">
        <v>1004</v>
      </c>
      <c r="K863" s="1" t="str">
        <f>F863&amp;": "&amp;(H863+G863)&amp;" - "&amp;C863</f>
        <v>Sharon Hannaford: 101 - A Cat's Chance in Hell</v>
      </c>
      <c r="P863" s="7" t="s">
        <v>369</v>
      </c>
      <c r="R863" s="7" t="s">
        <v>365</v>
      </c>
    </row>
    <row r="864" spans="2:18" hidden="1" x14ac:dyDescent="0.2">
      <c r="B864" s="7" t="s">
        <v>420</v>
      </c>
      <c r="C864" s="1" t="s">
        <v>857</v>
      </c>
      <c r="D864" s="1" t="s">
        <v>863</v>
      </c>
      <c r="E864" s="1" t="s">
        <v>863</v>
      </c>
      <c r="F864" s="1" t="s">
        <v>864</v>
      </c>
      <c r="G864" s="7">
        <v>2</v>
      </c>
      <c r="H864" s="7">
        <v>100</v>
      </c>
      <c r="I864" s="7" t="s">
        <v>1004</v>
      </c>
      <c r="K864" s="1" t="str">
        <f>F864&amp;": "&amp;(H864+G864)&amp;" - "&amp;C864</f>
        <v>Sharon Hannaford: 102 - All Hell Breaks Loose</v>
      </c>
      <c r="P864" s="7" t="s">
        <v>369</v>
      </c>
      <c r="R864" s="7" t="s">
        <v>365</v>
      </c>
    </row>
    <row r="865" spans="2:18" hidden="1" x14ac:dyDescent="0.2">
      <c r="B865" s="7" t="s">
        <v>420</v>
      </c>
      <c r="C865" s="1" t="s">
        <v>858</v>
      </c>
      <c r="D865" s="1" t="s">
        <v>863</v>
      </c>
      <c r="E865" s="1" t="s">
        <v>863</v>
      </c>
      <c r="F865" s="1" t="s">
        <v>864</v>
      </c>
      <c r="G865" s="7">
        <v>3</v>
      </c>
      <c r="H865" s="7">
        <v>100</v>
      </c>
      <c r="I865" s="7" t="s">
        <v>1004</v>
      </c>
      <c r="K865" s="1" t="str">
        <f>F865&amp;": "&amp;(H865+G865)&amp;" - "&amp;C865</f>
        <v>Sharon Hannaford: 103 - A Cold Day in Hell</v>
      </c>
      <c r="P865" s="7" t="s">
        <v>369</v>
      </c>
      <c r="R865" s="7" t="s">
        <v>365</v>
      </c>
    </row>
    <row r="866" spans="2:18" hidden="1" x14ac:dyDescent="0.2">
      <c r="B866" s="7" t="s">
        <v>420</v>
      </c>
      <c r="C866" s="1" t="s">
        <v>859</v>
      </c>
      <c r="D866" s="1" t="s">
        <v>863</v>
      </c>
      <c r="E866" s="1" t="s">
        <v>863</v>
      </c>
      <c r="F866" s="1" t="s">
        <v>864</v>
      </c>
      <c r="G866" s="7">
        <v>4</v>
      </c>
      <c r="H866" s="7">
        <v>100</v>
      </c>
      <c r="I866" s="7" t="s">
        <v>1004</v>
      </c>
      <c r="K866" s="1" t="str">
        <f>F866&amp;": "&amp;(H866+G866)&amp;" - "&amp;C866</f>
        <v>Sharon Hannaford: 104 - To Hell in Back</v>
      </c>
      <c r="P866" s="7" t="s">
        <v>369</v>
      </c>
      <c r="R866" s="7" t="s">
        <v>365</v>
      </c>
    </row>
    <row r="867" spans="2:18" hidden="1" x14ac:dyDescent="0.2">
      <c r="B867" s="7" t="s">
        <v>420</v>
      </c>
      <c r="C867" s="1" t="s">
        <v>860</v>
      </c>
      <c r="D867" s="1" t="s">
        <v>863</v>
      </c>
      <c r="E867" s="1" t="s">
        <v>863</v>
      </c>
      <c r="F867" s="1" t="s">
        <v>864</v>
      </c>
      <c r="G867" s="7">
        <v>4.5</v>
      </c>
      <c r="H867" s="7">
        <v>100</v>
      </c>
      <c r="I867" s="7" t="s">
        <v>1004</v>
      </c>
      <c r="K867" s="1" t="str">
        <f>F867&amp;": "&amp;(H867+G867)&amp;" - "&amp;C867</f>
        <v>Sharon Hannaford: 104.5 - A Short Trip to Hell</v>
      </c>
      <c r="P867" s="7" t="s">
        <v>369</v>
      </c>
      <c r="R867" s="7" t="s">
        <v>365</v>
      </c>
    </row>
    <row r="868" spans="2:18" hidden="1" x14ac:dyDescent="0.2">
      <c r="B868" s="7" t="s">
        <v>420</v>
      </c>
      <c r="C868" s="1" t="s">
        <v>861</v>
      </c>
      <c r="D868" s="1" t="s">
        <v>863</v>
      </c>
      <c r="E868" s="1" t="s">
        <v>863</v>
      </c>
      <c r="F868" s="1" t="s">
        <v>864</v>
      </c>
      <c r="G868" s="7">
        <v>5</v>
      </c>
      <c r="H868" s="7">
        <v>100</v>
      </c>
      <c r="I868" s="7" t="s">
        <v>1004</v>
      </c>
      <c r="K868" s="1" t="str">
        <f>F868&amp;": "&amp;(H868+G868)&amp;" - "&amp;C868</f>
        <v>Sharon Hannaford: 105 - Come Hell or High Water</v>
      </c>
      <c r="P868" s="7" t="s">
        <v>369</v>
      </c>
      <c r="R868" s="7" t="s">
        <v>365</v>
      </c>
    </row>
    <row r="869" spans="2:18" hidden="1" x14ac:dyDescent="0.2">
      <c r="B869" s="7" t="s">
        <v>420</v>
      </c>
      <c r="C869" s="1" t="s">
        <v>862</v>
      </c>
      <c r="D869" s="1" t="s">
        <v>863</v>
      </c>
      <c r="E869" s="1" t="s">
        <v>863</v>
      </c>
      <c r="F869" s="1" t="s">
        <v>864</v>
      </c>
      <c r="G869" s="7">
        <v>6</v>
      </c>
      <c r="H869" s="7">
        <v>100</v>
      </c>
      <c r="I869" s="7" t="s">
        <v>1004</v>
      </c>
      <c r="K869" s="1" t="str">
        <f>F869&amp;": "&amp;(H869+G869)&amp;" - "&amp;C869</f>
        <v>Sharon Hannaford: 106 - There'll be Hell to Pay</v>
      </c>
      <c r="P869" s="7" t="s">
        <v>369</v>
      </c>
      <c r="R869" s="7" t="s">
        <v>365</v>
      </c>
    </row>
    <row r="870" spans="2:18" hidden="1" x14ac:dyDescent="0.2">
      <c r="B870" s="7" t="s">
        <v>420</v>
      </c>
      <c r="C870" s="1" t="s">
        <v>600</v>
      </c>
      <c r="D870" s="1" t="s">
        <v>612</v>
      </c>
      <c r="E870" s="1" t="s">
        <v>613</v>
      </c>
      <c r="F870" s="1" t="s">
        <v>614</v>
      </c>
      <c r="G870" s="7">
        <v>0</v>
      </c>
      <c r="H870" s="7">
        <v>100</v>
      </c>
      <c r="I870" s="7" t="s">
        <v>1004</v>
      </c>
      <c r="K870" s="1" t="str">
        <f>F870&amp;": "&amp;(H870+G870)&amp;" - "&amp;C870</f>
        <v>Sierra Dean: 100 - The Secret Guide to Dating Monsters</v>
      </c>
      <c r="P870" s="7" t="s">
        <v>369</v>
      </c>
      <c r="R870" s="7" t="s">
        <v>367</v>
      </c>
    </row>
    <row r="871" spans="2:18" hidden="1" x14ac:dyDescent="0.2">
      <c r="B871" s="7" t="s">
        <v>420</v>
      </c>
      <c r="C871" s="1" t="s">
        <v>601</v>
      </c>
      <c r="D871" s="1" t="s">
        <v>612</v>
      </c>
      <c r="E871" s="1" t="s">
        <v>613</v>
      </c>
      <c r="F871" s="1" t="s">
        <v>614</v>
      </c>
      <c r="G871" s="7">
        <v>1</v>
      </c>
      <c r="H871" s="7">
        <v>100</v>
      </c>
      <c r="I871" s="7" t="s">
        <v>1004</v>
      </c>
      <c r="K871" s="1" t="str">
        <f>F871&amp;": "&amp;(H871+G871)&amp;" - "&amp;C871</f>
        <v>Sierra Dean: 101 - Something Secret This Way Comes</v>
      </c>
      <c r="P871" s="7" t="s">
        <v>369</v>
      </c>
      <c r="R871" s="7" t="s">
        <v>367</v>
      </c>
    </row>
    <row r="872" spans="2:18" hidden="1" x14ac:dyDescent="0.2">
      <c r="B872" s="7" t="s">
        <v>420</v>
      </c>
      <c r="C872" s="1" t="s">
        <v>602</v>
      </c>
      <c r="D872" s="1" t="s">
        <v>612</v>
      </c>
      <c r="E872" s="1" t="s">
        <v>613</v>
      </c>
      <c r="F872" s="1" t="s">
        <v>614</v>
      </c>
      <c r="G872" s="7">
        <v>2</v>
      </c>
      <c r="H872" s="7">
        <v>100</v>
      </c>
      <c r="I872" s="7" t="s">
        <v>1004</v>
      </c>
      <c r="K872" s="1" t="str">
        <f>F872&amp;": "&amp;(H872+G872)&amp;" - "&amp;C872</f>
        <v>Sierra Dean: 102 - A Bloody Good Secret</v>
      </c>
      <c r="P872" s="7" t="s">
        <v>369</v>
      </c>
      <c r="R872" s="7" t="s">
        <v>367</v>
      </c>
    </row>
    <row r="873" spans="2:18" hidden="1" x14ac:dyDescent="0.2">
      <c r="B873" s="7" t="s">
        <v>420</v>
      </c>
      <c r="C873" s="1" t="s">
        <v>603</v>
      </c>
      <c r="D873" s="1" t="s">
        <v>612</v>
      </c>
      <c r="E873" s="1" t="s">
        <v>613</v>
      </c>
      <c r="F873" s="1" t="s">
        <v>614</v>
      </c>
      <c r="G873" s="7">
        <v>2.5</v>
      </c>
      <c r="H873" s="7">
        <v>100</v>
      </c>
      <c r="I873" s="7" t="s">
        <v>1004</v>
      </c>
      <c r="K873" s="1" t="str">
        <f>F873&amp;": "&amp;(H873+G873)&amp;" - "&amp;C873</f>
        <v>Sierra Dean: 102.5 - Secret Santa</v>
      </c>
      <c r="P873" s="7" t="s">
        <v>369</v>
      </c>
      <c r="R873" s="7" t="s">
        <v>367</v>
      </c>
    </row>
    <row r="874" spans="2:18" hidden="1" x14ac:dyDescent="0.2">
      <c r="B874" s="7" t="s">
        <v>420</v>
      </c>
      <c r="C874" s="1" t="s">
        <v>604</v>
      </c>
      <c r="D874" s="1" t="s">
        <v>612</v>
      </c>
      <c r="E874" s="1" t="s">
        <v>613</v>
      </c>
      <c r="F874" s="1" t="s">
        <v>614</v>
      </c>
      <c r="G874" s="7">
        <v>3</v>
      </c>
      <c r="H874" s="7">
        <v>100</v>
      </c>
      <c r="I874" s="7" t="s">
        <v>1004</v>
      </c>
      <c r="K874" s="1" t="str">
        <f>F874&amp;": "&amp;(H874+G874)&amp;" - "&amp;C874</f>
        <v>Sierra Dean: 103 - Deep Dark Secret</v>
      </c>
      <c r="P874" s="7" t="s">
        <v>369</v>
      </c>
      <c r="R874" s="7" t="s">
        <v>367</v>
      </c>
    </row>
    <row r="875" spans="2:18" hidden="1" x14ac:dyDescent="0.2">
      <c r="B875" s="7" t="s">
        <v>420</v>
      </c>
      <c r="C875" s="1" t="s">
        <v>605</v>
      </c>
      <c r="D875" s="1" t="s">
        <v>612</v>
      </c>
      <c r="E875" s="1" t="s">
        <v>613</v>
      </c>
      <c r="F875" s="1" t="s">
        <v>614</v>
      </c>
      <c r="G875" s="7">
        <v>4</v>
      </c>
      <c r="H875" s="7">
        <v>100</v>
      </c>
      <c r="I875" s="7" t="s">
        <v>1004</v>
      </c>
      <c r="K875" s="1" t="str">
        <f>F875&amp;": "&amp;(H875+G875)&amp;" - "&amp;C875</f>
        <v>Sierra Dean: 104 - Keeping Secret</v>
      </c>
      <c r="P875" s="7" t="s">
        <v>369</v>
      </c>
      <c r="R875" s="7" t="s">
        <v>367</v>
      </c>
    </row>
    <row r="876" spans="2:18" hidden="1" x14ac:dyDescent="0.2">
      <c r="B876" s="7" t="s">
        <v>420</v>
      </c>
      <c r="C876" s="1" t="s">
        <v>606</v>
      </c>
      <c r="D876" s="1" t="s">
        <v>612</v>
      </c>
      <c r="E876" s="1" t="s">
        <v>613</v>
      </c>
      <c r="F876" s="1" t="s">
        <v>614</v>
      </c>
      <c r="G876" s="7">
        <v>5</v>
      </c>
      <c r="H876" s="7">
        <v>100</v>
      </c>
      <c r="I876" s="7" t="s">
        <v>1004</v>
      </c>
      <c r="K876" s="1" t="str">
        <f>F876&amp;": "&amp;(H876+G876)&amp;" - "&amp;C876</f>
        <v>Sierra Dean: 105 - Grave Secret</v>
      </c>
      <c r="P876" s="7" t="s">
        <v>369</v>
      </c>
      <c r="R876" s="7" t="s">
        <v>367</v>
      </c>
    </row>
    <row r="877" spans="2:18" hidden="1" x14ac:dyDescent="0.2">
      <c r="B877" s="7" t="s">
        <v>420</v>
      </c>
      <c r="C877" s="1" t="s">
        <v>607</v>
      </c>
      <c r="D877" s="1" t="s">
        <v>612</v>
      </c>
      <c r="E877" s="1" t="s">
        <v>613</v>
      </c>
      <c r="F877" s="1" t="s">
        <v>614</v>
      </c>
      <c r="G877" s="7">
        <v>6</v>
      </c>
      <c r="H877" s="7">
        <v>100</v>
      </c>
      <c r="I877" s="7" t="s">
        <v>1004</v>
      </c>
      <c r="K877" s="1" t="str">
        <f>F877&amp;": "&amp;(H877+G877)&amp;" - "&amp;C877</f>
        <v>Sierra Dean: 106 - Secret Unleashed</v>
      </c>
      <c r="P877" s="7" t="s">
        <v>369</v>
      </c>
      <c r="R877" s="7" t="s">
        <v>367</v>
      </c>
    </row>
    <row r="878" spans="2:18" hidden="1" x14ac:dyDescent="0.2">
      <c r="B878" s="7" t="s">
        <v>420</v>
      </c>
      <c r="C878" s="1" t="s">
        <v>608</v>
      </c>
      <c r="D878" s="1" t="s">
        <v>612</v>
      </c>
      <c r="E878" s="1" t="s">
        <v>613</v>
      </c>
      <c r="F878" s="1" t="s">
        <v>614</v>
      </c>
      <c r="G878" s="7">
        <v>7</v>
      </c>
      <c r="H878" s="7">
        <v>100</v>
      </c>
      <c r="I878" s="7" t="s">
        <v>1004</v>
      </c>
      <c r="K878" s="1" t="str">
        <f>F878&amp;": "&amp;(H878+G878)&amp;" - "&amp;C878</f>
        <v>Sierra Dean: 107 - Cold Hard Secret</v>
      </c>
      <c r="P878" s="7" t="s">
        <v>369</v>
      </c>
      <c r="R878" s="7" t="s">
        <v>367</v>
      </c>
    </row>
    <row r="879" spans="2:18" hidden="1" x14ac:dyDescent="0.2">
      <c r="B879" s="7" t="s">
        <v>420</v>
      </c>
      <c r="C879" s="1" t="s">
        <v>609</v>
      </c>
      <c r="D879" s="1" t="s">
        <v>612</v>
      </c>
      <c r="E879" s="1" t="s">
        <v>613</v>
      </c>
      <c r="F879" s="1" t="s">
        <v>614</v>
      </c>
      <c r="G879" s="7">
        <v>8</v>
      </c>
      <c r="H879" s="7">
        <v>100</v>
      </c>
      <c r="I879" s="7" t="s">
        <v>1004</v>
      </c>
      <c r="K879" s="1" t="str">
        <f>F879&amp;": "&amp;(H879+G879)&amp;" - "&amp;C879</f>
        <v>Sierra Dean: 108 - A Secret to Die For</v>
      </c>
      <c r="P879" s="7" t="s">
        <v>369</v>
      </c>
      <c r="R879" s="7" t="s">
        <v>367</v>
      </c>
    </row>
    <row r="880" spans="2:18" hidden="1" x14ac:dyDescent="0.2">
      <c r="B880" s="7" t="s">
        <v>420</v>
      </c>
      <c r="C880" s="1" t="s">
        <v>610</v>
      </c>
      <c r="D880" s="1" t="s">
        <v>612</v>
      </c>
      <c r="E880" s="1" t="s">
        <v>615</v>
      </c>
      <c r="F880" s="1" t="s">
        <v>614</v>
      </c>
      <c r="G880" s="7">
        <v>1</v>
      </c>
      <c r="H880" s="7">
        <v>200</v>
      </c>
      <c r="I880" s="7" t="s">
        <v>1004</v>
      </c>
      <c r="K880" s="1" t="str">
        <f>F880&amp;": "&amp;(H880+G880)&amp;" - "&amp;C880</f>
        <v>Sierra Dean: 201 - Bayou Blues</v>
      </c>
      <c r="P880" s="7" t="s">
        <v>369</v>
      </c>
      <c r="R880" s="7" t="s">
        <v>367</v>
      </c>
    </row>
    <row r="881" spans="2:18" hidden="1" x14ac:dyDescent="0.2">
      <c r="B881" s="7" t="s">
        <v>420</v>
      </c>
      <c r="C881" s="1" t="s">
        <v>611</v>
      </c>
      <c r="D881" s="1" t="s">
        <v>612</v>
      </c>
      <c r="E881" s="1" t="s">
        <v>615</v>
      </c>
      <c r="F881" s="1" t="s">
        <v>614</v>
      </c>
      <c r="G881" s="7">
        <v>2</v>
      </c>
      <c r="H881" s="7">
        <v>200</v>
      </c>
      <c r="I881" s="7" t="s">
        <v>1004</v>
      </c>
      <c r="K881" s="1" t="str">
        <f>F881&amp;": "&amp;(H881+G881)&amp;" - "&amp;C881</f>
        <v>Sierra Dean: 202 - Black Magic Bayou</v>
      </c>
      <c r="P881" s="7" t="s">
        <v>369</v>
      </c>
      <c r="R881" s="7" t="s">
        <v>367</v>
      </c>
    </row>
    <row r="882" spans="2:18" hidden="1" x14ac:dyDescent="0.2">
      <c r="B882" s="7" t="s">
        <v>420</v>
      </c>
      <c r="C882" s="1" t="s">
        <v>123</v>
      </c>
      <c r="D882" s="1" t="s">
        <v>612</v>
      </c>
      <c r="E882" s="1" t="s">
        <v>615</v>
      </c>
      <c r="F882" s="1" t="s">
        <v>614</v>
      </c>
      <c r="G882" s="7">
        <v>3</v>
      </c>
      <c r="H882" s="7">
        <v>200</v>
      </c>
      <c r="I882" s="7" t="s">
        <v>1004</v>
      </c>
      <c r="K882" s="1" t="str">
        <f>F882&amp;": "&amp;(H882+G882)&amp;" - "&amp;C882</f>
        <v>Sierra Dean: 203 - ???</v>
      </c>
      <c r="L882" s="6">
        <v>42879</v>
      </c>
      <c r="P882" s="7"/>
      <c r="R882" s="7" t="s">
        <v>367</v>
      </c>
    </row>
    <row r="883" spans="2:18" hidden="1" x14ac:dyDescent="0.2">
      <c r="B883" s="7" t="s">
        <v>420</v>
      </c>
      <c r="C883" s="1" t="s">
        <v>842</v>
      </c>
      <c r="D883" s="1" t="s">
        <v>849</v>
      </c>
      <c r="E883" s="1" t="s">
        <v>849</v>
      </c>
      <c r="F883" s="1" t="s">
        <v>850</v>
      </c>
      <c r="G883" s="7">
        <v>1</v>
      </c>
      <c r="H883" s="7">
        <v>100</v>
      </c>
      <c r="I883" s="7" t="s">
        <v>1004</v>
      </c>
      <c r="K883" s="1" t="str">
        <f>F883&amp;": "&amp;(H883+G883)&amp;" - "&amp;C883</f>
        <v>Stacia Kane: 101 - Unholy Ghosts</v>
      </c>
      <c r="P883" s="7" t="s">
        <v>369</v>
      </c>
      <c r="R883" s="7" t="s">
        <v>367</v>
      </c>
    </row>
    <row r="884" spans="2:18" hidden="1" x14ac:dyDescent="0.2">
      <c r="B884" s="7" t="s">
        <v>420</v>
      </c>
      <c r="C884" s="1" t="s">
        <v>843</v>
      </c>
      <c r="D884" s="1" t="s">
        <v>849</v>
      </c>
      <c r="E884" s="1" t="s">
        <v>849</v>
      </c>
      <c r="F884" s="1" t="s">
        <v>850</v>
      </c>
      <c r="G884" s="7">
        <v>2</v>
      </c>
      <c r="H884" s="7">
        <v>100</v>
      </c>
      <c r="I884" s="7" t="s">
        <v>1004</v>
      </c>
      <c r="K884" s="1" t="str">
        <f>F884&amp;": "&amp;(H884+G884)&amp;" - "&amp;C884</f>
        <v>Stacia Kane: 102 - Unholy Magic</v>
      </c>
      <c r="P884" s="7" t="s">
        <v>369</v>
      </c>
      <c r="R884" s="7" t="s">
        <v>367</v>
      </c>
    </row>
    <row r="885" spans="2:18" hidden="1" x14ac:dyDescent="0.2">
      <c r="B885" s="7" t="s">
        <v>420</v>
      </c>
      <c r="C885" s="1" t="s">
        <v>844</v>
      </c>
      <c r="D885" s="1" t="s">
        <v>849</v>
      </c>
      <c r="E885" s="1" t="s">
        <v>849</v>
      </c>
      <c r="F885" s="1" t="s">
        <v>850</v>
      </c>
      <c r="G885" s="7">
        <v>3</v>
      </c>
      <c r="H885" s="7">
        <v>100</v>
      </c>
      <c r="I885" s="7" t="s">
        <v>1004</v>
      </c>
      <c r="K885" s="1" t="str">
        <f>F885&amp;": "&amp;(H885+G885)&amp;" - "&amp;C885</f>
        <v>Stacia Kane: 103 - City of Ghosts</v>
      </c>
      <c r="P885" s="7" t="s">
        <v>369</v>
      </c>
      <c r="R885" s="7" t="s">
        <v>367</v>
      </c>
    </row>
    <row r="886" spans="2:18" hidden="1" x14ac:dyDescent="0.2">
      <c r="B886" s="7" t="s">
        <v>420</v>
      </c>
      <c r="C886" s="1" t="s">
        <v>845</v>
      </c>
      <c r="D886" s="1" t="s">
        <v>849</v>
      </c>
      <c r="E886" s="1" t="s">
        <v>849</v>
      </c>
      <c r="F886" s="1" t="s">
        <v>850</v>
      </c>
      <c r="G886" s="7">
        <v>4</v>
      </c>
      <c r="H886" s="7">
        <v>100</v>
      </c>
      <c r="I886" s="7" t="s">
        <v>1004</v>
      </c>
      <c r="K886" s="1" t="str">
        <f>F886&amp;": "&amp;(H886+G886)&amp;" - "&amp;C886</f>
        <v>Stacia Kane: 104 - Sacrificial Magic</v>
      </c>
      <c r="P886" s="7" t="s">
        <v>369</v>
      </c>
      <c r="R886" s="7" t="s">
        <v>367</v>
      </c>
    </row>
    <row r="887" spans="2:18" hidden="1" x14ac:dyDescent="0.2">
      <c r="B887" s="7" t="s">
        <v>420</v>
      </c>
      <c r="C887" s="1" t="s">
        <v>846</v>
      </c>
      <c r="D887" s="1" t="s">
        <v>849</v>
      </c>
      <c r="E887" s="1" t="s">
        <v>849</v>
      </c>
      <c r="F887" s="1" t="s">
        <v>850</v>
      </c>
      <c r="G887" s="7">
        <v>5</v>
      </c>
      <c r="H887" s="7">
        <v>100</v>
      </c>
      <c r="I887" s="7" t="s">
        <v>1004</v>
      </c>
      <c r="K887" s="1" t="str">
        <f>F887&amp;": "&amp;(H887+G887)&amp;" - "&amp;C887</f>
        <v>Stacia Kane: 105 - Chasing Magic</v>
      </c>
      <c r="P887" s="7" t="s">
        <v>369</v>
      </c>
      <c r="R887" s="7" t="s">
        <v>367</v>
      </c>
    </row>
    <row r="888" spans="2:18" hidden="1" x14ac:dyDescent="0.2">
      <c r="B888" s="7" t="s">
        <v>420</v>
      </c>
      <c r="C888" s="1" t="s">
        <v>847</v>
      </c>
      <c r="D888" s="1" t="s">
        <v>849</v>
      </c>
      <c r="E888" s="1" t="s">
        <v>849</v>
      </c>
      <c r="F888" s="1" t="s">
        <v>850</v>
      </c>
      <c r="G888" s="7">
        <v>5.5</v>
      </c>
      <c r="H888" s="7">
        <v>100</v>
      </c>
      <c r="I888" s="7" t="s">
        <v>1004</v>
      </c>
      <c r="K888" s="1" t="str">
        <f>F888&amp;": "&amp;(H888+G888)&amp;" - "&amp;C888</f>
        <v>Stacia Kane: 105.5 - Close to You</v>
      </c>
      <c r="P888" s="7" t="s">
        <v>369</v>
      </c>
      <c r="R888" s="7" t="s">
        <v>367</v>
      </c>
    </row>
    <row r="889" spans="2:18" hidden="1" x14ac:dyDescent="0.2">
      <c r="B889" s="7" t="s">
        <v>420</v>
      </c>
      <c r="C889" s="1" t="s">
        <v>848</v>
      </c>
      <c r="D889" s="1" t="s">
        <v>849</v>
      </c>
      <c r="E889" s="1" t="s">
        <v>849</v>
      </c>
      <c r="F889" s="1" t="s">
        <v>850</v>
      </c>
      <c r="G889" s="7">
        <v>6</v>
      </c>
      <c r="H889" s="7">
        <v>100</v>
      </c>
      <c r="I889" s="7" t="s">
        <v>1004</v>
      </c>
      <c r="K889" s="1" t="str">
        <f>F889&amp;": "&amp;(H889+G889)&amp;" - "&amp;C889</f>
        <v>Stacia Kane: 106 - Unholy Luck</v>
      </c>
      <c r="L889" s="6">
        <v>42879</v>
      </c>
      <c r="P889" s="7"/>
      <c r="R889" s="7" t="s">
        <v>367</v>
      </c>
    </row>
    <row r="890" spans="2:18" hidden="1" x14ac:dyDescent="0.2">
      <c r="B890" s="7" t="s">
        <v>363</v>
      </c>
      <c r="C890" s="1" t="s">
        <v>312</v>
      </c>
      <c r="D890" s="1" t="s">
        <v>319</v>
      </c>
      <c r="E890" s="1" t="s">
        <v>319</v>
      </c>
      <c r="F890" s="1" t="s">
        <v>318</v>
      </c>
      <c r="G890" s="7">
        <v>1</v>
      </c>
      <c r="H890" s="7">
        <v>100</v>
      </c>
      <c r="I890" s="7" t="s">
        <v>1004</v>
      </c>
      <c r="J890" s="6">
        <v>42226</v>
      </c>
      <c r="K890" s="1" t="str">
        <f>F890&amp;": "&amp;(H890+G890)&amp;" - "&amp;C890</f>
        <v>Suzanne Johnson: 101 - Royal Street</v>
      </c>
      <c r="O890" s="22" t="s">
        <v>772</v>
      </c>
      <c r="P890" s="7" t="s">
        <v>369</v>
      </c>
      <c r="Q890" s="7" t="s">
        <v>369</v>
      </c>
      <c r="R890" s="7" t="s">
        <v>365</v>
      </c>
    </row>
    <row r="891" spans="2:18" hidden="1" x14ac:dyDescent="0.2">
      <c r="B891" s="7" t="s">
        <v>363</v>
      </c>
      <c r="C891" s="1" t="s">
        <v>313</v>
      </c>
      <c r="D891" s="1" t="s">
        <v>319</v>
      </c>
      <c r="E891" s="1" t="s">
        <v>319</v>
      </c>
      <c r="F891" s="1" t="s">
        <v>318</v>
      </c>
      <c r="G891" s="7">
        <v>2</v>
      </c>
      <c r="H891" s="7">
        <v>100</v>
      </c>
      <c r="I891" s="7" t="s">
        <v>1004</v>
      </c>
      <c r="J891" s="6">
        <v>42229</v>
      </c>
      <c r="K891" s="1" t="str">
        <f>F891&amp;": "&amp;(H891+G891)&amp;" - "&amp;C891</f>
        <v>Suzanne Johnson: 102 - River Road</v>
      </c>
      <c r="O891" s="22" t="s">
        <v>772</v>
      </c>
      <c r="P891" s="7" t="s">
        <v>369</v>
      </c>
      <c r="Q891" s="7" t="s">
        <v>369</v>
      </c>
      <c r="R891" s="7" t="s">
        <v>365</v>
      </c>
    </row>
    <row r="892" spans="2:18" hidden="1" x14ac:dyDescent="0.2">
      <c r="B892" s="7" t="s">
        <v>363</v>
      </c>
      <c r="C892" s="1" t="s">
        <v>314</v>
      </c>
      <c r="D892" s="1" t="s">
        <v>319</v>
      </c>
      <c r="E892" s="1" t="s">
        <v>319</v>
      </c>
      <c r="F892" s="1" t="s">
        <v>318</v>
      </c>
      <c r="G892" s="7">
        <v>3</v>
      </c>
      <c r="H892" s="7">
        <v>100</v>
      </c>
      <c r="I892" s="7" t="s">
        <v>1004</v>
      </c>
      <c r="J892" s="6">
        <v>42232</v>
      </c>
      <c r="K892" s="1" t="str">
        <f>F892&amp;": "&amp;(H892+G892)&amp;" - "&amp;C892</f>
        <v>Suzanne Johnson: 103 - Elysian Fields</v>
      </c>
      <c r="O892" s="22" t="s">
        <v>772</v>
      </c>
      <c r="P892" s="7" t="s">
        <v>369</v>
      </c>
      <c r="Q892" s="7" t="s">
        <v>369</v>
      </c>
      <c r="R892" s="7" t="s">
        <v>365</v>
      </c>
    </row>
    <row r="893" spans="2:18" hidden="1" x14ac:dyDescent="0.2">
      <c r="B893" s="7" t="s">
        <v>363</v>
      </c>
      <c r="C893" s="1" t="s">
        <v>315</v>
      </c>
      <c r="D893" s="1" t="s">
        <v>319</v>
      </c>
      <c r="E893" s="1" t="s">
        <v>319</v>
      </c>
      <c r="F893" s="1" t="s">
        <v>318</v>
      </c>
      <c r="G893" s="7">
        <v>4</v>
      </c>
      <c r="H893" s="7">
        <v>100</v>
      </c>
      <c r="I893" s="7" t="s">
        <v>1004</v>
      </c>
      <c r="J893" s="6">
        <v>42234</v>
      </c>
      <c r="K893" s="1" t="str">
        <f>F893&amp;": "&amp;(H893+G893)&amp;" - "&amp;C893</f>
        <v>Suzanne Johnson: 104 - Pirate's Alley</v>
      </c>
      <c r="O893" s="22" t="s">
        <v>772</v>
      </c>
      <c r="P893" s="7" t="s">
        <v>369</v>
      </c>
      <c r="Q893" s="7" t="s">
        <v>369</v>
      </c>
      <c r="R893" s="7" t="s">
        <v>365</v>
      </c>
    </row>
    <row r="894" spans="2:18" hidden="1" x14ac:dyDescent="0.2">
      <c r="B894" s="7" t="s">
        <v>363</v>
      </c>
      <c r="C894" s="1" t="s">
        <v>316</v>
      </c>
      <c r="D894" s="1" t="s">
        <v>319</v>
      </c>
      <c r="E894" s="1" t="s">
        <v>319</v>
      </c>
      <c r="F894" s="1" t="s">
        <v>318</v>
      </c>
      <c r="G894" s="7">
        <v>4.5</v>
      </c>
      <c r="H894" s="7">
        <v>100</v>
      </c>
      <c r="I894" s="7" t="s">
        <v>1004</v>
      </c>
      <c r="K894" s="1" t="str">
        <f>F894&amp;": "&amp;(H894+G894)&amp;" - "&amp;C894</f>
        <v>Suzanne Johnson: 104.5 - Pirateship Down</v>
      </c>
      <c r="O894" s="22" t="s">
        <v>772</v>
      </c>
      <c r="P894" s="7" t="s">
        <v>369</v>
      </c>
      <c r="R894" s="7" t="s">
        <v>365</v>
      </c>
    </row>
    <row r="895" spans="2:18" hidden="1" x14ac:dyDescent="0.2">
      <c r="B895" s="7" t="s">
        <v>363</v>
      </c>
      <c r="C895" s="1" t="s">
        <v>317</v>
      </c>
      <c r="D895" s="1" t="s">
        <v>319</v>
      </c>
      <c r="E895" s="1" t="s">
        <v>319</v>
      </c>
      <c r="F895" s="1" t="s">
        <v>318</v>
      </c>
      <c r="G895" s="7">
        <v>5</v>
      </c>
      <c r="H895" s="7">
        <v>100</v>
      </c>
      <c r="I895" s="7" t="s">
        <v>1004</v>
      </c>
      <c r="K895" s="1" t="str">
        <f>F895&amp;": "&amp;(H895+G895)&amp;" - "&amp;C895</f>
        <v>Suzanne Johnson: 105 - Belle Chasse</v>
      </c>
      <c r="O895" s="22" t="s">
        <v>772</v>
      </c>
      <c r="P895" s="7" t="s">
        <v>369</v>
      </c>
      <c r="R895" s="7" t="s">
        <v>365</v>
      </c>
    </row>
    <row r="896" spans="2:18" hidden="1" x14ac:dyDescent="0.2">
      <c r="B896" s="7" t="s">
        <v>363</v>
      </c>
      <c r="C896" s="1" t="s">
        <v>358</v>
      </c>
      <c r="D896" s="1" t="s">
        <v>319</v>
      </c>
      <c r="E896" s="1" t="s">
        <v>319</v>
      </c>
      <c r="F896" s="1" t="s">
        <v>318</v>
      </c>
      <c r="G896" s="7">
        <v>6</v>
      </c>
      <c r="H896" s="7">
        <v>100</v>
      </c>
      <c r="I896" s="7" t="s">
        <v>1004</v>
      </c>
      <c r="K896" s="1" t="str">
        <f>F896&amp;": "&amp;(H896+G896)&amp;" - "&amp;C896</f>
        <v>Suzanne Johnson: 106 - Untitled?</v>
      </c>
      <c r="P896" s="7"/>
      <c r="R896" s="7" t="s">
        <v>365</v>
      </c>
    </row>
    <row r="897" spans="2:18" hidden="1" x14ac:dyDescent="0.2">
      <c r="B897" s="7" t="s">
        <v>420</v>
      </c>
      <c r="C897" s="1" t="s">
        <v>967</v>
      </c>
      <c r="D897" s="1" t="s">
        <v>974</v>
      </c>
      <c r="E897" s="1" t="s">
        <v>974</v>
      </c>
      <c r="F897" s="1" t="s">
        <v>975</v>
      </c>
      <c r="G897" s="7">
        <v>1</v>
      </c>
      <c r="H897" s="7">
        <v>100</v>
      </c>
      <c r="I897" s="7" t="s">
        <v>1004</v>
      </c>
      <c r="K897" s="1" t="str">
        <f>F897&amp;": "&amp;(H897+G897)&amp;" - "&amp;C897</f>
        <v>Suzanne Wright: 101 - Feral Sins</v>
      </c>
      <c r="P897" s="7" t="s">
        <v>369</v>
      </c>
      <c r="R897" s="7" t="s">
        <v>367</v>
      </c>
    </row>
    <row r="898" spans="2:18" hidden="1" x14ac:dyDescent="0.2">
      <c r="B898" s="7" t="s">
        <v>420</v>
      </c>
      <c r="C898" s="1" t="s">
        <v>968</v>
      </c>
      <c r="D898" s="1" t="s">
        <v>974</v>
      </c>
      <c r="E898" s="1" t="s">
        <v>974</v>
      </c>
      <c r="F898" s="1" t="s">
        <v>975</v>
      </c>
      <c r="G898" s="7">
        <v>2</v>
      </c>
      <c r="H898" s="7">
        <v>100</v>
      </c>
      <c r="I898" s="7" t="s">
        <v>1004</v>
      </c>
      <c r="K898" s="1" t="str">
        <f>F898&amp;": "&amp;(H898+G898)&amp;" - "&amp;C898</f>
        <v>Suzanne Wright: 102 - Wicked Cravings</v>
      </c>
      <c r="P898" s="7" t="s">
        <v>369</v>
      </c>
      <c r="R898" s="7" t="s">
        <v>367</v>
      </c>
    </row>
    <row r="899" spans="2:18" hidden="1" x14ac:dyDescent="0.2">
      <c r="B899" s="7" t="s">
        <v>420</v>
      </c>
      <c r="C899" s="1" t="s">
        <v>969</v>
      </c>
      <c r="D899" s="1" t="s">
        <v>974</v>
      </c>
      <c r="E899" s="1" t="s">
        <v>974</v>
      </c>
      <c r="F899" s="1" t="s">
        <v>975</v>
      </c>
      <c r="G899" s="7">
        <v>3</v>
      </c>
      <c r="H899" s="7">
        <v>100</v>
      </c>
      <c r="I899" s="7" t="s">
        <v>1004</v>
      </c>
      <c r="K899" s="1" t="str">
        <f>F899&amp;": "&amp;(H899+G899)&amp;" - "&amp;C899</f>
        <v>Suzanne Wright: 103 - Carnal Secrets</v>
      </c>
      <c r="P899" s="7" t="s">
        <v>369</v>
      </c>
      <c r="R899" s="7" t="s">
        <v>367</v>
      </c>
    </row>
    <row r="900" spans="2:18" hidden="1" x14ac:dyDescent="0.2">
      <c r="B900" s="7" t="s">
        <v>420</v>
      </c>
      <c r="C900" s="1" t="s">
        <v>970</v>
      </c>
      <c r="D900" s="1" t="s">
        <v>974</v>
      </c>
      <c r="E900" s="1" t="s">
        <v>974</v>
      </c>
      <c r="F900" s="1" t="s">
        <v>975</v>
      </c>
      <c r="G900" s="7">
        <v>4</v>
      </c>
      <c r="H900" s="7">
        <v>100</v>
      </c>
      <c r="I900" s="7" t="s">
        <v>1004</v>
      </c>
      <c r="K900" s="1" t="str">
        <f>F900&amp;": "&amp;(H900+G900)&amp;" - "&amp;C900</f>
        <v>Suzanne Wright: 104 - Dark Instincts</v>
      </c>
      <c r="P900" s="7" t="s">
        <v>369</v>
      </c>
      <c r="R900" s="7" t="s">
        <v>367</v>
      </c>
    </row>
    <row r="901" spans="2:18" hidden="1" x14ac:dyDescent="0.2">
      <c r="B901" s="7" t="s">
        <v>420</v>
      </c>
      <c r="C901" s="1" t="s">
        <v>971</v>
      </c>
      <c r="D901" s="1" t="s">
        <v>974</v>
      </c>
      <c r="E901" s="1" t="s">
        <v>976</v>
      </c>
      <c r="F901" s="1" t="s">
        <v>975</v>
      </c>
      <c r="G901" s="7">
        <v>5</v>
      </c>
      <c r="H901" s="7">
        <v>100</v>
      </c>
      <c r="I901" s="7" t="s">
        <v>1004</v>
      </c>
      <c r="K901" s="1" t="str">
        <f>F901&amp;": "&amp;(H901+G901)&amp;" - "&amp;C901</f>
        <v>Suzanne Wright: 105 - Spiral of Need</v>
      </c>
      <c r="P901" s="7" t="s">
        <v>369</v>
      </c>
      <c r="R901" s="7" t="s">
        <v>367</v>
      </c>
    </row>
    <row r="902" spans="2:18" hidden="1" x14ac:dyDescent="0.2">
      <c r="B902" s="7" t="s">
        <v>420</v>
      </c>
      <c r="C902" s="1" t="s">
        <v>972</v>
      </c>
      <c r="D902" s="1" t="s">
        <v>974</v>
      </c>
      <c r="E902" s="1" t="s">
        <v>974</v>
      </c>
      <c r="F902" s="1" t="s">
        <v>975</v>
      </c>
      <c r="G902" s="7">
        <v>6</v>
      </c>
      <c r="H902" s="7">
        <v>100</v>
      </c>
      <c r="I902" s="7" t="s">
        <v>1004</v>
      </c>
      <c r="K902" s="1" t="str">
        <f>F902&amp;": "&amp;(H902+G902)&amp;" - "&amp;C902</f>
        <v>Suzanne Wright: 106 - Savage Urges</v>
      </c>
      <c r="P902" s="7" t="s">
        <v>369</v>
      </c>
      <c r="R902" s="7" t="s">
        <v>367</v>
      </c>
    </row>
    <row r="903" spans="2:18" hidden="1" x14ac:dyDescent="0.2">
      <c r="B903" s="7" t="s">
        <v>420</v>
      </c>
      <c r="C903" s="1" t="s">
        <v>973</v>
      </c>
      <c r="D903" s="1" t="s">
        <v>974</v>
      </c>
      <c r="E903" s="1" t="s">
        <v>976</v>
      </c>
      <c r="F903" s="1" t="s">
        <v>975</v>
      </c>
      <c r="G903" s="7">
        <v>7</v>
      </c>
      <c r="H903" s="7">
        <v>100</v>
      </c>
      <c r="I903" s="7" t="s">
        <v>1004</v>
      </c>
      <c r="K903" s="1" t="str">
        <f>F903&amp;": "&amp;(H903+G903)&amp;" - "&amp;C903</f>
        <v>Suzanne Wright: 107 - Force of Temptation</v>
      </c>
      <c r="P903" s="7" t="s">
        <v>369</v>
      </c>
      <c r="R903" s="7" t="s">
        <v>367</v>
      </c>
    </row>
    <row r="904" spans="2:18" hidden="1" x14ac:dyDescent="0.2">
      <c r="B904" s="7" t="s">
        <v>420</v>
      </c>
      <c r="C904" s="1" t="s">
        <v>123</v>
      </c>
      <c r="D904" s="1" t="s">
        <v>974</v>
      </c>
      <c r="E904" s="1" t="s">
        <v>974</v>
      </c>
      <c r="F904" s="1" t="s">
        <v>975</v>
      </c>
      <c r="G904" s="7">
        <v>8</v>
      </c>
      <c r="H904" s="7">
        <v>100</v>
      </c>
      <c r="I904" s="7" t="s">
        <v>1004</v>
      </c>
      <c r="K904" s="1" t="str">
        <f>F904&amp;": "&amp;(H904+G904)&amp;" - "&amp;C904</f>
        <v>Suzanne Wright: 108 - ???</v>
      </c>
      <c r="P904" s="7" t="s">
        <v>369</v>
      </c>
      <c r="R904" s="7" t="s">
        <v>367</v>
      </c>
    </row>
    <row r="905" spans="2:18" hidden="1" x14ac:dyDescent="0.2">
      <c r="B905" s="7"/>
      <c r="K905" s="1" t="str">
        <f>F905&amp;": "&amp;(H905+G905)&amp;" - "&amp;C905</f>
        <v xml:space="preserve">: 0 - </v>
      </c>
      <c r="P905" s="7"/>
    </row>
    <row r="906" spans="2:18" hidden="1" x14ac:dyDescent="0.2">
      <c r="B906" s="7"/>
      <c r="K906" s="1" t="str">
        <f>F906&amp;": "&amp;(H906+G906)&amp;" - "&amp;C906</f>
        <v xml:space="preserve">: 0 - </v>
      </c>
      <c r="P906" s="7"/>
    </row>
    <row r="907" spans="2:18" hidden="1" x14ac:dyDescent="0.2">
      <c r="B907" s="7"/>
      <c r="K907" s="1" t="str">
        <f>F907&amp;": "&amp;(H907+G907)&amp;" - "&amp;C907</f>
        <v xml:space="preserve">: 0 - </v>
      </c>
      <c r="P907" s="7"/>
    </row>
    <row r="908" spans="2:18" hidden="1" x14ac:dyDescent="0.2">
      <c r="B908" s="7"/>
      <c r="K908" s="1" t="str">
        <f>F908&amp;": "&amp;(H908+G908)&amp;" - "&amp;C908</f>
        <v xml:space="preserve">: 0 - </v>
      </c>
      <c r="P908" s="7"/>
    </row>
    <row r="909" spans="2:18" hidden="1" x14ac:dyDescent="0.2">
      <c r="B909" s="7"/>
      <c r="K909" s="1" t="str">
        <f>F909&amp;": "&amp;(H909+G909)&amp;" - "&amp;C909</f>
        <v xml:space="preserve">: 0 - </v>
      </c>
      <c r="P909" s="7"/>
    </row>
    <row r="910" spans="2:18" hidden="1" x14ac:dyDescent="0.2">
      <c r="B910" s="7"/>
      <c r="K910" s="1" t="str">
        <f>F910&amp;": "&amp;(H910+G910)&amp;" - "&amp;C910</f>
        <v xml:space="preserve">: 0 - </v>
      </c>
      <c r="P910" s="7"/>
    </row>
    <row r="911" spans="2:18" hidden="1" x14ac:dyDescent="0.2">
      <c r="B911" s="7"/>
      <c r="K911" s="1" t="str">
        <f>F911&amp;": "&amp;(H911+G911)&amp;" - "&amp;C911</f>
        <v xml:space="preserve">: 0 - </v>
      </c>
      <c r="P911" s="7"/>
    </row>
    <row r="912" spans="2:18" hidden="1" x14ac:dyDescent="0.2">
      <c r="B912" s="7"/>
      <c r="K912" s="1" t="str">
        <f>F912&amp;": "&amp;(H912+G912)&amp;" - "&amp;C912</f>
        <v xml:space="preserve">: 0 - </v>
      </c>
      <c r="P912" s="7"/>
    </row>
    <row r="913" spans="2:18" hidden="1" x14ac:dyDescent="0.2">
      <c r="B913" s="7"/>
      <c r="K913" s="1" t="str">
        <f>F913&amp;": "&amp;(H913+G913)&amp;" - "&amp;C913</f>
        <v xml:space="preserve">: 0 - </v>
      </c>
      <c r="P913" s="7"/>
    </row>
    <row r="914" spans="2:18" hidden="1" x14ac:dyDescent="0.2">
      <c r="B914" s="7"/>
      <c r="K914" s="1" t="str">
        <f>F914&amp;": "&amp;(H914+G914)&amp;" - "&amp;C914</f>
        <v xml:space="preserve">: 0 - </v>
      </c>
      <c r="P914" s="7"/>
    </row>
    <row r="915" spans="2:18" hidden="1" x14ac:dyDescent="0.2">
      <c r="B915" s="7"/>
      <c r="K915" s="1" t="str">
        <f>F915&amp;": "&amp;(H915+G915)&amp;" - "&amp;C915</f>
        <v xml:space="preserve">: 0 - </v>
      </c>
      <c r="P915" s="7"/>
    </row>
    <row r="916" spans="2:18" hidden="1" x14ac:dyDescent="0.2">
      <c r="B916" s="7"/>
      <c r="K916" s="1" t="str">
        <f>F916&amp;": "&amp;(H916+G916)&amp;" - "&amp;C916</f>
        <v xml:space="preserve">: 0 - </v>
      </c>
      <c r="P916" s="7"/>
    </row>
    <row r="917" spans="2:18" hidden="1" x14ac:dyDescent="0.2">
      <c r="B917" s="7"/>
      <c r="K917" s="1" t="str">
        <f>F917&amp;": "&amp;(H917+G917)&amp;" - "&amp;C917</f>
        <v xml:space="preserve">: 0 - </v>
      </c>
      <c r="P917" s="7"/>
    </row>
    <row r="918" spans="2:18" hidden="1" x14ac:dyDescent="0.2">
      <c r="B918" s="7"/>
      <c r="K918" s="1" t="str">
        <f>F918&amp;": "&amp;(H918+G918)&amp;" - "&amp;C918</f>
        <v xml:space="preserve">: 0 - </v>
      </c>
      <c r="P918" s="7"/>
    </row>
    <row r="919" spans="2:18" hidden="1" x14ac:dyDescent="0.2">
      <c r="B919" s="7"/>
      <c r="K919" s="1" t="str">
        <f>F919&amp;": "&amp;(H919+G919)&amp;" - "&amp;C919</f>
        <v xml:space="preserve">: 0 - </v>
      </c>
      <c r="P919" s="7"/>
    </row>
    <row r="920" spans="2:18" hidden="1" x14ac:dyDescent="0.2">
      <c r="B920" s="7"/>
      <c r="K920" s="1" t="str">
        <f>F920&amp;": "&amp;(H920+G920)&amp;" - "&amp;C920</f>
        <v xml:space="preserve">: 0 - </v>
      </c>
      <c r="P920" s="7"/>
    </row>
    <row r="921" spans="2:18" x14ac:dyDescent="0.2">
      <c r="B921" s="72"/>
      <c r="C921" s="72"/>
      <c r="D921" s="73"/>
      <c r="E921" s="73"/>
      <c r="F921" s="72"/>
      <c r="G921" s="74"/>
      <c r="H921" s="74"/>
      <c r="I921" s="74"/>
      <c r="J921" s="75"/>
      <c r="K921" s="72"/>
      <c r="L921" s="74"/>
      <c r="M921" s="74"/>
      <c r="N921" s="74"/>
      <c r="O921" s="76"/>
      <c r="P921" s="77"/>
      <c r="Q921" s="74"/>
      <c r="R921" s="74"/>
    </row>
    <row r="922" spans="2:18" ht="15" x14ac:dyDescent="0.25">
      <c r="D922" s="65">
        <f>SUMPRODUCT(1/COUNTIF(D2:D920, D2:D920&amp;""))</f>
        <v>97.000000000000199</v>
      </c>
      <c r="E922" s="65">
        <f>SUMPRODUCT(1/COUNTIF(E2:E920, E2:E920&amp;""))</f>
        <v>118.00000000000033</v>
      </c>
    </row>
    <row r="924" spans="2:18" x14ac:dyDescent="0.2">
      <c r="B924" s="12"/>
      <c r="C924" s="61"/>
      <c r="D924" s="9" t="e">
        <f t="shared" ref="D924:D949" si="0">RIGHT(C924,LEN(C924)-FIND("- ",C924)-1)</f>
        <v>#VALUE!</v>
      </c>
    </row>
    <row r="925" spans="2:18" x14ac:dyDescent="0.2">
      <c r="B925" s="12"/>
      <c r="C925" s="61"/>
      <c r="D925" s="9" t="e">
        <f t="shared" si="0"/>
        <v>#VALUE!</v>
      </c>
      <c r="E925" s="44"/>
    </row>
    <row r="926" spans="2:18" x14ac:dyDescent="0.2">
      <c r="B926" s="12"/>
      <c r="C926" s="61"/>
      <c r="D926" s="9" t="e">
        <f t="shared" si="0"/>
        <v>#VALUE!</v>
      </c>
      <c r="E926" s="59"/>
    </row>
    <row r="927" spans="2:18" x14ac:dyDescent="0.2">
      <c r="B927" s="12"/>
      <c r="C927" s="61"/>
      <c r="D927" s="9" t="e">
        <f t="shared" si="0"/>
        <v>#VALUE!</v>
      </c>
      <c r="E927" s="59"/>
      <c r="F927" s="44"/>
    </row>
    <row r="928" spans="2:18" x14ac:dyDescent="0.2">
      <c r="B928" s="12"/>
      <c r="C928" s="61"/>
      <c r="D928" s="9" t="e">
        <f t="shared" si="0"/>
        <v>#VALUE!</v>
      </c>
      <c r="E928" s="44"/>
    </row>
    <row r="929" spans="2:4" x14ac:dyDescent="0.2">
      <c r="B929" s="10"/>
      <c r="C929" s="62"/>
      <c r="D929" s="9" t="e">
        <f t="shared" si="0"/>
        <v>#VALUE!</v>
      </c>
    </row>
    <row r="930" spans="2:4" x14ac:dyDescent="0.2">
      <c r="B930" s="10"/>
      <c r="C930" s="62"/>
      <c r="D930" s="9" t="e">
        <f t="shared" si="0"/>
        <v>#VALUE!</v>
      </c>
    </row>
    <row r="931" spans="2:4" x14ac:dyDescent="0.2">
      <c r="B931" s="10"/>
      <c r="C931" s="62"/>
      <c r="D931" s="9" t="e">
        <f t="shared" si="0"/>
        <v>#VALUE!</v>
      </c>
    </row>
    <row r="932" spans="2:4" x14ac:dyDescent="0.2">
      <c r="B932" s="11"/>
      <c r="C932" s="62"/>
      <c r="D932" s="9" t="e">
        <f t="shared" si="0"/>
        <v>#VALUE!</v>
      </c>
    </row>
    <row r="933" spans="2:4" x14ac:dyDescent="0.2">
      <c r="B933" s="15"/>
      <c r="C933" s="62"/>
      <c r="D933" s="9" t="e">
        <f t="shared" si="0"/>
        <v>#VALUE!</v>
      </c>
    </row>
    <row r="934" spans="2:4" x14ac:dyDescent="0.2">
      <c r="B934" s="12"/>
      <c r="C934" s="63"/>
      <c r="D934" s="9" t="e">
        <f t="shared" si="0"/>
        <v>#VALUE!</v>
      </c>
    </row>
    <row r="935" spans="2:4" x14ac:dyDescent="0.2">
      <c r="B935" s="12"/>
      <c r="C935" s="63"/>
      <c r="D935" s="9" t="e">
        <f t="shared" si="0"/>
        <v>#VALUE!</v>
      </c>
    </row>
    <row r="936" spans="2:4" x14ac:dyDescent="0.2">
      <c r="B936" s="12"/>
      <c r="C936" s="63"/>
      <c r="D936" s="9" t="e">
        <f t="shared" si="0"/>
        <v>#VALUE!</v>
      </c>
    </row>
    <row r="937" spans="2:4" x14ac:dyDescent="0.2">
      <c r="B937" s="12"/>
      <c r="C937" s="27"/>
      <c r="D937" s="9" t="e">
        <f t="shared" si="0"/>
        <v>#VALUE!</v>
      </c>
    </row>
    <row r="938" spans="2:4" x14ac:dyDescent="0.2">
      <c r="B938" s="12"/>
      <c r="C938" s="26"/>
      <c r="D938" s="9" t="e">
        <f t="shared" si="0"/>
        <v>#VALUE!</v>
      </c>
    </row>
    <row r="939" spans="2:4" x14ac:dyDescent="0.2">
      <c r="B939" s="12"/>
      <c r="C939" s="24"/>
      <c r="D939" s="9" t="e">
        <f t="shared" si="0"/>
        <v>#VALUE!</v>
      </c>
    </row>
    <row r="940" spans="2:4" x14ac:dyDescent="0.2">
      <c r="B940" s="12"/>
      <c r="C940" s="23"/>
      <c r="D940" s="9" t="e">
        <f t="shared" si="0"/>
        <v>#VALUE!</v>
      </c>
    </row>
    <row r="941" spans="2:4" x14ac:dyDescent="0.2">
      <c r="B941" s="12"/>
      <c r="C941" s="24"/>
      <c r="D941" s="9" t="e">
        <f t="shared" si="0"/>
        <v>#VALUE!</v>
      </c>
    </row>
    <row r="942" spans="2:4" x14ac:dyDescent="0.2">
      <c r="B942" s="13"/>
      <c r="C942" s="25"/>
      <c r="D942" s="9" t="e">
        <f t="shared" si="0"/>
        <v>#VALUE!</v>
      </c>
    </row>
    <row r="943" spans="2:4" x14ac:dyDescent="0.2">
      <c r="B943" s="10"/>
      <c r="C943" s="16"/>
      <c r="D943" s="9" t="e">
        <f t="shared" si="0"/>
        <v>#VALUE!</v>
      </c>
    </row>
    <row r="944" spans="2:4" x14ac:dyDescent="0.2">
      <c r="B944" s="14"/>
      <c r="C944" s="20"/>
      <c r="D944" s="9" t="e">
        <f t="shared" si="0"/>
        <v>#VALUE!</v>
      </c>
    </row>
    <row r="945" spans="3:4" x14ac:dyDescent="0.2">
      <c r="C945" s="20"/>
      <c r="D945" s="9" t="e">
        <f t="shared" si="0"/>
        <v>#VALUE!</v>
      </c>
    </row>
    <row r="946" spans="3:4" x14ac:dyDescent="0.2">
      <c r="C946" s="20"/>
      <c r="D946" s="9" t="e">
        <f t="shared" si="0"/>
        <v>#VALUE!</v>
      </c>
    </row>
    <row r="947" spans="3:4" x14ac:dyDescent="0.2">
      <c r="C947" s="20"/>
      <c r="D947" s="9" t="e">
        <f t="shared" si="0"/>
        <v>#VALUE!</v>
      </c>
    </row>
    <row r="948" spans="3:4" x14ac:dyDescent="0.2">
      <c r="D948" s="9" t="e">
        <f t="shared" si="0"/>
        <v>#VALUE!</v>
      </c>
    </row>
    <row r="949" spans="3:4" x14ac:dyDescent="0.2">
      <c r="D949" s="9" t="e">
        <f t="shared" si="0"/>
        <v>#VALUE!</v>
      </c>
    </row>
  </sheetData>
  <dataConsolidate/>
  <conditionalFormatting sqref="B1:R1048576">
    <cfRule type="expression" dxfId="74" priority="1">
      <formula>IF($N1&lt;TODAY(), (IF(ISBLANK($N1), FALSE, TRUE)), FALSE)</formula>
    </cfRule>
  </conditionalFormatting>
  <conditionalFormatting sqref="B2:R1048576">
    <cfRule type="expression" dxfId="73" priority="18">
      <formula>IF($B2="Favorites", (IF($Q2&lt;&gt;"Y", TRUE,FALSE)),FALSE)</formula>
    </cfRule>
    <cfRule type="expression" dxfId="72" priority="19">
      <formula>IF($B2="Favorites", (IF($P2&lt;&gt;"Y", TRUE,FALSE)),FALSE)</formula>
    </cfRule>
    <cfRule type="expression" dxfId="71" priority="20">
      <formula>IF($O2="X",TRUE,)</formula>
    </cfRule>
    <cfRule type="expression" dxfId="70" priority="21">
      <formula>IF($O2&gt;3,TRUE,)</formula>
    </cfRule>
    <cfRule type="expression" dxfId="69" priority="22">
      <formula>IF($O2=3,TRUE,)</formula>
    </cfRule>
    <cfRule type="expression" dxfId="68" priority="23">
      <formula>IF($O2=2,TRUE,)</formula>
    </cfRule>
    <cfRule type="expression" dxfId="67" priority="24">
      <formula>IF($O2=1,TRUE,)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Picklist!$B$2:$B$20</xm:f>
          </x14:formula1>
          <xm:sqref>B2:B920</xm:sqref>
        </x14:dataValidation>
        <x14:dataValidation type="list" allowBlank="1" showInputMessage="1" showErrorMessage="1">
          <x14:formula1>
            <xm:f>Picklist!$F$2:$F$20</xm:f>
          </x14:formula1>
          <xm:sqref>R2:R920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" sqref="B2"/>
    </sheetView>
  </sheetViews>
  <sheetFormatPr defaultRowHeight="12.75" x14ac:dyDescent="0.2"/>
  <cols>
    <col min="1" max="1" width="1.7109375" style="17" customWidth="1"/>
    <col min="2" max="2" width="10.7109375" style="7" customWidth="1"/>
    <col min="3" max="3" width="5.7109375" style="7" customWidth="1"/>
    <col min="4" max="4" width="25.7109375" style="1" customWidth="1"/>
    <col min="5" max="5" width="1.7109375" style="17" customWidth="1"/>
    <col min="6" max="6" width="10.7109375" style="7" customWidth="1"/>
    <col min="7" max="7" width="44.5703125" style="1" bestFit="1" customWidth="1"/>
    <col min="8" max="8" width="1.7109375" style="17" customWidth="1"/>
    <col min="9" max="9" width="10.7109375" style="7" customWidth="1"/>
    <col min="10" max="10" width="39.7109375" style="1" bestFit="1" customWidth="1"/>
    <col min="11" max="11" width="1.7109375" style="17" customWidth="1"/>
    <col min="12" max="16384" width="9.140625" style="1"/>
  </cols>
  <sheetData>
    <row r="1" spans="1:11" s="19" customFormat="1" x14ac:dyDescent="0.2">
      <c r="A1" s="18"/>
      <c r="B1" s="19" t="s">
        <v>362</v>
      </c>
      <c r="C1" s="19" t="s">
        <v>572</v>
      </c>
      <c r="D1" s="19" t="s">
        <v>417</v>
      </c>
      <c r="E1" s="18"/>
      <c r="F1" s="19" t="s">
        <v>450</v>
      </c>
      <c r="G1" s="19" t="s">
        <v>417</v>
      </c>
      <c r="H1" s="18"/>
      <c r="I1" s="19" t="s">
        <v>1003</v>
      </c>
      <c r="J1" s="19" t="s">
        <v>417</v>
      </c>
      <c r="K1" s="18"/>
    </row>
    <row r="2" spans="1:11" x14ac:dyDescent="0.2">
      <c r="B2" s="7" t="s">
        <v>363</v>
      </c>
      <c r="C2" s="7">
        <v>1</v>
      </c>
      <c r="D2" s="1" t="s">
        <v>418</v>
      </c>
      <c r="F2" s="7" t="s">
        <v>366</v>
      </c>
      <c r="G2" s="1" t="s">
        <v>451</v>
      </c>
      <c r="I2" s="7" t="s">
        <v>1004</v>
      </c>
      <c r="J2" s="1" t="s">
        <v>1007</v>
      </c>
    </row>
    <row r="3" spans="1:11" x14ac:dyDescent="0.2">
      <c r="B3" s="7" t="s">
        <v>1064</v>
      </c>
      <c r="C3" s="7">
        <v>2</v>
      </c>
      <c r="D3" s="1" t="s">
        <v>1065</v>
      </c>
      <c r="F3" s="7" t="s">
        <v>391</v>
      </c>
      <c r="G3" s="1" t="s">
        <v>454</v>
      </c>
      <c r="I3" s="7" t="s">
        <v>1005</v>
      </c>
      <c r="J3" s="1" t="s">
        <v>1006</v>
      </c>
    </row>
    <row r="4" spans="1:11" x14ac:dyDescent="0.2">
      <c r="B4" s="7" t="s">
        <v>571</v>
      </c>
      <c r="C4" s="7">
        <v>3</v>
      </c>
      <c r="D4" s="1" t="s">
        <v>574</v>
      </c>
      <c r="F4" s="7" t="s">
        <v>365</v>
      </c>
      <c r="G4" s="1" t="s">
        <v>452</v>
      </c>
    </row>
    <row r="5" spans="1:11" x14ac:dyDescent="0.2">
      <c r="B5" s="7" t="s">
        <v>568</v>
      </c>
      <c r="C5" s="7">
        <v>4</v>
      </c>
      <c r="D5" s="1" t="s">
        <v>569</v>
      </c>
      <c r="F5" s="7" t="s">
        <v>367</v>
      </c>
      <c r="G5" s="1" t="s">
        <v>911</v>
      </c>
    </row>
    <row r="6" spans="1:11" x14ac:dyDescent="0.2">
      <c r="B6" s="7" t="s">
        <v>416</v>
      </c>
      <c r="C6" s="7">
        <v>5</v>
      </c>
      <c r="D6" s="1" t="s">
        <v>419</v>
      </c>
      <c r="F6" s="7" t="s">
        <v>910</v>
      </c>
      <c r="G6" s="1" t="s">
        <v>453</v>
      </c>
    </row>
    <row r="7" spans="1:11" x14ac:dyDescent="0.2">
      <c r="B7" s="7" t="s">
        <v>567</v>
      </c>
      <c r="C7" s="7">
        <v>6</v>
      </c>
      <c r="D7" s="1" t="s">
        <v>570</v>
      </c>
    </row>
    <row r="8" spans="1:11" x14ac:dyDescent="0.2">
      <c r="B8" s="7" t="s">
        <v>573</v>
      </c>
      <c r="C8" s="7">
        <v>7</v>
      </c>
      <c r="D8" s="1" t="s">
        <v>575</v>
      </c>
    </row>
    <row r="9" spans="1:11" x14ac:dyDescent="0.2">
      <c r="B9" s="7" t="s">
        <v>420</v>
      </c>
      <c r="C9" s="7">
        <v>8</v>
      </c>
      <c r="D9" s="1" t="s">
        <v>421</v>
      </c>
    </row>
  </sheetData>
  <sortState ref="B2:D9">
    <sortCondition ref="C2:C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zoomScaleNormal="100" workbookViewId="0">
      <pane ySplit="1" topLeftCell="A2" activePane="bottomLeft" state="frozen"/>
      <selection pane="bottomLeft" activeCell="E52" sqref="E52"/>
    </sheetView>
  </sheetViews>
  <sheetFormatPr defaultRowHeight="12.75" x14ac:dyDescent="0.2"/>
  <cols>
    <col min="1" max="1" width="1.7109375" style="28" customWidth="1"/>
    <col min="2" max="8" width="25.7109375" style="1" customWidth="1"/>
    <col min="9" max="9" width="1.7109375" style="28" customWidth="1"/>
    <col min="10" max="10" width="11" style="1" bestFit="1" customWidth="1"/>
    <col min="11" max="11" width="9.42578125" style="1" bestFit="1" customWidth="1"/>
    <col min="12" max="16384" width="9.140625" style="1"/>
  </cols>
  <sheetData>
    <row r="1" spans="1:10" s="32" customFormat="1" ht="15.75" x14ac:dyDescent="0.25">
      <c r="A1" s="31"/>
      <c r="B1" s="34">
        <v>42736</v>
      </c>
      <c r="C1" s="34">
        <f t="shared" ref="C1:H1" si="0">B1+1</f>
        <v>42737</v>
      </c>
      <c r="D1" s="34">
        <f t="shared" si="0"/>
        <v>42738</v>
      </c>
      <c r="E1" s="34">
        <f t="shared" si="0"/>
        <v>42739</v>
      </c>
      <c r="F1" s="34">
        <f t="shared" si="0"/>
        <v>42740</v>
      </c>
      <c r="G1" s="34">
        <f t="shared" si="0"/>
        <v>42741</v>
      </c>
      <c r="H1" s="34">
        <f t="shared" si="0"/>
        <v>42742</v>
      </c>
      <c r="I1" s="31"/>
      <c r="J1" s="49"/>
    </row>
    <row r="2" spans="1:10" s="32" customFormat="1" ht="16.5" hidden="1" thickBot="1" x14ac:dyDescent="0.3">
      <c r="A2" s="31"/>
      <c r="B2" s="64">
        <f>H3</f>
        <v>42742</v>
      </c>
      <c r="C2" s="64"/>
      <c r="D2" s="64"/>
      <c r="E2" s="64"/>
      <c r="F2" s="64"/>
      <c r="G2" s="64"/>
      <c r="H2" s="64"/>
      <c r="I2" s="31"/>
    </row>
    <row r="3" spans="1:10" s="30" customFormat="1" hidden="1" x14ac:dyDescent="0.25">
      <c r="A3" s="29"/>
      <c r="B3" s="33">
        <f>B1</f>
        <v>42736</v>
      </c>
      <c r="C3" s="33">
        <f t="shared" ref="C3:H3" si="1">C1</f>
        <v>42737</v>
      </c>
      <c r="D3" s="33">
        <f t="shared" si="1"/>
        <v>42738</v>
      </c>
      <c r="E3" s="33">
        <f t="shared" si="1"/>
        <v>42739</v>
      </c>
      <c r="F3" s="33">
        <f t="shared" si="1"/>
        <v>42740</v>
      </c>
      <c r="G3" s="33">
        <f t="shared" si="1"/>
        <v>42741</v>
      </c>
      <c r="H3" s="33">
        <f t="shared" si="1"/>
        <v>42742</v>
      </c>
      <c r="I3" s="29"/>
    </row>
    <row r="4" spans="1:10" ht="39.950000000000003" hidden="1" customHeight="1" thickBot="1" x14ac:dyDescent="0.25">
      <c r="B4" s="36" t="str">
        <f>IFERROR(VLOOKUP(B3, Table1[[Last Read]:[Title]],2, FALSE),"")</f>
        <v/>
      </c>
      <c r="C4" s="36" t="str">
        <f>IFERROR(VLOOKUP(C3, Table1[[Last Read]:[Title]],2, FALSE),"")</f>
        <v/>
      </c>
      <c r="D4" s="36" t="str">
        <f>IFERROR(VLOOKUP(D3, Table1[[Last Read]:[Title]],2, FALSE),"")</f>
        <v/>
      </c>
      <c r="E4" s="36" t="str">
        <f>IFERROR(VLOOKUP(E3, Table1[[Last Read]:[Title]],2, FALSE),"")</f>
        <v/>
      </c>
      <c r="F4" s="36" t="str">
        <f>IFERROR(VLOOKUP(F3, Table1[[Last Read]:[Title]],2, FALSE),"")</f>
        <v/>
      </c>
      <c r="G4" s="36" t="str">
        <f>IFERROR(VLOOKUP(G3, Table1[[Last Read]:[Title]],2, FALSE),"")</f>
        <v/>
      </c>
      <c r="H4" s="36" t="str">
        <f>IFERROR(VLOOKUP(H3, Table1[[Last Read]:[Title]],2, FALSE),"")</f>
        <v/>
      </c>
    </row>
    <row r="5" spans="1:10" s="30" customFormat="1" hidden="1" x14ac:dyDescent="0.25">
      <c r="A5" s="29"/>
      <c r="B5" s="33">
        <f>H3+1</f>
        <v>42743</v>
      </c>
      <c r="C5" s="33">
        <f t="shared" ref="C5:H5" si="2">B5+1</f>
        <v>42744</v>
      </c>
      <c r="D5" s="33">
        <f t="shared" si="2"/>
        <v>42745</v>
      </c>
      <c r="E5" s="33">
        <f t="shared" si="2"/>
        <v>42746</v>
      </c>
      <c r="F5" s="33">
        <f t="shared" si="2"/>
        <v>42747</v>
      </c>
      <c r="G5" s="33">
        <f t="shared" si="2"/>
        <v>42748</v>
      </c>
      <c r="H5" s="33">
        <f t="shared" si="2"/>
        <v>42749</v>
      </c>
      <c r="I5" s="29"/>
    </row>
    <row r="6" spans="1:10" ht="39.950000000000003" hidden="1" customHeight="1" thickBot="1" x14ac:dyDescent="0.25">
      <c r="B6" s="36" t="str">
        <f>IFERROR(VLOOKUP(B5, Table1[[Last Read]:[Title]],2, FALSE),"")</f>
        <v/>
      </c>
      <c r="C6" s="36" t="str">
        <f>IFERROR(VLOOKUP(C5, Table1[[Last Read]:[Title]],2, FALSE),"")</f>
        <v/>
      </c>
      <c r="D6" s="36" t="str">
        <f>IFERROR(VLOOKUP(D5, Table1[[Last Read]:[Title]],2, FALSE),"")</f>
        <v/>
      </c>
      <c r="E6" s="36" t="str">
        <f>IFERROR(VLOOKUP(E5, Table1[[Last Read]:[Title]],2, FALSE),"")</f>
        <v/>
      </c>
      <c r="F6" s="36" t="str">
        <f>IFERROR(VLOOKUP(F5, Table1[[Last Read]:[Title]],2, FALSE),"")</f>
        <v/>
      </c>
      <c r="G6" s="36" t="str">
        <f>IFERROR(VLOOKUP(G5, Table1[[Last Read]:[Title]],2, FALSE),"")</f>
        <v/>
      </c>
      <c r="H6" s="36" t="str">
        <f>IFERROR(VLOOKUP(H5, Table1[[Last Read]:[Title]],2, FALSE),"")</f>
        <v/>
      </c>
    </row>
    <row r="7" spans="1:10" s="30" customFormat="1" hidden="1" x14ac:dyDescent="0.25">
      <c r="A7" s="29"/>
      <c r="B7" s="33">
        <f>H5+1</f>
        <v>42750</v>
      </c>
      <c r="C7" s="33">
        <f t="shared" ref="C7:H7" si="3">B7+1</f>
        <v>42751</v>
      </c>
      <c r="D7" s="33">
        <f t="shared" si="3"/>
        <v>42752</v>
      </c>
      <c r="E7" s="33">
        <f t="shared" si="3"/>
        <v>42753</v>
      </c>
      <c r="F7" s="33">
        <f t="shared" si="3"/>
        <v>42754</v>
      </c>
      <c r="G7" s="33">
        <f t="shared" si="3"/>
        <v>42755</v>
      </c>
      <c r="H7" s="33">
        <f t="shared" si="3"/>
        <v>42756</v>
      </c>
      <c r="I7" s="29"/>
    </row>
    <row r="8" spans="1:10" ht="39.950000000000003" hidden="1" customHeight="1" thickBot="1" x14ac:dyDescent="0.25">
      <c r="B8" s="36" t="str">
        <f>IFERROR(VLOOKUP(B7, Table1[[Last Read]:[Title]],2, FALSE),"")</f>
        <v/>
      </c>
      <c r="C8" s="36" t="str">
        <f>IFERROR(VLOOKUP(C7, Table1[[Last Read]:[Title]],2, FALSE),"")</f>
        <v/>
      </c>
      <c r="D8" s="36" t="str">
        <f>IFERROR(VLOOKUP(D7, Table1[[Last Read]:[Title]],2, FALSE),"")</f>
        <v/>
      </c>
      <c r="E8" s="36" t="str">
        <f>IFERROR(VLOOKUP(E7, Table1[[Last Read]:[Title]],2, FALSE),"")</f>
        <v/>
      </c>
      <c r="F8" s="36" t="str">
        <f>IFERROR(VLOOKUP(F7, Table1[[Last Read]:[Title]],2, FALSE),"")</f>
        <v/>
      </c>
      <c r="G8" s="36" t="str">
        <f>IFERROR(VLOOKUP(G7, Table1[[Last Read]:[Title]],2, FALSE),"")</f>
        <v/>
      </c>
      <c r="H8" s="36" t="str">
        <f>IFERROR(VLOOKUP(H7, Table1[[Last Read]:[Title]],2, FALSE),"")</f>
        <v/>
      </c>
    </row>
    <row r="9" spans="1:10" s="30" customFormat="1" hidden="1" x14ac:dyDescent="0.25">
      <c r="A9" s="29"/>
      <c r="B9" s="33">
        <f>H7+1</f>
        <v>42757</v>
      </c>
      <c r="C9" s="33">
        <f t="shared" ref="C9:H9" si="4">B9+1</f>
        <v>42758</v>
      </c>
      <c r="D9" s="33">
        <f t="shared" si="4"/>
        <v>42759</v>
      </c>
      <c r="E9" s="33">
        <f t="shared" si="4"/>
        <v>42760</v>
      </c>
      <c r="F9" s="33">
        <f t="shared" si="4"/>
        <v>42761</v>
      </c>
      <c r="G9" s="33">
        <f t="shared" si="4"/>
        <v>42762</v>
      </c>
      <c r="H9" s="33">
        <f t="shared" si="4"/>
        <v>42763</v>
      </c>
      <c r="I9" s="29"/>
    </row>
    <row r="10" spans="1:10" ht="39.950000000000003" hidden="1" customHeight="1" thickBot="1" x14ac:dyDescent="0.25">
      <c r="B10" s="35" t="str">
        <f>IFERROR(VLOOKUP(B9, Table1[[Last Read]:[Title]],2, FALSE),"")</f>
        <v/>
      </c>
      <c r="C10" s="35" t="str">
        <f>IFERROR(VLOOKUP(C9, Table1[[Last Read]:[Title]],2, FALSE),"")</f>
        <v/>
      </c>
      <c r="D10" s="35" t="str">
        <f>IFERROR(VLOOKUP(D9, Table1[[Last Read]:[Title]],2, FALSE),"")</f>
        <v/>
      </c>
      <c r="E10" s="35" t="str">
        <f>IFERROR(VLOOKUP(E9, Table1[[Last Read]:[Title]],2, FALSE),"")</f>
        <v/>
      </c>
      <c r="F10" s="35" t="str">
        <f>IFERROR(VLOOKUP(F9, Table1[[Last Read]:[Title]],2, FALSE),"")</f>
        <v/>
      </c>
      <c r="G10" s="35" t="str">
        <f>IFERROR(VLOOKUP(G9, Table1[[Last Read]:[Title]],2, FALSE),"")</f>
        <v/>
      </c>
      <c r="H10" s="35" t="str">
        <f>IFERROR(VLOOKUP(H9, Table1[[Last Read]:[Title]],2, FALSE),"")</f>
        <v/>
      </c>
    </row>
    <row r="11" spans="1:10" s="32" customFormat="1" ht="16.5" hidden="1" thickBot="1" x14ac:dyDescent="0.3">
      <c r="A11" s="31"/>
      <c r="B11" s="64">
        <f>H12</f>
        <v>42770</v>
      </c>
      <c r="C11" s="64"/>
      <c r="D11" s="64"/>
      <c r="E11" s="64"/>
      <c r="F11" s="64"/>
      <c r="G11" s="64"/>
      <c r="H11" s="64"/>
      <c r="I11" s="31"/>
    </row>
    <row r="12" spans="1:10" s="30" customFormat="1" hidden="1" x14ac:dyDescent="0.25">
      <c r="A12" s="29"/>
      <c r="B12" s="33">
        <f>H9+1</f>
        <v>42764</v>
      </c>
      <c r="C12" s="33">
        <f t="shared" ref="C12:H12" si="5">B12+1</f>
        <v>42765</v>
      </c>
      <c r="D12" s="33">
        <f t="shared" si="5"/>
        <v>42766</v>
      </c>
      <c r="E12" s="33">
        <f t="shared" si="5"/>
        <v>42767</v>
      </c>
      <c r="F12" s="33">
        <f t="shared" si="5"/>
        <v>42768</v>
      </c>
      <c r="G12" s="33">
        <f t="shared" si="5"/>
        <v>42769</v>
      </c>
      <c r="H12" s="33">
        <f t="shared" si="5"/>
        <v>42770</v>
      </c>
      <c r="I12" s="29"/>
    </row>
    <row r="13" spans="1:10" ht="39.950000000000003" hidden="1" customHeight="1" thickBot="1" x14ac:dyDescent="0.25">
      <c r="B13" s="36" t="str">
        <f>IFERROR(VLOOKUP(B12, Table1[[Last Read]:[Title]],2, FALSE),"")</f>
        <v>Darynda Jones: 110 - The Curse of Tenth Grave</v>
      </c>
      <c r="C13" s="36" t="str">
        <f>IFERROR(VLOOKUP(C12, Table1[[Last Read]:[Title]],2, FALSE),"")</f>
        <v/>
      </c>
      <c r="D13" s="36" t="str">
        <f>IFERROR(VLOOKUP(D12, Table1[[Last Read]:[Title]],2, FALSE),"")</f>
        <v/>
      </c>
      <c r="E13" s="36" t="str">
        <f>IFERROR(VLOOKUP(E12, Table1[[Last Read]:[Title]],2, FALSE),"")</f>
        <v/>
      </c>
      <c r="F13" s="36" t="str">
        <f>IFERROR(VLOOKUP(F12, Table1[[Last Read]:[Title]],2, FALSE),"")</f>
        <v/>
      </c>
      <c r="G13" s="36" t="str">
        <f>IFERROR(VLOOKUP(G12, Table1[[Last Read]:[Title]],2, FALSE),"")</f>
        <v/>
      </c>
      <c r="H13" s="36" t="str">
        <f>IFERROR(VLOOKUP(H12, Table1[[Last Read]:[Title]],2, FALSE),"")</f>
        <v>Darynda Jones: 111 - Eleventh Grave in Moonlight</v>
      </c>
    </row>
    <row r="14" spans="1:10" s="30" customFormat="1" hidden="1" x14ac:dyDescent="0.25">
      <c r="A14" s="29"/>
      <c r="B14" s="33">
        <f>H12+1</f>
        <v>42771</v>
      </c>
      <c r="C14" s="33">
        <f t="shared" ref="C14:H14" si="6">B14+1</f>
        <v>42772</v>
      </c>
      <c r="D14" s="33">
        <f t="shared" si="6"/>
        <v>42773</v>
      </c>
      <c r="E14" s="33">
        <f t="shared" si="6"/>
        <v>42774</v>
      </c>
      <c r="F14" s="33">
        <f t="shared" si="6"/>
        <v>42775</v>
      </c>
      <c r="G14" s="33">
        <f t="shared" si="6"/>
        <v>42776</v>
      </c>
      <c r="H14" s="33">
        <f t="shared" si="6"/>
        <v>42777</v>
      </c>
      <c r="I14" s="29"/>
    </row>
    <row r="15" spans="1:10" ht="39.950000000000003" hidden="1" customHeight="1" thickBot="1" x14ac:dyDescent="0.25">
      <c r="B15" s="36" t="str">
        <f>IFERROR(VLOOKUP(B14, Table1[[Last Read]:[Title]],2, FALSE),"")</f>
        <v/>
      </c>
      <c r="C15" s="36" t="str">
        <f>IFERROR(VLOOKUP(C14, Table1[[Last Read]:[Title]],2, FALSE),"")</f>
        <v/>
      </c>
      <c r="D15" s="36" t="str">
        <f>IFERROR(VLOOKUP(D14, Table1[[Last Read]:[Title]],2, FALSE),"")</f>
        <v/>
      </c>
      <c r="E15" s="36" t="str">
        <f>IFERROR(VLOOKUP(E14, Table1[[Last Read]:[Title]],2, FALSE),"")</f>
        <v/>
      </c>
      <c r="F15" s="36" t="str">
        <f>IFERROR(VLOOKUP(F14, Table1[[Last Read]:[Title]],2, FALSE),"")</f>
        <v/>
      </c>
      <c r="G15" s="36" t="str">
        <f>IFERROR(VLOOKUP(G14, Table1[[Last Read]:[Title]],2, FALSE),"")</f>
        <v/>
      </c>
      <c r="H15" s="36" t="str">
        <f>IFERROR(VLOOKUP(H14, Table1[[Last Read]:[Title]],2, FALSE),"")</f>
        <v/>
      </c>
    </row>
    <row r="16" spans="1:10" s="30" customFormat="1" hidden="1" x14ac:dyDescent="0.25">
      <c r="A16" s="29"/>
      <c r="B16" s="33">
        <f>H14+1</f>
        <v>42778</v>
      </c>
      <c r="C16" s="33">
        <f t="shared" ref="C16:H16" si="7">B16+1</f>
        <v>42779</v>
      </c>
      <c r="D16" s="33">
        <f t="shared" si="7"/>
        <v>42780</v>
      </c>
      <c r="E16" s="33">
        <f t="shared" si="7"/>
        <v>42781</v>
      </c>
      <c r="F16" s="33">
        <f t="shared" si="7"/>
        <v>42782</v>
      </c>
      <c r="G16" s="33">
        <f t="shared" si="7"/>
        <v>42783</v>
      </c>
      <c r="H16" s="33">
        <f t="shared" si="7"/>
        <v>42784</v>
      </c>
      <c r="I16" s="29"/>
    </row>
    <row r="17" spans="1:9" ht="39.950000000000003" hidden="1" customHeight="1" thickBot="1" x14ac:dyDescent="0.25">
      <c r="B17" s="36" t="str">
        <f>IFERROR(VLOOKUP(B16, Table1[[Last Read]:[Title]],2, FALSE),"")</f>
        <v/>
      </c>
      <c r="C17" s="36" t="str">
        <f>IFERROR(VLOOKUP(C16, Table1[[Last Read]:[Title]],2, FALSE),"")</f>
        <v/>
      </c>
      <c r="D17" s="36" t="str">
        <f>IFERROR(VLOOKUP(D16, Table1[[Last Read]:[Title]],2, FALSE),"")</f>
        <v/>
      </c>
      <c r="E17" s="36" t="str">
        <f>IFERROR(VLOOKUP(E16, Table1[[Last Read]:[Title]],2, FALSE),"")</f>
        <v/>
      </c>
      <c r="F17" s="36" t="str">
        <f>IFERROR(VLOOKUP(F16, Table1[[Last Read]:[Title]],2, FALSE),"")</f>
        <v/>
      </c>
      <c r="G17" s="36" t="str">
        <f>IFERROR(VLOOKUP(G16, Table1[[Last Read]:[Title]],2, FALSE),"")</f>
        <v/>
      </c>
      <c r="H17" s="36" t="str">
        <f>IFERROR(VLOOKUP(H16, Table1[[Last Read]:[Title]],2, FALSE),"")</f>
        <v/>
      </c>
    </row>
    <row r="18" spans="1:9" s="30" customFormat="1" hidden="1" x14ac:dyDescent="0.25">
      <c r="A18" s="29"/>
      <c r="B18" s="33">
        <f>H16+1</f>
        <v>42785</v>
      </c>
      <c r="C18" s="33">
        <f t="shared" ref="C18:H18" si="8">B18+1</f>
        <v>42786</v>
      </c>
      <c r="D18" s="33">
        <f t="shared" si="8"/>
        <v>42787</v>
      </c>
      <c r="E18" s="33">
        <f t="shared" si="8"/>
        <v>42788</v>
      </c>
      <c r="F18" s="33">
        <f t="shared" si="8"/>
        <v>42789</v>
      </c>
      <c r="G18" s="33">
        <f t="shared" si="8"/>
        <v>42790</v>
      </c>
      <c r="H18" s="33">
        <f t="shared" si="8"/>
        <v>42791</v>
      </c>
      <c r="I18" s="29"/>
    </row>
    <row r="19" spans="1:9" ht="39.950000000000003" hidden="1" customHeight="1" thickBot="1" x14ac:dyDescent="0.25">
      <c r="B19" s="36" t="str">
        <f>IFERROR(VLOOKUP(B18, Table1[[Last Read]:[Title]],2, FALSE),"")</f>
        <v/>
      </c>
      <c r="C19" s="36" t="str">
        <f>IFERROR(VLOOKUP(C18, Table1[[Last Read]:[Title]],2, FALSE),"")</f>
        <v/>
      </c>
      <c r="D19" s="36" t="str">
        <f>IFERROR(VLOOKUP(D18, Table1[[Last Read]:[Title]],2, FALSE),"")</f>
        <v/>
      </c>
      <c r="E19" s="36" t="str">
        <f>IFERROR(VLOOKUP(E18, Table1[[Last Read]:[Title]],2, FALSE),"")</f>
        <v/>
      </c>
      <c r="F19" s="36" t="str">
        <f>IFERROR(VLOOKUP(F18, Table1[[Last Read]:[Title]],2, FALSE),"")</f>
        <v/>
      </c>
      <c r="G19" s="36" t="str">
        <f>IFERROR(VLOOKUP(G18, Table1[[Last Read]:[Title]],2, FALSE),"")</f>
        <v/>
      </c>
      <c r="H19" s="36" t="str">
        <f>IFERROR(VLOOKUP(H18, Table1[[Last Read]:[Title]],2, FALSE),"")</f>
        <v/>
      </c>
    </row>
    <row r="20" spans="1:9" s="32" customFormat="1" ht="16.5" hidden="1" thickBot="1" x14ac:dyDescent="0.3">
      <c r="A20" s="31"/>
      <c r="B20" s="64">
        <f>H21</f>
        <v>42798</v>
      </c>
      <c r="C20" s="64"/>
      <c r="D20" s="64"/>
      <c r="E20" s="64"/>
      <c r="F20" s="64"/>
      <c r="G20" s="64"/>
      <c r="H20" s="64"/>
      <c r="I20" s="31"/>
    </row>
    <row r="21" spans="1:9" s="30" customFormat="1" hidden="1" x14ac:dyDescent="0.25">
      <c r="A21" s="29"/>
      <c r="B21" s="33">
        <f>H18+1</f>
        <v>42792</v>
      </c>
      <c r="C21" s="33">
        <f t="shared" ref="C21:H21" si="9">B21+1</f>
        <v>42793</v>
      </c>
      <c r="D21" s="33">
        <f t="shared" si="9"/>
        <v>42794</v>
      </c>
      <c r="E21" s="33">
        <f t="shared" si="9"/>
        <v>42795</v>
      </c>
      <c r="F21" s="33">
        <f t="shared" si="9"/>
        <v>42796</v>
      </c>
      <c r="G21" s="33">
        <f t="shared" si="9"/>
        <v>42797</v>
      </c>
      <c r="H21" s="33">
        <f t="shared" si="9"/>
        <v>42798</v>
      </c>
      <c r="I21" s="29"/>
    </row>
    <row r="22" spans="1:9" ht="39.950000000000003" hidden="1" customHeight="1" thickBot="1" x14ac:dyDescent="0.25">
      <c r="B22" s="36" t="str">
        <f>IFERROR(VLOOKUP(B21, Table1[[Last Read]:[Title]],2, FALSE),"")</f>
        <v>Kim Harrison: 100 - The Turn</v>
      </c>
      <c r="C22" s="36" t="str">
        <f>IFERROR(VLOOKUP(C21, Table1[[Last Read]:[Title]],2, FALSE),"")</f>
        <v/>
      </c>
      <c r="D22" s="36" t="str">
        <f>IFERROR(VLOOKUP(D21, Table1[[Last Read]:[Title]],2, FALSE),"")</f>
        <v/>
      </c>
      <c r="E22" s="36" t="str">
        <f>IFERROR(VLOOKUP(E21, Table1[[Last Read]:[Title]],2, FALSE),"")</f>
        <v>Anne Bishop: 101 - Written in Red</v>
      </c>
      <c r="F22" s="36" t="str">
        <f>IFERROR(VLOOKUP(F21, Table1[[Last Read]:[Title]],2, FALSE),"")</f>
        <v/>
      </c>
      <c r="G22" s="36" t="str">
        <f>IFERROR(VLOOKUP(G21, Table1[[Last Read]:[Title]],2, FALSE),"")</f>
        <v>Anne Bishop: 102 - Murder of Crows</v>
      </c>
      <c r="H22" s="36" t="str">
        <f>IFERROR(VLOOKUP(H21, Table1[[Last Read]:[Title]],2, FALSE),"")</f>
        <v/>
      </c>
    </row>
    <row r="23" spans="1:9" s="30" customFormat="1" hidden="1" x14ac:dyDescent="0.25">
      <c r="A23" s="29"/>
      <c r="B23" s="33">
        <f>H21+1</f>
        <v>42799</v>
      </c>
      <c r="C23" s="33">
        <f t="shared" ref="C23:H23" si="10">B23+1</f>
        <v>42800</v>
      </c>
      <c r="D23" s="33">
        <f t="shared" si="10"/>
        <v>42801</v>
      </c>
      <c r="E23" s="33">
        <f t="shared" si="10"/>
        <v>42802</v>
      </c>
      <c r="F23" s="33">
        <f t="shared" si="10"/>
        <v>42803</v>
      </c>
      <c r="G23" s="33">
        <f t="shared" si="10"/>
        <v>42804</v>
      </c>
      <c r="H23" s="33">
        <f t="shared" si="10"/>
        <v>42805</v>
      </c>
      <c r="I23" s="29"/>
    </row>
    <row r="24" spans="1:9" ht="39.950000000000003" hidden="1" customHeight="1" thickBot="1" x14ac:dyDescent="0.25">
      <c r="B24" s="36" t="str">
        <f>IFERROR(VLOOKUP(B23, Table1[[Last Read]:[Title]],2, FALSE),"")</f>
        <v>Anne Bishop: 103 - Vision in Silver</v>
      </c>
      <c r="C24" s="36" t="str">
        <f>IFERROR(VLOOKUP(C23, Table1[[Last Read]:[Title]],2, FALSE),"")</f>
        <v/>
      </c>
      <c r="D24" s="36" t="str">
        <f>IFERROR(VLOOKUP(D23, Table1[[Last Read]:[Title]],2, FALSE),"")</f>
        <v>Anne Bishop: 104 - Marked in Flesh</v>
      </c>
      <c r="E24" s="36" t="str">
        <f>IFERROR(VLOOKUP(E23, Table1[[Last Read]:[Title]],2, FALSE),"")</f>
        <v/>
      </c>
      <c r="F24" s="36" t="str">
        <f>IFERROR(VLOOKUP(F23, Table1[[Last Read]:[Title]],2, FALSE),"")</f>
        <v/>
      </c>
      <c r="G24" s="36" t="str">
        <f>IFERROR(VLOOKUP(G23, Table1[[Last Read]:[Title]],2, FALSE),"")</f>
        <v/>
      </c>
      <c r="H24" s="36" t="str">
        <f>IFERROR(VLOOKUP(H23, Table1[[Last Read]:[Title]],2, FALSE),"")</f>
        <v/>
      </c>
    </row>
    <row r="25" spans="1:9" s="30" customFormat="1" hidden="1" x14ac:dyDescent="0.25">
      <c r="A25" s="29"/>
      <c r="B25" s="33">
        <f>H23+1</f>
        <v>42806</v>
      </c>
      <c r="C25" s="33">
        <f t="shared" ref="C25:H25" si="11">B25+1</f>
        <v>42807</v>
      </c>
      <c r="D25" s="33">
        <f t="shared" si="11"/>
        <v>42808</v>
      </c>
      <c r="E25" s="33">
        <f t="shared" si="11"/>
        <v>42809</v>
      </c>
      <c r="F25" s="33">
        <f t="shared" si="11"/>
        <v>42810</v>
      </c>
      <c r="G25" s="33">
        <f t="shared" si="11"/>
        <v>42811</v>
      </c>
      <c r="H25" s="33">
        <f t="shared" si="11"/>
        <v>42812</v>
      </c>
      <c r="I25" s="29"/>
    </row>
    <row r="26" spans="1:9" ht="39.950000000000003" hidden="1" customHeight="1" thickBot="1" x14ac:dyDescent="0.25">
      <c r="B26" s="36" t="str">
        <f>IFERROR(VLOOKUP(B25, Table1[[Last Read]:[Title]],2, FALSE),"")</f>
        <v>Anne Bishop: 105 - Etched in Bone</v>
      </c>
      <c r="C26" s="36" t="str">
        <f>IFERROR(VLOOKUP(C25, Table1[[Last Read]:[Title]],2, FALSE),"")</f>
        <v/>
      </c>
      <c r="D26" s="36" t="str">
        <f>IFERROR(VLOOKUP(D25, Table1[[Last Read]:[Title]],2, FALSE),"")</f>
        <v/>
      </c>
      <c r="E26" s="36" t="str">
        <f>IFERROR(VLOOKUP(E25, Table1[[Last Read]:[Title]],2, FALSE),"")</f>
        <v/>
      </c>
      <c r="F26" s="36" t="str">
        <f>IFERROR(VLOOKUP(F25, Table1[[Last Read]:[Title]],2, FALSE),"")</f>
        <v/>
      </c>
      <c r="G26" s="36" t="str">
        <f>IFERROR(VLOOKUP(G25, Table1[[Last Read]:[Title]],2, FALSE),"")</f>
        <v>Patricia Briggs: 113 - Fire Touched</v>
      </c>
      <c r="H26" s="36" t="str">
        <f>IFERROR(VLOOKUP(H25, Table1[[Last Read]:[Title]],2, FALSE),"")</f>
        <v/>
      </c>
    </row>
    <row r="27" spans="1:9" s="30" customFormat="1" hidden="1" x14ac:dyDescent="0.25">
      <c r="A27" s="29"/>
      <c r="B27" s="33">
        <f>H25+1</f>
        <v>42813</v>
      </c>
      <c r="C27" s="33">
        <f t="shared" ref="C27:H27" si="12">B27+1</f>
        <v>42814</v>
      </c>
      <c r="D27" s="33">
        <f t="shared" si="12"/>
        <v>42815</v>
      </c>
      <c r="E27" s="33">
        <f t="shared" si="12"/>
        <v>42816</v>
      </c>
      <c r="F27" s="33">
        <f t="shared" si="12"/>
        <v>42817</v>
      </c>
      <c r="G27" s="33">
        <f t="shared" si="12"/>
        <v>42818</v>
      </c>
      <c r="H27" s="33">
        <f t="shared" si="12"/>
        <v>42819</v>
      </c>
      <c r="I27" s="29"/>
    </row>
    <row r="28" spans="1:9" ht="39.950000000000003" hidden="1" customHeight="1" thickBot="1" x14ac:dyDescent="0.25">
      <c r="B28" s="36" t="str">
        <f>IFERROR(VLOOKUP(B27, Table1[[Last Read]:[Title]],2, FALSE),"")</f>
        <v>Patricia Briggs: 114 - Silence Fallen</v>
      </c>
      <c r="C28" s="36" t="str">
        <f>IFERROR(VLOOKUP(C27, Table1[[Last Read]:[Title]],2, FALSE),"")</f>
        <v/>
      </c>
      <c r="D28" s="36" t="str">
        <f>IFERROR(VLOOKUP(D27, Table1[[Last Read]:[Title]],2, FALSE),"")</f>
        <v/>
      </c>
      <c r="E28" s="36" t="str">
        <f>IFERROR(VLOOKUP(E27, Table1[[Last Read]:[Title]],2, FALSE),"")</f>
        <v/>
      </c>
      <c r="F28" s="36" t="str">
        <f>IFERROR(VLOOKUP(F27, Table1[[Last Read]:[Title]],2, FALSE),"")</f>
        <v/>
      </c>
      <c r="G28" s="36" t="str">
        <f>IFERROR(VLOOKUP(G27, Table1[[Last Read]:[Title]],2, FALSE),"")</f>
        <v/>
      </c>
      <c r="H28" s="36" t="str">
        <f>IFERROR(VLOOKUP(H27, Table1[[Last Read]:[Title]],2, FALSE),"")</f>
        <v/>
      </c>
    </row>
    <row r="29" spans="1:9" s="32" customFormat="1" ht="16.5" hidden="1" thickBot="1" x14ac:dyDescent="0.3">
      <c r="A29" s="31"/>
      <c r="B29" s="64">
        <f>H30</f>
        <v>42826</v>
      </c>
      <c r="C29" s="64"/>
      <c r="D29" s="64"/>
      <c r="E29" s="64"/>
      <c r="F29" s="64"/>
      <c r="G29" s="64"/>
      <c r="H29" s="64"/>
      <c r="I29" s="31"/>
    </row>
    <row r="30" spans="1:9" s="30" customFormat="1" hidden="1" x14ac:dyDescent="0.25">
      <c r="A30" s="29"/>
      <c r="B30" s="33">
        <f>H27+1</f>
        <v>42820</v>
      </c>
      <c r="C30" s="33">
        <f t="shared" ref="C30:H30" si="13">B30+1</f>
        <v>42821</v>
      </c>
      <c r="D30" s="33">
        <f t="shared" si="13"/>
        <v>42822</v>
      </c>
      <c r="E30" s="33">
        <f t="shared" si="13"/>
        <v>42823</v>
      </c>
      <c r="F30" s="33">
        <f t="shared" si="13"/>
        <v>42824</v>
      </c>
      <c r="G30" s="33">
        <f t="shared" si="13"/>
        <v>42825</v>
      </c>
      <c r="H30" s="33">
        <f t="shared" si="13"/>
        <v>42826</v>
      </c>
      <c r="I30" s="29"/>
    </row>
    <row r="31" spans="1:9" ht="39.950000000000003" hidden="1" customHeight="1" thickBot="1" x14ac:dyDescent="0.25">
      <c r="B31" s="36" t="str">
        <f>IFERROR(VLOOKUP(B30, Table1[[Last Read]:[Title]],2, FALSE),"")</f>
        <v/>
      </c>
      <c r="C31" s="36" t="str">
        <f>IFERROR(VLOOKUP(C30, Table1[[Last Read]:[Title]],2, FALSE),"")</f>
        <v/>
      </c>
      <c r="D31" s="36" t="str">
        <f>IFERROR(VLOOKUP(D30, Table1[[Last Read]:[Title]],2, FALSE),"")</f>
        <v/>
      </c>
      <c r="E31" s="36" t="str">
        <f>IFERROR(VLOOKUP(E30, Table1[[Last Read]:[Title]],2, FALSE),"")</f>
        <v/>
      </c>
      <c r="F31" s="36" t="str">
        <f>IFERROR(VLOOKUP(F30, Table1[[Last Read]:[Title]],2, FALSE),"")</f>
        <v/>
      </c>
      <c r="G31" s="36" t="str">
        <f>IFERROR(VLOOKUP(G30, Table1[[Last Read]:[Title]],2, FALSE),"")</f>
        <v/>
      </c>
      <c r="H31" s="36" t="str">
        <f>IFERROR(VLOOKUP(H30, Table1[[Last Read]:[Title]],2, FALSE),"")</f>
        <v/>
      </c>
    </row>
    <row r="32" spans="1:9" s="30" customFormat="1" hidden="1" x14ac:dyDescent="0.25">
      <c r="A32" s="29"/>
      <c r="B32" s="33">
        <f>H30+1</f>
        <v>42827</v>
      </c>
      <c r="C32" s="33">
        <f t="shared" ref="C32:H32" si="14">B32+1</f>
        <v>42828</v>
      </c>
      <c r="D32" s="33">
        <f t="shared" si="14"/>
        <v>42829</v>
      </c>
      <c r="E32" s="33">
        <f t="shared" si="14"/>
        <v>42830</v>
      </c>
      <c r="F32" s="33">
        <f t="shared" si="14"/>
        <v>42831</v>
      </c>
      <c r="G32" s="33">
        <f t="shared" si="14"/>
        <v>42832</v>
      </c>
      <c r="H32" s="33">
        <f t="shared" si="14"/>
        <v>42833</v>
      </c>
      <c r="I32" s="29"/>
    </row>
    <row r="33" spans="1:11" ht="39.950000000000003" hidden="1" customHeight="1" thickBot="1" x14ac:dyDescent="0.25">
      <c r="B33" s="36" t="str">
        <f>IFERROR(VLOOKUP(B32, Table1[[Last Read]:[Title]],2, FALSE),"")</f>
        <v>Chloe Neill: 101 - Some Girls Bite</v>
      </c>
      <c r="C33" s="36" t="str">
        <f>IFERROR(VLOOKUP(C32, Table1[[Last Read]:[Title]],2, FALSE),"")</f>
        <v/>
      </c>
      <c r="D33" s="36" t="str">
        <f>IFERROR(VLOOKUP(D32, Table1[[Last Read]:[Title]],2, FALSE),"")</f>
        <v/>
      </c>
      <c r="E33" s="36" t="str">
        <f>IFERROR(VLOOKUP(E32, Table1[[Last Read]:[Title]],2, FALSE),"")</f>
        <v/>
      </c>
      <c r="F33" s="36" t="str">
        <f>IFERROR(VLOOKUP(F32, Table1[[Last Read]:[Title]],2, FALSE),"")</f>
        <v/>
      </c>
      <c r="G33" s="36" t="str">
        <f>IFERROR(VLOOKUP(G32, Table1[[Last Read]:[Title]],2, FALSE),"")</f>
        <v>Chloe Neill: 102 - Friday Night Bites</v>
      </c>
      <c r="H33" s="36" t="str">
        <f>IFERROR(VLOOKUP(H32, Table1[[Last Read]:[Title]],2, FALSE),"")</f>
        <v/>
      </c>
    </row>
    <row r="34" spans="1:11" s="30" customFormat="1" hidden="1" x14ac:dyDescent="0.25">
      <c r="A34" s="29"/>
      <c r="B34" s="33">
        <f>H32+1</f>
        <v>42834</v>
      </c>
      <c r="C34" s="33">
        <f t="shared" ref="C34:H34" si="15">B34+1</f>
        <v>42835</v>
      </c>
      <c r="D34" s="33">
        <f t="shared" si="15"/>
        <v>42836</v>
      </c>
      <c r="E34" s="33">
        <f t="shared" si="15"/>
        <v>42837</v>
      </c>
      <c r="F34" s="33">
        <f t="shared" si="15"/>
        <v>42838</v>
      </c>
      <c r="G34" s="33">
        <f t="shared" si="15"/>
        <v>42839</v>
      </c>
      <c r="H34" s="33">
        <f t="shared" si="15"/>
        <v>42840</v>
      </c>
      <c r="I34" s="29"/>
    </row>
    <row r="35" spans="1:11" ht="39.950000000000003" hidden="1" customHeight="1" thickBot="1" x14ac:dyDescent="0.25">
      <c r="B35" s="36" t="str">
        <f>IFERROR(VLOOKUP(B34, Table1[[Last Read]:[Title]],2, FALSE),"")</f>
        <v/>
      </c>
      <c r="C35" s="36" t="str">
        <f>IFERROR(VLOOKUP(C34, Table1[[Last Read]:[Title]],2, FALSE),"")</f>
        <v>Chloe Neill: 103 - Twice Bitten</v>
      </c>
      <c r="D35" s="36" t="str">
        <f>IFERROR(VLOOKUP(D34, Table1[[Last Read]:[Title]],2, FALSE),"")</f>
        <v/>
      </c>
      <c r="E35" s="36" t="str">
        <f>IFERROR(VLOOKUP(E34, Table1[[Last Read]:[Title]],2, FALSE),"")</f>
        <v/>
      </c>
      <c r="F35" s="36" t="str">
        <f>IFERROR(VLOOKUP(F34, Table1[[Last Read]:[Title]],2, FALSE),"")</f>
        <v/>
      </c>
      <c r="G35" s="36" t="str">
        <f>IFERROR(VLOOKUP(G34, Table1[[Last Read]:[Title]],2, FALSE),"")</f>
        <v/>
      </c>
      <c r="H35" s="36" t="str">
        <f>IFERROR(VLOOKUP(H34, Table1[[Last Read]:[Title]],2, FALSE),"")</f>
        <v/>
      </c>
    </row>
    <row r="36" spans="1:11" s="30" customFormat="1" hidden="1" x14ac:dyDescent="0.25">
      <c r="A36" s="29"/>
      <c r="B36" s="33">
        <f>H34+1</f>
        <v>42841</v>
      </c>
      <c r="C36" s="33">
        <f t="shared" ref="C36:H36" si="16">B36+1</f>
        <v>42842</v>
      </c>
      <c r="D36" s="33">
        <f t="shared" si="16"/>
        <v>42843</v>
      </c>
      <c r="E36" s="33">
        <f t="shared" si="16"/>
        <v>42844</v>
      </c>
      <c r="F36" s="33">
        <f t="shared" si="16"/>
        <v>42845</v>
      </c>
      <c r="G36" s="33">
        <f t="shared" si="16"/>
        <v>42846</v>
      </c>
      <c r="H36" s="33">
        <f t="shared" si="16"/>
        <v>42847</v>
      </c>
      <c r="I36" s="29"/>
    </row>
    <row r="37" spans="1:11" ht="39.950000000000003" hidden="1" customHeight="1" thickBot="1" x14ac:dyDescent="0.25">
      <c r="B37" s="36" t="str">
        <f>IFERROR(VLOOKUP(B36, Table1[[Last Read]:[Title]],2, FALSE),"")</f>
        <v/>
      </c>
      <c r="C37" s="36" t="str">
        <f>IFERROR(VLOOKUP(C36, Table1[[Last Read]:[Title]],2, FALSE),"")</f>
        <v/>
      </c>
      <c r="D37" s="36" t="str">
        <f>IFERROR(VLOOKUP(D36, Table1[[Last Read]:[Title]],2, FALSE),"")</f>
        <v/>
      </c>
      <c r="E37" s="36" t="str">
        <f>IFERROR(VLOOKUP(E36, Table1[[Last Read]:[Title]],2, FALSE),"")</f>
        <v/>
      </c>
      <c r="F37" s="36" t="str">
        <f>IFERROR(VLOOKUP(F36, Table1[[Last Read]:[Title]],2, FALSE),"")</f>
        <v/>
      </c>
      <c r="G37" s="36" t="str">
        <f>IFERROR(VLOOKUP(G36, Table1[[Last Read]:[Title]],2, FALSE),"")</f>
        <v/>
      </c>
      <c r="H37" s="36" t="str">
        <f>IFERROR(VLOOKUP(H36, Table1[[Last Read]:[Title]],2, FALSE),"")</f>
        <v/>
      </c>
    </row>
    <row r="38" spans="1:11" s="30" customFormat="1" hidden="1" x14ac:dyDescent="0.25">
      <c r="A38" s="29"/>
      <c r="B38" s="33">
        <f>H36+1</f>
        <v>42848</v>
      </c>
      <c r="C38" s="33">
        <f t="shared" ref="C38:H38" si="17">B38+1</f>
        <v>42849</v>
      </c>
      <c r="D38" s="33">
        <f t="shared" si="17"/>
        <v>42850</v>
      </c>
      <c r="E38" s="33">
        <f t="shared" si="17"/>
        <v>42851</v>
      </c>
      <c r="F38" s="33">
        <f t="shared" si="17"/>
        <v>42852</v>
      </c>
      <c r="G38" s="33">
        <f t="shared" si="17"/>
        <v>42853</v>
      </c>
      <c r="H38" s="33">
        <f t="shared" si="17"/>
        <v>42854</v>
      </c>
      <c r="I38" s="29"/>
    </row>
    <row r="39" spans="1:11" ht="39.950000000000003" hidden="1" customHeight="1" thickBot="1" x14ac:dyDescent="0.25">
      <c r="B39" s="36" t="str">
        <f>IFERROR(VLOOKUP(B38, Table1[[Last Read]:[Title]],2, FALSE),"")</f>
        <v>Chloe Neill: 104 - Hard Bitten</v>
      </c>
      <c r="C39" s="36" t="str">
        <f>IFERROR(VLOOKUP(C38, Table1[[Last Read]:[Title]],2, FALSE),"")</f>
        <v/>
      </c>
      <c r="D39" s="36" t="str">
        <f>IFERROR(VLOOKUP(D38, Table1[[Last Read]:[Title]],2, FALSE),"")</f>
        <v/>
      </c>
      <c r="E39" s="36" t="str">
        <f>IFERROR(VLOOKUP(E38, Table1[[Last Read]:[Title]],2, FALSE),"")</f>
        <v/>
      </c>
      <c r="F39" s="36" t="str">
        <f>IFERROR(VLOOKUP(F38, Table1[[Last Read]:[Title]],2, FALSE),"")</f>
        <v/>
      </c>
      <c r="G39" s="36" t="str">
        <f>IFERROR(VLOOKUP(G38, Table1[[Last Read]:[Title]],2, FALSE),"")</f>
        <v/>
      </c>
      <c r="H39" s="36" t="str">
        <f>IFERROR(VLOOKUP(H38, Table1[[Last Read]:[Title]],2, FALSE),"")</f>
        <v/>
      </c>
    </row>
    <row r="40" spans="1:11" s="32" customFormat="1" ht="16.5" thickBot="1" x14ac:dyDescent="0.3">
      <c r="A40" s="31"/>
      <c r="B40" s="64">
        <f>H41</f>
        <v>42861</v>
      </c>
      <c r="C40" s="64"/>
      <c r="D40" s="64"/>
      <c r="E40" s="64"/>
      <c r="F40" s="64"/>
      <c r="G40" s="64"/>
      <c r="H40" s="64"/>
      <c r="I40" s="31"/>
    </row>
    <row r="41" spans="1:11" s="30" customFormat="1" x14ac:dyDescent="0.25">
      <c r="A41" s="29"/>
      <c r="B41" s="33">
        <f>H38+1</f>
        <v>42855</v>
      </c>
      <c r="C41" s="33">
        <f t="shared" ref="C41:H41" si="18">B41+1</f>
        <v>42856</v>
      </c>
      <c r="D41" s="33">
        <f t="shared" si="18"/>
        <v>42857</v>
      </c>
      <c r="E41" s="33">
        <f t="shared" si="18"/>
        <v>42858</v>
      </c>
      <c r="F41" s="33">
        <f t="shared" si="18"/>
        <v>42859</v>
      </c>
      <c r="G41" s="33">
        <f t="shared" si="18"/>
        <v>42860</v>
      </c>
      <c r="H41" s="33">
        <f t="shared" si="18"/>
        <v>42861</v>
      </c>
      <c r="I41" s="29"/>
    </row>
    <row r="42" spans="1:11" s="39" customFormat="1" ht="24.95" customHeight="1" x14ac:dyDescent="0.25">
      <c r="A42" s="38"/>
      <c r="B42" s="37"/>
      <c r="C42" s="37"/>
      <c r="D42" s="37"/>
      <c r="E42" s="37"/>
      <c r="F42" s="37"/>
      <c r="G42" s="37"/>
      <c r="H42" s="37"/>
      <c r="I42" s="38"/>
    </row>
    <row r="43" spans="1:11" s="41" customFormat="1" ht="24.95" customHeight="1" thickBot="1" x14ac:dyDescent="0.25">
      <c r="A43" s="40"/>
      <c r="B43" s="36" t="str">
        <f>IFERROR(VLOOKUP(B41, Table1[[Last Read]:[Title]],2, FALSE),"")</f>
        <v/>
      </c>
      <c r="C43" s="36" t="str">
        <f>IFERROR(VLOOKUP(C41, Table1[[Last Read]:[Title]],2, FALSE),"")</f>
        <v/>
      </c>
      <c r="D43" s="36" t="str">
        <f>IFERROR(VLOOKUP(D41, Table1[[Last Read]:[Title]],2, FALSE),"")</f>
        <v/>
      </c>
      <c r="E43" s="36" t="str">
        <f>IFERROR(VLOOKUP(E41, Table1[[Last Read]:[Title]],2, FALSE),"")</f>
        <v/>
      </c>
      <c r="F43" s="36" t="str">
        <f>IFERROR(VLOOKUP(F41, Table1[[Last Read]:[Title]],2, FALSE),"")</f>
        <v/>
      </c>
      <c r="G43" s="36" t="str">
        <f>IFERROR(VLOOKUP(G41, Table1[[Last Read]:[Title]],2, FALSE),"")</f>
        <v/>
      </c>
      <c r="H43" s="36" t="str">
        <f>IFERROR(VLOOKUP(H41, Table1[[Last Read]:[Title]],2, FALSE),"")</f>
        <v/>
      </c>
      <c r="I43" s="40"/>
      <c r="K43" s="48"/>
    </row>
    <row r="44" spans="1:11" s="30" customFormat="1" x14ac:dyDescent="0.25">
      <c r="A44" s="29"/>
      <c r="B44" s="33">
        <f>H41+1</f>
        <v>42862</v>
      </c>
      <c r="C44" s="33">
        <f t="shared" ref="C44:H44" si="19">B44+1</f>
        <v>42863</v>
      </c>
      <c r="D44" s="33">
        <f t="shared" si="19"/>
        <v>42864</v>
      </c>
      <c r="E44" s="33">
        <f t="shared" si="19"/>
        <v>42865</v>
      </c>
      <c r="F44" s="33">
        <f t="shared" si="19"/>
        <v>42866</v>
      </c>
      <c r="G44" s="33">
        <f t="shared" si="19"/>
        <v>42867</v>
      </c>
      <c r="H44" s="33">
        <f t="shared" si="19"/>
        <v>42868</v>
      </c>
      <c r="I44" s="29"/>
    </row>
    <row r="45" spans="1:11" s="39" customFormat="1" ht="24.95" customHeight="1" x14ac:dyDescent="0.25">
      <c r="A45" s="38"/>
      <c r="B45" s="37"/>
      <c r="C45" s="37"/>
      <c r="D45" s="37"/>
      <c r="E45" s="37"/>
      <c r="F45" s="37"/>
      <c r="G45" s="37"/>
      <c r="H45" s="37"/>
      <c r="I45" s="38"/>
    </row>
    <row r="46" spans="1:11" s="41" customFormat="1" ht="24.95" customHeight="1" thickBot="1" x14ac:dyDescent="0.25">
      <c r="A46" s="40"/>
      <c r="B46" s="36" t="str">
        <f>IFERROR(VLOOKUP(B44, Table1[[Last Read]:[Title]],2, FALSE),"")</f>
        <v/>
      </c>
      <c r="C46" s="36" t="str">
        <f>IFERROR(VLOOKUP(C44, Table1[[Last Read]:[Title]],2, FALSE),"")</f>
        <v/>
      </c>
      <c r="D46" s="36" t="str">
        <f>IFERROR(VLOOKUP(D44, Table1[[Last Read]:[Title]],2, FALSE),"")</f>
        <v/>
      </c>
      <c r="E46" s="36" t="str">
        <f>IFERROR(VLOOKUP(E44, Table1[[Last Read]:[Title]],2, FALSE),"")</f>
        <v/>
      </c>
      <c r="F46" s="36" t="str">
        <f>IFERROR(VLOOKUP(F44, Table1[[Last Read]:[Title]],2, FALSE),"")</f>
        <v/>
      </c>
      <c r="G46" s="36" t="str">
        <f>IFERROR(VLOOKUP(G44, Table1[[Last Read]:[Title]],2, FALSE),"")</f>
        <v/>
      </c>
      <c r="H46" s="36" t="str">
        <f>IFERROR(VLOOKUP(H44, Table1[[Last Read]:[Title]],2, FALSE),"")</f>
        <v/>
      </c>
      <c r="I46" s="40"/>
    </row>
    <row r="47" spans="1:11" s="30" customFormat="1" x14ac:dyDescent="0.25">
      <c r="A47" s="29"/>
      <c r="B47" s="33">
        <f>H44+1</f>
        <v>42869</v>
      </c>
      <c r="C47" s="33">
        <f t="shared" ref="C47:H47" si="20">B47+1</f>
        <v>42870</v>
      </c>
      <c r="D47" s="33">
        <f t="shared" si="20"/>
        <v>42871</v>
      </c>
      <c r="E47" s="33">
        <f t="shared" si="20"/>
        <v>42872</v>
      </c>
      <c r="F47" s="33">
        <f t="shared" si="20"/>
        <v>42873</v>
      </c>
      <c r="G47" s="33">
        <f t="shared" si="20"/>
        <v>42874</v>
      </c>
      <c r="H47" s="33">
        <f t="shared" si="20"/>
        <v>42875</v>
      </c>
      <c r="I47" s="29"/>
    </row>
    <row r="48" spans="1:11" s="39" customFormat="1" ht="24.95" customHeight="1" x14ac:dyDescent="0.25">
      <c r="A48" s="38"/>
      <c r="B48" s="37"/>
      <c r="C48" s="37"/>
      <c r="D48" s="37"/>
      <c r="E48" s="37"/>
      <c r="F48" s="37"/>
      <c r="G48" s="37"/>
      <c r="H48" s="37"/>
      <c r="I48" s="38"/>
    </row>
    <row r="49" spans="1:9" s="41" customFormat="1" ht="24.95" customHeight="1" thickBot="1" x14ac:dyDescent="0.25">
      <c r="A49" s="40"/>
      <c r="B49" s="36" t="str">
        <f>IFERROR(VLOOKUP(B47, Table1[[Last Read]:[Title]],2, FALSE),"")</f>
        <v/>
      </c>
      <c r="C49" s="36" t="str">
        <f>IFERROR(VLOOKUP(C47, Table1[[Last Read]:[Title]],2, FALSE),"")</f>
        <v/>
      </c>
      <c r="D49" s="36" t="str">
        <f>IFERROR(VLOOKUP(D47, Table1[[Last Read]:[Title]],2, FALSE),"")</f>
        <v/>
      </c>
      <c r="E49" s="36" t="str">
        <f>IFERROR(VLOOKUP(E47, Table1[[Last Read]:[Title]],2, FALSE),"")</f>
        <v/>
      </c>
      <c r="F49" s="36" t="str">
        <f>IFERROR(VLOOKUP(F47, Table1[[Last Read]:[Title]],2, FALSE),"")</f>
        <v/>
      </c>
      <c r="G49" s="36" t="str">
        <f>IFERROR(VLOOKUP(G47, Table1[[Last Read]:[Title]],2, FALSE),"")</f>
        <v/>
      </c>
      <c r="H49" s="36" t="str">
        <f>IFERROR(VLOOKUP(H47, Table1[[Last Read]:[Title]],2, FALSE),"")</f>
        <v/>
      </c>
      <c r="I49" s="40"/>
    </row>
    <row r="50" spans="1:9" s="30" customFormat="1" x14ac:dyDescent="0.25">
      <c r="A50" s="29"/>
      <c r="B50" s="33">
        <f>H47+1</f>
        <v>42876</v>
      </c>
      <c r="C50" s="33">
        <f t="shared" ref="C50:H50" si="21">B50+1</f>
        <v>42877</v>
      </c>
      <c r="D50" s="33">
        <f t="shared" si="21"/>
        <v>42878</v>
      </c>
      <c r="E50" s="33">
        <f t="shared" si="21"/>
        <v>42879</v>
      </c>
      <c r="F50" s="33">
        <f t="shared" si="21"/>
        <v>42880</v>
      </c>
      <c r="G50" s="33">
        <f t="shared" si="21"/>
        <v>42881</v>
      </c>
      <c r="H50" s="33">
        <f t="shared" si="21"/>
        <v>42882</v>
      </c>
      <c r="I50" s="29"/>
    </row>
    <row r="51" spans="1:9" s="39" customFormat="1" ht="24.95" customHeight="1" x14ac:dyDescent="0.25">
      <c r="A51" s="38"/>
      <c r="B51" s="37"/>
      <c r="C51" s="37"/>
      <c r="D51" s="37"/>
      <c r="E51" s="37" t="str">
        <f>VLOOKUP(E50,ReadingList!$B$2:$H$4985,3,TRUE)</f>
        <v>Chloe Neill: 113 - Blade Bound</v>
      </c>
      <c r="F51" s="37" t="str">
        <f>VLOOKUP(F50,ReadingList!$B$2:$H$4985,3,TRUE)</f>
        <v>Chloe Neill: 113 - Blade Bound</v>
      </c>
      <c r="G51" s="37" t="str">
        <f>VLOOKUP(G50,ReadingList!$B$2:$H$4985,3,TRUE)</f>
        <v>Chloe Neill: 113 - Blade Bound</v>
      </c>
      <c r="H51" s="37" t="str">
        <f>VLOOKUP(H50,ReadingList!$B$2:$H$4985,3,TRUE)</f>
        <v>Chloe Neill: 113 - Blade Bound</v>
      </c>
      <c r="I51" s="38"/>
    </row>
    <row r="52" spans="1:9" s="41" customFormat="1" ht="24.95" customHeight="1" thickBot="1" x14ac:dyDescent="0.25">
      <c r="A52" s="40"/>
      <c r="B52" s="36" t="str">
        <f>IFERROR(VLOOKUP(B50, Table1[[Last Read]:[Title]],2, FALSE),"")</f>
        <v/>
      </c>
      <c r="C52" s="36" t="str">
        <f>IFERROR(VLOOKUP(C50, Table1[[Last Read]:[Title]],2, FALSE),"")</f>
        <v/>
      </c>
      <c r="D52" s="36" t="str">
        <f>IFERROR(VLOOKUP(D50, Table1[[Last Read]:[Title]],2, FALSE),"")</f>
        <v>Chloe Neill: 112.5 - Phantom Kiss</v>
      </c>
      <c r="E52" s="36" t="str">
        <f>IFERROR(VLOOKUP(E50, Table1[[Last Read]:[Title]],2, FALSE),"")</f>
        <v/>
      </c>
      <c r="F52" s="36" t="str">
        <f>IFERROR(VLOOKUP(F50, Table1[[Last Read]:[Title]],2, FALSE),"")</f>
        <v/>
      </c>
      <c r="G52" s="36" t="str">
        <f>IFERROR(VLOOKUP(G50, Table1[[Last Read]:[Title]],2, FALSE),"")</f>
        <v/>
      </c>
      <c r="H52" s="36" t="str">
        <f>IFERROR(VLOOKUP(H50, Table1[[Last Read]:[Title]],2, FALSE),"")</f>
        <v/>
      </c>
      <c r="I52" s="40"/>
    </row>
    <row r="53" spans="1:9" s="32" customFormat="1" ht="16.5" thickBot="1" x14ac:dyDescent="0.3">
      <c r="A53" s="31"/>
      <c r="B53" s="64">
        <f>H54</f>
        <v>42889</v>
      </c>
      <c r="C53" s="64"/>
      <c r="D53" s="64"/>
      <c r="E53" s="64"/>
      <c r="F53" s="64"/>
      <c r="G53" s="64"/>
      <c r="H53" s="64"/>
      <c r="I53" s="31"/>
    </row>
    <row r="54" spans="1:9" s="30" customFormat="1" x14ac:dyDescent="0.25">
      <c r="A54" s="29"/>
      <c r="B54" s="33">
        <f>H50+1</f>
        <v>42883</v>
      </c>
      <c r="C54" s="33">
        <f t="shared" ref="C54:H54" si="22">B54+1</f>
        <v>42884</v>
      </c>
      <c r="D54" s="33">
        <f t="shared" si="22"/>
        <v>42885</v>
      </c>
      <c r="E54" s="33">
        <f t="shared" si="22"/>
        <v>42886</v>
      </c>
      <c r="F54" s="33">
        <f t="shared" si="22"/>
        <v>42887</v>
      </c>
      <c r="G54" s="33">
        <f t="shared" si="22"/>
        <v>42888</v>
      </c>
      <c r="H54" s="33">
        <f t="shared" si="22"/>
        <v>42889</v>
      </c>
      <c r="I54" s="29"/>
    </row>
    <row r="55" spans="1:9" s="39" customFormat="1" ht="24.95" customHeight="1" x14ac:dyDescent="0.25">
      <c r="A55" s="38"/>
      <c r="B55" s="37" t="str">
        <f>VLOOKUP(B54,ReadingList!$B$2:$H$4985,3,TRUE)</f>
        <v>Chloe Neill: 113 - Blade Bound</v>
      </c>
      <c r="C55" s="37" t="str">
        <f>VLOOKUP(C54,ReadingList!$B$2:$H$4985,3,TRUE)</f>
        <v>Chloe Neill: 113 - Blade Bound</v>
      </c>
      <c r="D55" s="37" t="str">
        <f>VLOOKUP(D54,ReadingList!$B$2:$H$4985,3,TRUE)</f>
        <v>Chloe Neill: 113 - Blade Bound</v>
      </c>
      <c r="E55" s="37" t="str">
        <f>VLOOKUP(E54,ReadingList!$B$2:$H$4985,3,TRUE)</f>
        <v>Chloe Neill: 113 - Blade Bound</v>
      </c>
      <c r="F55" s="37" t="str">
        <f>VLOOKUP(F54,ReadingList!$B$2:$H$4985,3,TRUE)</f>
        <v>Chloe Neill: 113 - Blade Bound</v>
      </c>
      <c r="G55" s="37" t="str">
        <f>VLOOKUP(G54,ReadingList!$B$2:$H$4985,3,TRUE)</f>
        <v>Chloe Neill: 113 - Blade Bound</v>
      </c>
      <c r="H55" s="37" t="str">
        <f>VLOOKUP(H54,ReadingList!$B$2:$H$4985,3,TRUE)</f>
        <v>Chloe Neill: 113 - Blade Bound</v>
      </c>
      <c r="I55" s="38"/>
    </row>
    <row r="56" spans="1:9" s="41" customFormat="1" ht="24.95" customHeight="1" thickBot="1" x14ac:dyDescent="0.25">
      <c r="A56" s="40"/>
      <c r="B56" s="36" t="str">
        <f>IFERROR(VLOOKUP(B54, Table1[[Last Read]:[Title]],2, FALSE),"")</f>
        <v/>
      </c>
      <c r="C56" s="36" t="str">
        <f>IFERROR(VLOOKUP(C54, Table1[[Last Read]:[Title]],2, FALSE),"")</f>
        <v/>
      </c>
      <c r="D56" s="36" t="str">
        <f>IFERROR(VLOOKUP(D54, Table1[[Last Read]:[Title]],2, FALSE),"")</f>
        <v/>
      </c>
      <c r="E56" s="36" t="str">
        <f>IFERROR(VLOOKUP(E54, Table1[[Last Read]:[Title]],2, FALSE),"")</f>
        <v/>
      </c>
      <c r="F56" s="36" t="str">
        <f>IFERROR(VLOOKUP(F54, Table1[[Last Read]:[Title]],2, FALSE),"")</f>
        <v/>
      </c>
      <c r="G56" s="36" t="str">
        <f>IFERROR(VLOOKUP(G54, Table1[[Last Read]:[Title]],2, FALSE),"")</f>
        <v/>
      </c>
      <c r="H56" s="36" t="str">
        <f>IFERROR(VLOOKUP(H54, Table1[[Last Read]:[Title]],2, FALSE),"")</f>
        <v>Chloe Neill: 113 - Blade Bound</v>
      </c>
      <c r="I56" s="40"/>
    </row>
    <row r="57" spans="1:9" s="30" customFormat="1" x14ac:dyDescent="0.25">
      <c r="A57" s="29"/>
      <c r="B57" s="33">
        <f>H54+1</f>
        <v>42890</v>
      </c>
      <c r="C57" s="33">
        <f t="shared" ref="C57:H57" si="23">B57+1</f>
        <v>42891</v>
      </c>
      <c r="D57" s="33">
        <f t="shared" si="23"/>
        <v>42892</v>
      </c>
      <c r="E57" s="33">
        <f t="shared" si="23"/>
        <v>42893</v>
      </c>
      <c r="F57" s="33">
        <f t="shared" si="23"/>
        <v>42894</v>
      </c>
      <c r="G57" s="33">
        <f t="shared" si="23"/>
        <v>42895</v>
      </c>
      <c r="H57" s="33">
        <f t="shared" si="23"/>
        <v>42896</v>
      </c>
      <c r="I57" s="29"/>
    </row>
    <row r="58" spans="1:9" s="39" customFormat="1" ht="24.95" customHeight="1" x14ac:dyDescent="0.25">
      <c r="A58" s="38"/>
      <c r="B58" s="37" t="str">
        <f>VLOOKUP(B57,ReadingList!$B$2:$H$4985,3,TRUE)</f>
        <v>Chloe Neill: 113 - Blade Bound</v>
      </c>
      <c r="C58" s="37" t="str">
        <f>VLOOKUP(C57,ReadingList!$B$2:$H$4985,3,TRUE)</f>
        <v>J.R. Ward: 117 - The Chosen</v>
      </c>
      <c r="D58" s="37" t="str">
        <f>VLOOKUP(D57,ReadingList!$B$2:$H$4985,3,TRUE)</f>
        <v>J.R. Ward: 117 - The Chosen</v>
      </c>
      <c r="E58" s="37" t="str">
        <f>VLOOKUP(E57,ReadingList!$B$2:$H$4985,3,TRUE)</f>
        <v>J.R. Ward: 117 - The Chosen</v>
      </c>
      <c r="F58" s="37" t="str">
        <f>VLOOKUP(F57,ReadingList!$B$2:$H$4985,3,TRUE)</f>
        <v>J.R. Ward: 117 - The Chosen</v>
      </c>
      <c r="G58" s="37" t="str">
        <f>VLOOKUP(G57,ReadingList!$B$2:$H$4985,3,TRUE)</f>
        <v>J.R. Ward: 117 - The Chosen</v>
      </c>
      <c r="H58" s="37" t="str">
        <f>VLOOKUP(H57,ReadingList!$B$2:$H$4985,3,TRUE)</f>
        <v>Faith Hunter: 107 - Black Arts</v>
      </c>
      <c r="I58" s="38"/>
    </row>
    <row r="59" spans="1:9" s="41" customFormat="1" ht="24.95" customHeight="1" thickBot="1" x14ac:dyDescent="0.25">
      <c r="A59" s="40"/>
      <c r="B59" s="36" t="str">
        <f>IFERROR(VLOOKUP(B57, Table1[[Last Read]:[Title]],2, FALSE),"")</f>
        <v/>
      </c>
      <c r="C59" s="36" t="str">
        <f>IFERROR(VLOOKUP(C57, Table1[[Last Read]:[Title]],2, FALSE),"")</f>
        <v/>
      </c>
      <c r="D59" s="36" t="str">
        <f>IFERROR(VLOOKUP(D57, Table1[[Last Read]:[Title]],2, FALSE),"")</f>
        <v/>
      </c>
      <c r="E59" s="36" t="str">
        <f>IFERROR(VLOOKUP(E57, Table1[[Last Read]:[Title]],2, FALSE),"")</f>
        <v/>
      </c>
      <c r="F59" s="36" t="str">
        <f>IFERROR(VLOOKUP(F57, Table1[[Last Read]:[Title]],2, FALSE),"")</f>
        <v/>
      </c>
      <c r="G59" s="36" t="str">
        <f>IFERROR(VLOOKUP(G57, Table1[[Last Read]:[Title]],2, FALSE),"")</f>
        <v>J.R. Ward: 117 - The Chosen</v>
      </c>
      <c r="H59" s="36" t="str">
        <f>IFERROR(VLOOKUP(H57, Table1[[Last Read]:[Title]],2, FALSE),"")</f>
        <v/>
      </c>
      <c r="I59" s="40"/>
    </row>
    <row r="60" spans="1:9" s="30" customFormat="1" x14ac:dyDescent="0.25">
      <c r="A60" s="29"/>
      <c r="B60" s="33">
        <f>H57+1</f>
        <v>42897</v>
      </c>
      <c r="C60" s="33">
        <f t="shared" ref="C60:H60" si="24">B60+1</f>
        <v>42898</v>
      </c>
      <c r="D60" s="33">
        <f t="shared" si="24"/>
        <v>42899</v>
      </c>
      <c r="E60" s="33">
        <f t="shared" si="24"/>
        <v>42900</v>
      </c>
      <c r="F60" s="33">
        <f t="shared" si="24"/>
        <v>42901</v>
      </c>
      <c r="G60" s="33">
        <f t="shared" si="24"/>
        <v>42902</v>
      </c>
      <c r="H60" s="33">
        <f t="shared" si="24"/>
        <v>42903</v>
      </c>
      <c r="I60" s="29"/>
    </row>
    <row r="61" spans="1:9" s="39" customFormat="1" ht="24.95" customHeight="1" x14ac:dyDescent="0.25">
      <c r="A61" s="38"/>
      <c r="B61" s="37" t="str">
        <f>VLOOKUP(B60,ReadingList!$B$2:$H$4985,3,TRUE)</f>
        <v>Faith Hunter: 107 - Black Arts</v>
      </c>
      <c r="C61" s="37" t="str">
        <f>VLOOKUP(C60,ReadingList!$B$2:$H$4985,3,TRUE)</f>
        <v>Faith Hunter: 107 - Black Arts</v>
      </c>
      <c r="D61" s="37" t="str">
        <f>VLOOKUP(D60,ReadingList!$B$2:$H$4985,3,TRUE)</f>
        <v>Faith Hunter: 107 - Black Arts</v>
      </c>
      <c r="E61" s="37" t="str">
        <f>VLOOKUP(E60,ReadingList!$B$2:$H$4985,3,TRUE)</f>
        <v>Faith Hunter: 107 - Black Arts</v>
      </c>
      <c r="F61" s="37" t="str">
        <f>VLOOKUP(F60,ReadingList!$B$2:$H$4985,3,TRUE)</f>
        <v>Faith Hunter: 107 - Black Arts</v>
      </c>
      <c r="G61" s="37" t="str">
        <f>VLOOKUP(G60,ReadingList!$B$2:$H$4985,3,TRUE)</f>
        <v>Faith Hunter: 107 - Black Arts</v>
      </c>
      <c r="H61" s="37" t="str">
        <f>VLOOKUP(H60,ReadingList!$B$2:$H$4985,3,TRUE)</f>
        <v>Faith Hunter: 107 - Black Arts</v>
      </c>
      <c r="I61" s="38"/>
    </row>
    <row r="62" spans="1:9" s="41" customFormat="1" ht="24.95" customHeight="1" thickBot="1" x14ac:dyDescent="0.25">
      <c r="A62" s="40"/>
      <c r="B62" s="36" t="str">
        <f>IFERROR(VLOOKUP(B60, Table1[[Last Read]:[Title]],2, FALSE),"")</f>
        <v/>
      </c>
      <c r="C62" s="36" t="str">
        <f>IFERROR(VLOOKUP(C60, Table1[[Last Read]:[Title]],2, FALSE),"")</f>
        <v/>
      </c>
      <c r="D62" s="36" t="str">
        <f>IFERROR(VLOOKUP(D60, Table1[[Last Read]:[Title]],2, FALSE),"")</f>
        <v/>
      </c>
      <c r="E62" s="36" t="str">
        <f>IFERROR(VLOOKUP(E60, Table1[[Last Read]:[Title]],2, FALSE),"")</f>
        <v/>
      </c>
      <c r="F62" s="36" t="str">
        <f>IFERROR(VLOOKUP(F60, Table1[[Last Read]:[Title]],2, FALSE),"")</f>
        <v/>
      </c>
      <c r="G62" s="36" t="str">
        <f>IFERROR(VLOOKUP(G60, Table1[[Last Read]:[Title]],2, FALSE),"")</f>
        <v/>
      </c>
      <c r="H62" s="36" t="str">
        <f>IFERROR(VLOOKUP(H60, Table1[[Last Read]:[Title]],2, FALSE),"")</f>
        <v>Faith Hunter: 107 - Black Arts</v>
      </c>
      <c r="I62" s="40"/>
    </row>
    <row r="63" spans="1:9" s="30" customFormat="1" x14ac:dyDescent="0.25">
      <c r="A63" s="29"/>
      <c r="B63" s="33">
        <f>H60+1</f>
        <v>42904</v>
      </c>
      <c r="C63" s="33">
        <f t="shared" ref="C63:H63" si="25">B63+1</f>
        <v>42905</v>
      </c>
      <c r="D63" s="33">
        <f t="shared" si="25"/>
        <v>42906</v>
      </c>
      <c r="E63" s="33">
        <f t="shared" si="25"/>
        <v>42907</v>
      </c>
      <c r="F63" s="33">
        <f t="shared" si="25"/>
        <v>42908</v>
      </c>
      <c r="G63" s="33">
        <f t="shared" si="25"/>
        <v>42909</v>
      </c>
      <c r="H63" s="33">
        <f t="shared" si="25"/>
        <v>42910</v>
      </c>
      <c r="I63" s="29"/>
    </row>
    <row r="64" spans="1:9" s="39" customFormat="1" ht="24.95" customHeight="1" x14ac:dyDescent="0.25">
      <c r="A64" s="38"/>
      <c r="B64" s="37" t="str">
        <f>VLOOKUP(B63,ReadingList!$B$2:$H$4985,3,TRUE)</f>
        <v>Faith Hunter: 107.5 - Off the Grid</v>
      </c>
      <c r="C64" s="37" t="str">
        <f>VLOOKUP(C63,ReadingList!$B$2:$H$4985,3,TRUE)</f>
        <v>Faith Hunter: 107.5 - Off the Grid</v>
      </c>
      <c r="D64" s="37" t="str">
        <f>VLOOKUP(D63,ReadingList!$B$2:$H$4985,3,TRUE)</f>
        <v>Faith Hunter: 108 - Broken Soul</v>
      </c>
      <c r="E64" s="37" t="str">
        <f>VLOOKUP(E63,ReadingList!$B$2:$H$4985,3,TRUE)</f>
        <v>Faith Hunter: 108 - Broken Soul</v>
      </c>
      <c r="F64" s="37" t="str">
        <f>VLOOKUP(F63,ReadingList!$B$2:$H$4985,3,TRUE)</f>
        <v>Faith Hunter: 108 - Broken Soul</v>
      </c>
      <c r="G64" s="37" t="str">
        <f>VLOOKUP(G63,ReadingList!$B$2:$H$4985,3,TRUE)</f>
        <v>Faith Hunter: 108 - Broken Soul</v>
      </c>
      <c r="H64" s="37" t="str">
        <f>VLOOKUP(H63,ReadingList!$B$2:$H$4985,3,TRUE)</f>
        <v>Faith Hunter: 109 - Dark Heir</v>
      </c>
      <c r="I64" s="38"/>
    </row>
    <row r="65" spans="1:9" s="41" customFormat="1" ht="24.95" customHeight="1" thickBot="1" x14ac:dyDescent="0.25">
      <c r="A65" s="40"/>
      <c r="B65" s="36" t="str">
        <f>IFERROR(VLOOKUP(B63, Table1[[Last Read]:[Title]],2, FALSE),"")</f>
        <v>Faith Hunter: 107.5 - Off the Grid</v>
      </c>
      <c r="C65" s="36" t="str">
        <f>IFERROR(VLOOKUP(C63, Table1[[Last Read]:[Title]],2, FALSE),"")</f>
        <v/>
      </c>
      <c r="D65" s="36" t="str">
        <f>IFERROR(VLOOKUP(D63, Table1[[Last Read]:[Title]],2, FALSE),"")</f>
        <v>Faith Hunter: 108 - Broken Soul</v>
      </c>
      <c r="E65" s="36" t="str">
        <f>IFERROR(VLOOKUP(E63, Table1[[Last Read]:[Title]],2, FALSE),"")</f>
        <v/>
      </c>
      <c r="F65" s="36" t="str">
        <f>IFERROR(VLOOKUP(F63, Table1[[Last Read]:[Title]],2, FALSE),"")</f>
        <v/>
      </c>
      <c r="G65" s="36" t="str">
        <f>IFERROR(VLOOKUP(G63, Table1[[Last Read]:[Title]],2, FALSE),"")</f>
        <v>Faith Hunter: 109 - Dark Heir</v>
      </c>
      <c r="H65" s="36" t="str">
        <f>IFERROR(VLOOKUP(H63, Table1[[Last Read]:[Title]],2, FALSE),"")</f>
        <v/>
      </c>
      <c r="I65" s="40"/>
    </row>
    <row r="66" spans="1:9" s="32" customFormat="1" ht="16.5" thickBot="1" x14ac:dyDescent="0.3">
      <c r="A66" s="31"/>
      <c r="B66" s="64">
        <f>H67</f>
        <v>42917</v>
      </c>
      <c r="C66" s="64"/>
      <c r="D66" s="64"/>
      <c r="E66" s="64"/>
      <c r="F66" s="64"/>
      <c r="G66" s="64"/>
      <c r="H66" s="64"/>
      <c r="I66" s="31"/>
    </row>
    <row r="67" spans="1:9" s="30" customFormat="1" x14ac:dyDescent="0.25">
      <c r="A67" s="29"/>
      <c r="B67" s="33">
        <f>H63+1</f>
        <v>42911</v>
      </c>
      <c r="C67" s="33">
        <f t="shared" ref="C67:H67" si="26">B67+1</f>
        <v>42912</v>
      </c>
      <c r="D67" s="33">
        <f t="shared" si="26"/>
        <v>42913</v>
      </c>
      <c r="E67" s="33">
        <f t="shared" si="26"/>
        <v>42914</v>
      </c>
      <c r="F67" s="33">
        <f t="shared" si="26"/>
        <v>42915</v>
      </c>
      <c r="G67" s="33">
        <f t="shared" si="26"/>
        <v>42916</v>
      </c>
      <c r="H67" s="33">
        <f t="shared" si="26"/>
        <v>42917</v>
      </c>
      <c r="I67" s="29"/>
    </row>
    <row r="68" spans="1:9" s="39" customFormat="1" ht="24.95" customHeight="1" x14ac:dyDescent="0.25">
      <c r="A68" s="38"/>
      <c r="B68" s="37" t="str">
        <f>VLOOKUP(B67,ReadingList!$B$2:$H$4985,3,TRUE)</f>
        <v>Faith Hunter: 109 - Dark Heir</v>
      </c>
      <c r="C68" s="37" t="str">
        <f>VLOOKUP(C67,ReadingList!$B$2:$H$4985,3,TRUE)</f>
        <v>Faith Hunter: 109 - Dark Heir</v>
      </c>
      <c r="D68" s="37" t="str">
        <f>VLOOKUP(D67,ReadingList!$B$2:$H$4985,3,TRUE)</f>
        <v>Faith Hunter: 109 - Dark Heir</v>
      </c>
      <c r="E68" s="37" t="str">
        <f>VLOOKUP(E67,ReadingList!$B$2:$H$4985,3,TRUE)</f>
        <v>Faith Hunter: 109.5 - Yellowrock Stories IV</v>
      </c>
      <c r="F68" s="37" t="str">
        <f>VLOOKUP(F67,ReadingList!$B$2:$H$4985,3,TRUE)</f>
        <v>Faith Hunter: 109.5 - Yellowrock Stories IV</v>
      </c>
      <c r="G68" s="37" t="str">
        <f>VLOOKUP(G67,ReadingList!$B$2:$H$4985,3,TRUE)</f>
        <v>Faith Hunter: 110 - Shadow Rites</v>
      </c>
      <c r="H68" s="37" t="str">
        <f>VLOOKUP(H67,ReadingList!$B$2:$H$4985,3,TRUE)</f>
        <v>Faith Hunter: 110 - Shadow Rites</v>
      </c>
      <c r="I68" s="38"/>
    </row>
    <row r="69" spans="1:9" s="41" customFormat="1" ht="24.95" customHeight="1" thickBot="1" x14ac:dyDescent="0.25">
      <c r="A69" s="40"/>
      <c r="B69" s="36" t="str">
        <f>IFERROR(VLOOKUP(B67, Table1[[Last Read]:[Title]],2, FALSE),"")</f>
        <v>Faith Hunter: 109.5 - Yellowrock Stories IV</v>
      </c>
      <c r="C69" s="36" t="str">
        <f>IFERROR(VLOOKUP(C67, Table1[[Last Read]:[Title]],2, FALSE),"")</f>
        <v/>
      </c>
      <c r="D69" s="36" t="str">
        <f>IFERROR(VLOOKUP(D67, Table1[[Last Read]:[Title]],2, FALSE),"")</f>
        <v>Faith Hunter: 110 - Shadow Rites</v>
      </c>
      <c r="E69" s="36" t="str">
        <f>IFERROR(VLOOKUP(E67, Table1[[Last Read]:[Title]],2, FALSE),"")</f>
        <v/>
      </c>
      <c r="F69" s="36" t="str">
        <f>IFERROR(VLOOKUP(F67, Table1[[Last Read]:[Title]],2, FALSE),"")</f>
        <v>Faith Hunter: 111 - Cold Reign</v>
      </c>
      <c r="G69" s="36" t="str">
        <f>IFERROR(VLOOKUP(G67, Table1[[Last Read]:[Title]],2, FALSE),"")</f>
        <v/>
      </c>
      <c r="H69" s="36" t="str">
        <f>IFERROR(VLOOKUP(H67, Table1[[Last Read]:[Title]],2, FALSE),"")</f>
        <v>Nalini Singh: 215 - Allegiance of Honor</v>
      </c>
      <c r="I69" s="40"/>
    </row>
    <row r="70" spans="1:9" s="30" customFormat="1" x14ac:dyDescent="0.25">
      <c r="A70" s="29"/>
      <c r="B70" s="33">
        <f>H67+1</f>
        <v>42918</v>
      </c>
      <c r="C70" s="33">
        <f t="shared" ref="C70:H70" si="27">B70+1</f>
        <v>42919</v>
      </c>
      <c r="D70" s="33">
        <f t="shared" si="27"/>
        <v>42920</v>
      </c>
      <c r="E70" s="33">
        <f t="shared" si="27"/>
        <v>42921</v>
      </c>
      <c r="F70" s="33">
        <f t="shared" si="27"/>
        <v>42922</v>
      </c>
      <c r="G70" s="33">
        <f t="shared" si="27"/>
        <v>42923</v>
      </c>
      <c r="H70" s="33">
        <f t="shared" si="27"/>
        <v>42924</v>
      </c>
      <c r="I70" s="29"/>
    </row>
    <row r="71" spans="1:9" s="39" customFormat="1" ht="24.95" customHeight="1" x14ac:dyDescent="0.25">
      <c r="A71" s="38"/>
      <c r="B71" s="37" t="str">
        <f>VLOOKUP(B70,ReadingList!$B$2:$H$4985,3,TRUE)</f>
        <v>Faith Hunter: 110 - Shadow Rites</v>
      </c>
      <c r="C71" s="37" t="str">
        <f>VLOOKUP(C70,ReadingList!$B$2:$H$4985,3,TRUE)</f>
        <v>Faith Hunter: 110 - Shadow Rites</v>
      </c>
      <c r="D71" s="37" t="str">
        <f>VLOOKUP(D70,ReadingList!$B$2:$H$4985,3,TRUE)</f>
        <v>*NEW* Faith Hunter: 111 - Cold Reign</v>
      </c>
      <c r="E71" s="37" t="str">
        <f>VLOOKUP(E70,ReadingList!$B$2:$H$4985,3,TRUE)</f>
        <v>*NEW* Faith Hunter: 111 - Cold Reign</v>
      </c>
      <c r="F71" s="37" t="str">
        <f>VLOOKUP(F70,ReadingList!$B$2:$H$4985,3,TRUE)</f>
        <v>*NEW* Faith Hunter: 111 - Cold Reign</v>
      </c>
      <c r="G71" s="37" t="str">
        <f>VLOOKUP(G70,ReadingList!$B$2:$H$4985,3,TRUE)</f>
        <v>*NEW* Faith Hunter: 111 - Cold Reign</v>
      </c>
      <c r="H71" s="37" t="str">
        <f>VLOOKUP(H70,ReadingList!$B$2:$H$4985,3,TRUE)</f>
        <v>*NEW* Nalini Singh: 301 - Silver Silence</v>
      </c>
      <c r="I71" s="38"/>
    </row>
    <row r="72" spans="1:9" s="41" customFormat="1" ht="24.95" customHeight="1" thickBot="1" x14ac:dyDescent="0.25">
      <c r="A72" s="40"/>
      <c r="B72" s="36" t="str">
        <f>IFERROR(VLOOKUP(B70, Table1[[Last Read]:[Title]],2, FALSE),"")</f>
        <v>Nalini Singh: 215.5 - Wild Embrace</v>
      </c>
      <c r="C72" s="36" t="str">
        <f>IFERROR(VLOOKUP(C70, Table1[[Last Read]:[Title]],2, FALSE),"")</f>
        <v/>
      </c>
      <c r="D72" s="36" t="str">
        <f>IFERROR(VLOOKUP(D70, Table1[[Last Read]:[Title]],2, FALSE),"")</f>
        <v>Nalini Singh: 301 - Silver Silence</v>
      </c>
      <c r="E72" s="36" t="str">
        <f>IFERROR(VLOOKUP(E70, Table1[[Last Read]:[Title]],2, FALSE),"")</f>
        <v/>
      </c>
      <c r="F72" s="36" t="str">
        <f>IFERROR(VLOOKUP(F70, Table1[[Last Read]:[Title]],2, FALSE),"")</f>
        <v/>
      </c>
      <c r="G72" s="36" t="str">
        <f>IFERROR(VLOOKUP(G70, Table1[[Last Read]:[Title]],2, FALSE),"")</f>
        <v/>
      </c>
      <c r="H72" s="36" t="str">
        <f>IFERROR(VLOOKUP(H70, Table1[[Last Read]:[Title]],2, FALSE),"")</f>
        <v/>
      </c>
      <c r="I72" s="40"/>
    </row>
    <row r="73" spans="1:9" s="30" customFormat="1" x14ac:dyDescent="0.25">
      <c r="A73" s="29"/>
      <c r="B73" s="33">
        <f>H70+1</f>
        <v>42925</v>
      </c>
      <c r="C73" s="33">
        <f t="shared" ref="C73:H73" si="28">B73+1</f>
        <v>42926</v>
      </c>
      <c r="D73" s="33">
        <f t="shared" si="28"/>
        <v>42927</v>
      </c>
      <c r="E73" s="33">
        <f t="shared" si="28"/>
        <v>42928</v>
      </c>
      <c r="F73" s="33">
        <f t="shared" si="28"/>
        <v>42929</v>
      </c>
      <c r="G73" s="33">
        <f t="shared" si="28"/>
        <v>42930</v>
      </c>
      <c r="H73" s="33">
        <f t="shared" si="28"/>
        <v>42931</v>
      </c>
      <c r="I73" s="29"/>
    </row>
    <row r="74" spans="1:9" s="39" customFormat="1" ht="24.95" customHeight="1" x14ac:dyDescent="0.25">
      <c r="A74" s="38"/>
      <c r="B74" s="37" t="str">
        <f>VLOOKUP(B73,ReadingList!$B$2:$H$4985,3,TRUE)</f>
        <v>*NEW* Nalini Singh: 301 - Silver Silence</v>
      </c>
      <c r="C74" s="37" t="str">
        <f>VLOOKUP(C73,ReadingList!$B$2:$H$4985,3,TRUE)</f>
        <v>*NEW* Nalini Singh: 301 - Silver Silence</v>
      </c>
      <c r="D74" s="37" t="str">
        <f>VLOOKUP(D73,ReadingList!$B$2:$H$4985,3,TRUE)</f>
        <v>*NEW* Nalini Singh: 301 - Silver Silence</v>
      </c>
      <c r="E74" s="37" t="str">
        <f>VLOOKUP(E73,ReadingList!$B$2:$H$4985,3,TRUE)</f>
        <v>Kalayna Price: 101 - Grave Witch</v>
      </c>
      <c r="F74" s="37" t="str">
        <f>VLOOKUP(F73,ReadingList!$B$2:$H$4985,3,TRUE)</f>
        <v>Kalayna Price: 101 - Grave Witch</v>
      </c>
      <c r="G74" s="37" t="str">
        <f>VLOOKUP(G73,ReadingList!$B$2:$H$4985,3,TRUE)</f>
        <v>Kalayna Price: 101 - Grave Witch</v>
      </c>
      <c r="H74" s="37" t="str">
        <f>VLOOKUP(H73,ReadingList!$B$2:$H$4985,3,TRUE)</f>
        <v>Kalayna Price: 101 - Grave Witch</v>
      </c>
      <c r="I74" s="38"/>
    </row>
    <row r="75" spans="1:9" s="41" customFormat="1" ht="24.95" customHeight="1" thickBot="1" x14ac:dyDescent="0.25">
      <c r="A75" s="40"/>
      <c r="B75" s="36" t="str">
        <f>IFERROR(VLOOKUP(B73, Table1[[Last Read]:[Title]],2, FALSE),"")</f>
        <v/>
      </c>
      <c r="C75" s="36" t="str">
        <f>IFERROR(VLOOKUP(C73, Table1[[Last Read]:[Title]],2, FALSE),"")</f>
        <v/>
      </c>
      <c r="D75" s="36" t="str">
        <f>IFERROR(VLOOKUP(D73, Table1[[Last Read]:[Title]],2, FALSE),"")</f>
        <v/>
      </c>
      <c r="E75" s="36" t="str">
        <f>IFERROR(VLOOKUP(E73, Table1[[Last Read]:[Title]],2, FALSE),"")</f>
        <v/>
      </c>
      <c r="F75" s="36" t="str">
        <f>IFERROR(VLOOKUP(F73, Table1[[Last Read]:[Title]],2, FALSE),"")</f>
        <v/>
      </c>
      <c r="G75" s="36" t="str">
        <f>IFERROR(VLOOKUP(G73, Table1[[Last Read]:[Title]],2, FALSE),"")</f>
        <v/>
      </c>
      <c r="H75" s="36" t="str">
        <f>IFERROR(VLOOKUP(H73, Table1[[Last Read]:[Title]],2, FALSE),"")</f>
        <v/>
      </c>
      <c r="I75" s="40"/>
    </row>
    <row r="76" spans="1:9" s="30" customFormat="1" x14ac:dyDescent="0.25">
      <c r="A76" s="29"/>
      <c r="B76" s="33">
        <f>H73+1</f>
        <v>42932</v>
      </c>
      <c r="C76" s="33">
        <f t="shared" ref="C76:H76" si="29">B76+1</f>
        <v>42933</v>
      </c>
      <c r="D76" s="33">
        <f t="shared" si="29"/>
        <v>42934</v>
      </c>
      <c r="E76" s="33">
        <f t="shared" si="29"/>
        <v>42935</v>
      </c>
      <c r="F76" s="33">
        <f t="shared" si="29"/>
        <v>42936</v>
      </c>
      <c r="G76" s="33">
        <f t="shared" si="29"/>
        <v>42937</v>
      </c>
      <c r="H76" s="33">
        <f t="shared" si="29"/>
        <v>42938</v>
      </c>
      <c r="I76" s="29"/>
    </row>
    <row r="77" spans="1:9" s="39" customFormat="1" ht="24.95" customHeight="1" x14ac:dyDescent="0.25">
      <c r="A77" s="38"/>
      <c r="B77" s="37" t="str">
        <f>VLOOKUP(B76,ReadingList!$B$2:$H$4985,3,TRUE)</f>
        <v>Kalayna Price: 102 - Grave Dance</v>
      </c>
      <c r="C77" s="37" t="str">
        <f>VLOOKUP(C76,ReadingList!$B$2:$H$4985,3,TRUE)</f>
        <v>Kalayna Price: 102 - Grave Dance</v>
      </c>
      <c r="D77" s="37" t="str">
        <f>VLOOKUP(D76,ReadingList!$B$2:$H$4985,3,TRUE)</f>
        <v>Kalayna Price: 102 - Grave Dance</v>
      </c>
      <c r="E77" s="37" t="str">
        <f>VLOOKUP(E76,ReadingList!$B$2:$H$4985,3,TRUE)</f>
        <v>Kalayna Price: 102 - Grave Dance</v>
      </c>
      <c r="F77" s="37" t="str">
        <f>VLOOKUP(F76,ReadingList!$B$2:$H$4985,3,TRUE)</f>
        <v>Kalayna Price: 102.5 - Ruby Red</v>
      </c>
      <c r="G77" s="37" t="str">
        <f>VLOOKUP(G76,ReadingList!$B$2:$H$4985,3,TRUE)</f>
        <v>Kalayna Price: 102.5 - Ruby Red</v>
      </c>
      <c r="H77" s="37" t="str">
        <f>VLOOKUP(H76,ReadingList!$B$2:$H$4985,3,TRUE)</f>
        <v>Kalayna Price: 103 - Grave Memory</v>
      </c>
      <c r="I77" s="38"/>
    </row>
    <row r="78" spans="1:9" s="41" customFormat="1" ht="24.95" customHeight="1" thickBot="1" x14ac:dyDescent="0.25">
      <c r="A78" s="40"/>
      <c r="B78" s="36" t="str">
        <f>IFERROR(VLOOKUP(B76, Table1[[Last Read]:[Title]],2, FALSE),"")</f>
        <v/>
      </c>
      <c r="C78" s="36" t="str">
        <f>IFERROR(VLOOKUP(C76, Table1[[Last Read]:[Title]],2, FALSE),"")</f>
        <v/>
      </c>
      <c r="D78" s="36" t="str">
        <f>IFERROR(VLOOKUP(D76, Table1[[Last Read]:[Title]],2, FALSE),"")</f>
        <v/>
      </c>
      <c r="E78" s="36" t="str">
        <f>IFERROR(VLOOKUP(E76, Table1[[Last Read]:[Title]],2, FALSE),"")</f>
        <v/>
      </c>
      <c r="F78" s="36" t="str">
        <f>IFERROR(VLOOKUP(F76, Table1[[Last Read]:[Title]],2, FALSE),"")</f>
        <v/>
      </c>
      <c r="G78" s="36" t="str">
        <f>IFERROR(VLOOKUP(G76, Table1[[Last Read]:[Title]],2, FALSE),"")</f>
        <v/>
      </c>
      <c r="H78" s="36" t="str">
        <f>IFERROR(VLOOKUP(H76, Table1[[Last Read]:[Title]],2, FALSE),"")</f>
        <v/>
      </c>
      <c r="I78" s="40"/>
    </row>
    <row r="79" spans="1:9" s="30" customFormat="1" x14ac:dyDescent="0.25">
      <c r="A79" s="29"/>
      <c r="B79" s="33">
        <f>H76+1</f>
        <v>42939</v>
      </c>
      <c r="C79" s="33">
        <f t="shared" ref="C79:H79" si="30">B79+1</f>
        <v>42940</v>
      </c>
      <c r="D79" s="33">
        <f t="shared" si="30"/>
        <v>42941</v>
      </c>
      <c r="E79" s="33">
        <f t="shared" si="30"/>
        <v>42942</v>
      </c>
      <c r="F79" s="33">
        <f t="shared" si="30"/>
        <v>42943</v>
      </c>
      <c r="G79" s="33">
        <f t="shared" si="30"/>
        <v>42944</v>
      </c>
      <c r="H79" s="33">
        <f t="shared" si="30"/>
        <v>42945</v>
      </c>
      <c r="I79" s="29"/>
    </row>
    <row r="80" spans="1:9" s="39" customFormat="1" ht="24.95" customHeight="1" x14ac:dyDescent="0.25">
      <c r="A80" s="38"/>
      <c r="B80" s="37" t="str">
        <f>VLOOKUP(B79,ReadingList!$B$2:$H$4985,3,TRUE)</f>
        <v>Kalayna Price: 103 - Grave Memory</v>
      </c>
      <c r="C80" s="37" t="str">
        <f>VLOOKUP(C79,ReadingList!$B$2:$H$4985,3,TRUE)</f>
        <v>Kalayna Price: 103 - Grave Memory</v>
      </c>
      <c r="D80" s="37" t="str">
        <f>VLOOKUP(D79,ReadingList!$B$2:$H$4985,3,TRUE)</f>
        <v>Kalayna Price: 103 - Grave Memory</v>
      </c>
      <c r="E80" s="37" t="str">
        <f>VLOOKUP(E79,ReadingList!$B$2:$H$4985,3,TRUE)</f>
        <v>Kalayna Price: 104 - Grave Visions</v>
      </c>
      <c r="F80" s="37" t="str">
        <f>VLOOKUP(F79,ReadingList!$B$2:$H$4985,3,TRUE)</f>
        <v>Kalayna Price: 104 - Grave Visions</v>
      </c>
      <c r="G80" s="37" t="str">
        <f>VLOOKUP(G79,ReadingList!$B$2:$H$4985,3,TRUE)</f>
        <v>Kalayna Price: 104 - Grave Visions</v>
      </c>
      <c r="H80" s="37" t="str">
        <f>VLOOKUP(H79,ReadingList!$B$2:$H$4985,3,TRUE)</f>
        <v>Kalayna Price: 104 - Grave Visions</v>
      </c>
      <c r="I80" s="38"/>
    </row>
    <row r="81" spans="1:9" s="41" customFormat="1" ht="24.95" customHeight="1" thickBot="1" x14ac:dyDescent="0.25">
      <c r="A81" s="40"/>
      <c r="B81" s="36" t="str">
        <f>IFERROR(VLOOKUP(B79, Table1[[Last Read]:[Title]],2, FALSE),"")</f>
        <v/>
      </c>
      <c r="C81" s="36" t="str">
        <f>IFERROR(VLOOKUP(C79, Table1[[Last Read]:[Title]],2, FALSE),"")</f>
        <v/>
      </c>
      <c r="D81" s="36" t="str">
        <f>IFERROR(VLOOKUP(D79, Table1[[Last Read]:[Title]],2, FALSE),"")</f>
        <v/>
      </c>
      <c r="E81" s="36" t="str">
        <f>IFERROR(VLOOKUP(E79, Table1[[Last Read]:[Title]],2, FALSE),"")</f>
        <v/>
      </c>
      <c r="F81" s="36" t="str">
        <f>IFERROR(VLOOKUP(F79, Table1[[Last Read]:[Title]],2, FALSE),"")</f>
        <v/>
      </c>
      <c r="G81" s="36" t="str">
        <f>IFERROR(VLOOKUP(G79, Table1[[Last Read]:[Title]],2, FALSE),"")</f>
        <v/>
      </c>
      <c r="H81" s="36" t="str">
        <f>IFERROR(VLOOKUP(H79, Table1[[Last Read]:[Title]],2, FALSE),"")</f>
        <v/>
      </c>
      <c r="I81" s="40"/>
    </row>
    <row r="82" spans="1:9" s="32" customFormat="1" ht="16.5" thickBot="1" x14ac:dyDescent="0.3">
      <c r="A82" s="31"/>
      <c r="B82" s="64">
        <f>H83</f>
        <v>42952</v>
      </c>
      <c r="C82" s="64"/>
      <c r="D82" s="64"/>
      <c r="E82" s="64"/>
      <c r="F82" s="64"/>
      <c r="G82" s="64"/>
      <c r="H82" s="64"/>
      <c r="I82" s="31"/>
    </row>
    <row r="83" spans="1:9" s="30" customFormat="1" x14ac:dyDescent="0.25">
      <c r="A83" s="29"/>
      <c r="B83" s="33">
        <f>H79+1</f>
        <v>42946</v>
      </c>
      <c r="C83" s="33">
        <f t="shared" ref="C83:H83" si="31">B83+1</f>
        <v>42947</v>
      </c>
      <c r="D83" s="33">
        <f t="shared" si="31"/>
        <v>42948</v>
      </c>
      <c r="E83" s="33">
        <f t="shared" si="31"/>
        <v>42949</v>
      </c>
      <c r="F83" s="33">
        <f t="shared" si="31"/>
        <v>42950</v>
      </c>
      <c r="G83" s="33">
        <f t="shared" si="31"/>
        <v>42951</v>
      </c>
      <c r="H83" s="33">
        <f t="shared" si="31"/>
        <v>42952</v>
      </c>
      <c r="I83" s="29"/>
    </row>
    <row r="84" spans="1:9" s="39" customFormat="1" ht="24.95" customHeight="1" x14ac:dyDescent="0.25">
      <c r="A84" s="38"/>
      <c r="B84" s="37" t="str">
        <f>VLOOKUP(B83,ReadingList!$B$2:$H$4985,3,TRUE)</f>
        <v>*NEW* Kalayna Price: 105 - Grave Ransom</v>
      </c>
      <c r="C84" s="37" t="str">
        <f>VLOOKUP(C83,ReadingList!$B$2:$H$4985,3,TRUE)</f>
        <v>*NEW* Kalayna Price: 105 - Grave Ransom</v>
      </c>
      <c r="D84" s="37" t="str">
        <f>VLOOKUP(D83,ReadingList!$B$2:$H$4985,3,TRUE)</f>
        <v>*NEW* Kalayna Price: 105 - Grave Ransom</v>
      </c>
      <c r="E84" s="37" t="str">
        <f>VLOOKUP(E83,ReadingList!$B$2:$H$4985,3,TRUE)</f>
        <v>*NEW* Kalayna Price: 105 - Grave Ransom</v>
      </c>
      <c r="F84" s="37" t="str">
        <f>VLOOKUP(F83,ReadingList!$B$2:$H$4985,3,TRUE)</f>
        <v>NULL</v>
      </c>
      <c r="G84" s="37" t="str">
        <f>VLOOKUP(G83,ReadingList!$B$2:$H$4985,3,TRUE)</f>
        <v>NULL</v>
      </c>
      <c r="H84" s="37" t="str">
        <f>VLOOKUP(H83,ReadingList!$B$2:$H$4985,3,TRUE)</f>
        <v>NULL</v>
      </c>
      <c r="I84" s="38"/>
    </row>
    <row r="85" spans="1:9" s="41" customFormat="1" ht="24.95" customHeight="1" thickBot="1" x14ac:dyDescent="0.25">
      <c r="A85" s="40"/>
      <c r="B85" s="36" t="str">
        <f>IFERROR(VLOOKUP(B83, Table1[[Last Read]:[Title]],2, FALSE),"")</f>
        <v/>
      </c>
      <c r="C85" s="36" t="str">
        <f>IFERROR(VLOOKUP(C83, Table1[[Last Read]:[Title]],2, FALSE),"")</f>
        <v/>
      </c>
      <c r="D85" s="36" t="str">
        <f>IFERROR(VLOOKUP(D83, Table1[[Last Read]:[Title]],2, FALSE),"")</f>
        <v/>
      </c>
      <c r="E85" s="36" t="str">
        <f>IFERROR(VLOOKUP(E83, Table1[[Last Read]:[Title]],2, FALSE),"")</f>
        <v/>
      </c>
      <c r="F85" s="36" t="str">
        <f>IFERROR(VLOOKUP(F83, Table1[[Last Read]:[Title]],2, FALSE),"")</f>
        <v/>
      </c>
      <c r="G85" s="36" t="str">
        <f>IFERROR(VLOOKUP(G83, Table1[[Last Read]:[Title]],2, FALSE),"")</f>
        <v/>
      </c>
      <c r="H85" s="36" t="str">
        <f>IFERROR(VLOOKUP(H83, Table1[[Last Read]:[Title]],2, FALSE),"")</f>
        <v/>
      </c>
      <c r="I85" s="40"/>
    </row>
    <row r="86" spans="1:9" s="30" customFormat="1" x14ac:dyDescent="0.25">
      <c r="A86" s="29"/>
      <c r="B86" s="33">
        <f>H83+1</f>
        <v>42953</v>
      </c>
      <c r="C86" s="33">
        <f t="shared" ref="C86:H86" si="32">B86+1</f>
        <v>42954</v>
      </c>
      <c r="D86" s="33">
        <f t="shared" si="32"/>
        <v>42955</v>
      </c>
      <c r="E86" s="33">
        <f t="shared" si="32"/>
        <v>42956</v>
      </c>
      <c r="F86" s="33">
        <f t="shared" si="32"/>
        <v>42957</v>
      </c>
      <c r="G86" s="33">
        <f t="shared" si="32"/>
        <v>42958</v>
      </c>
      <c r="H86" s="33">
        <f t="shared" si="32"/>
        <v>42959</v>
      </c>
      <c r="I86" s="29"/>
    </row>
    <row r="87" spans="1:9" s="39" customFormat="1" ht="24.95" customHeight="1" x14ac:dyDescent="0.25">
      <c r="A87" s="38"/>
      <c r="B87" s="37" t="str">
        <f>VLOOKUP(B86,ReadingList!$B$2:$H$4985,3,TRUE)</f>
        <v>NULL</v>
      </c>
      <c r="C87" s="37" t="str">
        <f>VLOOKUP(C86,ReadingList!$B$2:$H$4985,3,TRUE)</f>
        <v>NULL</v>
      </c>
      <c r="D87" s="37" t="str">
        <f>VLOOKUP(D86,ReadingList!$B$2:$H$4985,3,TRUE)</f>
        <v>NULL</v>
      </c>
      <c r="E87" s="37" t="str">
        <f>VLOOKUP(E86,ReadingList!$B$2:$H$4985,3,TRUE)</f>
        <v>NULL</v>
      </c>
      <c r="F87" s="37" t="str">
        <f>VLOOKUP(F86,ReadingList!$B$2:$H$4985,3,TRUE)</f>
        <v>NULL</v>
      </c>
      <c r="G87" s="37" t="str">
        <f>VLOOKUP(G86,ReadingList!$B$2:$H$4985,3,TRUE)</f>
        <v>NULL</v>
      </c>
      <c r="H87" s="37" t="str">
        <f>VLOOKUP(H86,ReadingList!$B$2:$H$4985,3,TRUE)</f>
        <v>NULL</v>
      </c>
      <c r="I87" s="38"/>
    </row>
    <row r="88" spans="1:9" s="41" customFormat="1" ht="24.95" customHeight="1" thickBot="1" x14ac:dyDescent="0.25">
      <c r="A88" s="40"/>
      <c r="B88" s="36" t="str">
        <f>IFERROR(VLOOKUP(B86, Table1[[Last Read]:[Title]],2, FALSE),"")</f>
        <v/>
      </c>
      <c r="C88" s="36" t="str">
        <f>IFERROR(VLOOKUP(C86, Table1[[Last Read]:[Title]],2, FALSE),"")</f>
        <v/>
      </c>
      <c r="D88" s="36" t="str">
        <f>IFERROR(VLOOKUP(D86, Table1[[Last Read]:[Title]],2, FALSE),"")</f>
        <v/>
      </c>
      <c r="E88" s="36" t="str">
        <f>IFERROR(VLOOKUP(E86, Table1[[Last Read]:[Title]],2, FALSE),"")</f>
        <v/>
      </c>
      <c r="F88" s="36" t="str">
        <f>IFERROR(VLOOKUP(F86, Table1[[Last Read]:[Title]],2, FALSE),"")</f>
        <v/>
      </c>
      <c r="G88" s="36" t="str">
        <f>IFERROR(VLOOKUP(G86, Table1[[Last Read]:[Title]],2, FALSE),"")</f>
        <v/>
      </c>
      <c r="H88" s="36" t="str">
        <f>IFERROR(VLOOKUP(H86, Table1[[Last Read]:[Title]],2, FALSE),"")</f>
        <v/>
      </c>
      <c r="I88" s="40"/>
    </row>
    <row r="89" spans="1:9" s="30" customFormat="1" x14ac:dyDescent="0.25">
      <c r="A89" s="29"/>
      <c r="B89" s="33">
        <f>H86+1</f>
        <v>42960</v>
      </c>
      <c r="C89" s="33">
        <f t="shared" ref="C89:H89" si="33">B89+1</f>
        <v>42961</v>
      </c>
      <c r="D89" s="33">
        <f t="shared" si="33"/>
        <v>42962</v>
      </c>
      <c r="E89" s="33">
        <f t="shared" si="33"/>
        <v>42963</v>
      </c>
      <c r="F89" s="33">
        <f t="shared" si="33"/>
        <v>42964</v>
      </c>
      <c r="G89" s="33">
        <f t="shared" si="33"/>
        <v>42965</v>
      </c>
      <c r="H89" s="33">
        <f t="shared" si="33"/>
        <v>42966</v>
      </c>
      <c r="I89" s="29"/>
    </row>
    <row r="90" spans="1:9" s="39" customFormat="1" ht="24.95" customHeight="1" x14ac:dyDescent="0.25">
      <c r="A90" s="38"/>
      <c r="B90" s="37" t="str">
        <f>VLOOKUP(B89,ReadingList!$B$2:$H$4985,3,TRUE)</f>
        <v>NULL</v>
      </c>
      <c r="C90" s="37" t="str">
        <f>VLOOKUP(C89,ReadingList!$B$2:$H$4985,3,TRUE)</f>
        <v>NULL</v>
      </c>
      <c r="D90" s="37" t="str">
        <f>VLOOKUP(D89,ReadingList!$B$2:$H$4985,3,TRUE)</f>
        <v>NULL</v>
      </c>
      <c r="E90" s="37" t="str">
        <f>VLOOKUP(E89,ReadingList!$B$2:$H$4985,3,TRUE)</f>
        <v>NULL</v>
      </c>
      <c r="F90" s="37" t="str">
        <f>VLOOKUP(F89,ReadingList!$B$2:$H$4985,3,TRUE)</f>
        <v>NULL</v>
      </c>
      <c r="G90" s="37" t="str">
        <f>VLOOKUP(G89,ReadingList!$B$2:$H$4985,3,TRUE)</f>
        <v>NULL</v>
      </c>
      <c r="H90" s="37" t="str">
        <f>VLOOKUP(H89,ReadingList!$B$2:$H$4985,3,TRUE)</f>
        <v>NULL</v>
      </c>
      <c r="I90" s="38"/>
    </row>
    <row r="91" spans="1:9" s="41" customFormat="1" ht="24.95" customHeight="1" thickBot="1" x14ac:dyDescent="0.25">
      <c r="A91" s="40"/>
      <c r="B91" s="36" t="str">
        <f>IFERROR(VLOOKUP(B89, Table1[[Last Read]:[Title]],2, FALSE),"")</f>
        <v/>
      </c>
      <c r="C91" s="36" t="str">
        <f>IFERROR(VLOOKUP(C89, Table1[[Last Read]:[Title]],2, FALSE),"")</f>
        <v/>
      </c>
      <c r="D91" s="36" t="str">
        <f>IFERROR(VLOOKUP(D89, Table1[[Last Read]:[Title]],2, FALSE),"")</f>
        <v/>
      </c>
      <c r="E91" s="36" t="str">
        <f>IFERROR(VLOOKUP(E89, Table1[[Last Read]:[Title]],2, FALSE),"")</f>
        <v/>
      </c>
      <c r="F91" s="36" t="str">
        <f>IFERROR(VLOOKUP(F89, Table1[[Last Read]:[Title]],2, FALSE),"")</f>
        <v/>
      </c>
      <c r="G91" s="36" t="str">
        <f>IFERROR(VLOOKUP(G89, Table1[[Last Read]:[Title]],2, FALSE),"")</f>
        <v/>
      </c>
      <c r="H91" s="36" t="str">
        <f>IFERROR(VLOOKUP(H89, Table1[[Last Read]:[Title]],2, FALSE),"")</f>
        <v/>
      </c>
      <c r="I91" s="40"/>
    </row>
    <row r="92" spans="1:9" s="30" customFormat="1" x14ac:dyDescent="0.25">
      <c r="A92" s="29"/>
      <c r="B92" s="33">
        <f>H89+1</f>
        <v>42967</v>
      </c>
      <c r="C92" s="33">
        <f t="shared" ref="C92:H92" si="34">B92+1</f>
        <v>42968</v>
      </c>
      <c r="D92" s="33">
        <f t="shared" si="34"/>
        <v>42969</v>
      </c>
      <c r="E92" s="33">
        <f t="shared" si="34"/>
        <v>42970</v>
      </c>
      <c r="F92" s="33">
        <f t="shared" si="34"/>
        <v>42971</v>
      </c>
      <c r="G92" s="33">
        <f t="shared" si="34"/>
        <v>42972</v>
      </c>
      <c r="H92" s="33">
        <f t="shared" si="34"/>
        <v>42973</v>
      </c>
      <c r="I92" s="29"/>
    </row>
    <row r="93" spans="1:9" s="39" customFormat="1" ht="24.95" customHeight="1" x14ac:dyDescent="0.25">
      <c r="A93" s="38"/>
      <c r="B93" s="37" t="str">
        <f>VLOOKUP(B92,ReadingList!$B$2:$H$4985,3,TRUE)</f>
        <v>NULL</v>
      </c>
      <c r="C93" s="37" t="str">
        <f>VLOOKUP(C92,ReadingList!$B$2:$H$4985,3,TRUE)</f>
        <v>NULL</v>
      </c>
      <c r="D93" s="37" t="str">
        <f>VLOOKUP(D92,ReadingList!$B$2:$H$4985,3,TRUE)</f>
        <v>NULL</v>
      </c>
      <c r="E93" s="37" t="str">
        <f>VLOOKUP(E92,ReadingList!$B$2:$H$4985,3,TRUE)</f>
        <v>NULL</v>
      </c>
      <c r="F93" s="37" t="str">
        <f>VLOOKUP(F92,ReadingList!$B$2:$H$4985,3,TRUE)</f>
        <v>NULL</v>
      </c>
      <c r="G93" s="37" t="str">
        <f>VLOOKUP(G92,ReadingList!$B$2:$H$4985,3,TRUE)</f>
        <v>NULL</v>
      </c>
      <c r="H93" s="37" t="str">
        <f>VLOOKUP(H92,ReadingList!$B$2:$H$4985,3,TRUE)</f>
        <v>NULL</v>
      </c>
      <c r="I93" s="38"/>
    </row>
    <row r="94" spans="1:9" s="41" customFormat="1" ht="24.95" customHeight="1" thickBot="1" x14ac:dyDescent="0.25">
      <c r="A94" s="40"/>
      <c r="B94" s="36" t="str">
        <f>IFERROR(VLOOKUP(B92, Table1[[Last Read]:[Title]],2, FALSE),"")</f>
        <v/>
      </c>
      <c r="C94" s="36" t="str">
        <f>IFERROR(VLOOKUP(C92, Table1[[Last Read]:[Title]],2, FALSE),"")</f>
        <v/>
      </c>
      <c r="D94" s="36" t="str">
        <f>IFERROR(VLOOKUP(D92, Table1[[Last Read]:[Title]],2, FALSE),"")</f>
        <v/>
      </c>
      <c r="E94" s="36" t="str">
        <f>IFERROR(VLOOKUP(E92, Table1[[Last Read]:[Title]],2, FALSE),"")</f>
        <v/>
      </c>
      <c r="F94" s="36" t="str">
        <f>IFERROR(VLOOKUP(F92, Table1[[Last Read]:[Title]],2, FALSE),"")</f>
        <v/>
      </c>
      <c r="G94" s="36" t="str">
        <f>IFERROR(VLOOKUP(G92, Table1[[Last Read]:[Title]],2, FALSE),"")</f>
        <v/>
      </c>
      <c r="H94" s="36" t="str">
        <f>IFERROR(VLOOKUP(H92, Table1[[Last Read]:[Title]],2, FALSE),"")</f>
        <v/>
      </c>
      <c r="I94" s="40"/>
    </row>
  </sheetData>
  <mergeCells count="8">
    <mergeCell ref="B66:H66"/>
    <mergeCell ref="B82:H82"/>
    <mergeCell ref="B53:H53"/>
    <mergeCell ref="B2:H2"/>
    <mergeCell ref="B11:H11"/>
    <mergeCell ref="B20:H20"/>
    <mergeCell ref="B29:H29"/>
    <mergeCell ref="B40:H40"/>
  </mergeCells>
  <conditionalFormatting sqref="B4:H4">
    <cfRule type="expression" dxfId="66" priority="228">
      <formula>IF(B4="", TRUE, false_)</formula>
    </cfRule>
  </conditionalFormatting>
  <conditionalFormatting sqref="B6:H6">
    <cfRule type="expression" dxfId="65" priority="227">
      <formula>IF(B6="", TRUE, false_)</formula>
    </cfRule>
  </conditionalFormatting>
  <conditionalFormatting sqref="B13:H13">
    <cfRule type="expression" dxfId="64" priority="226">
      <formula>IF(B13="", TRUE, false_)</formula>
    </cfRule>
  </conditionalFormatting>
  <conditionalFormatting sqref="B8:H8">
    <cfRule type="expression" dxfId="63" priority="225">
      <formula>IF(B8="", TRUE, false_)</formula>
    </cfRule>
  </conditionalFormatting>
  <conditionalFormatting sqref="B22:H22">
    <cfRule type="expression" dxfId="62" priority="224">
      <formula>IF(B22="", TRUE, false_)</formula>
    </cfRule>
  </conditionalFormatting>
  <conditionalFormatting sqref="B24:H24">
    <cfRule type="expression" dxfId="61" priority="223">
      <formula>IF(B24="", TRUE, false_)</formula>
    </cfRule>
  </conditionalFormatting>
  <conditionalFormatting sqref="B26:H26">
    <cfRule type="expression" dxfId="60" priority="222">
      <formula>IF(B26="", TRUE, false_)</formula>
    </cfRule>
  </conditionalFormatting>
  <conditionalFormatting sqref="B28:H28">
    <cfRule type="expression" dxfId="59" priority="221">
      <formula>IF(B28="", TRUE, false_)</formula>
    </cfRule>
  </conditionalFormatting>
  <conditionalFormatting sqref="B19:H19">
    <cfRule type="expression" dxfId="58" priority="220">
      <formula>IF(B19="", TRUE, false_)</formula>
    </cfRule>
  </conditionalFormatting>
  <conditionalFormatting sqref="B17:H17">
    <cfRule type="expression" dxfId="57" priority="219">
      <formula>IF(B17="", TRUE, false_)</formula>
    </cfRule>
  </conditionalFormatting>
  <conditionalFormatting sqref="B15:H15">
    <cfRule type="expression" dxfId="56" priority="218">
      <formula>IF(B15="", TRUE, false_)</formula>
    </cfRule>
  </conditionalFormatting>
  <conditionalFormatting sqref="B31:H31">
    <cfRule type="expression" dxfId="55" priority="217">
      <formula>IF(B31="", TRUE, false_)</formula>
    </cfRule>
  </conditionalFormatting>
  <conditionalFormatting sqref="B33:H33">
    <cfRule type="expression" dxfId="54" priority="216">
      <formula>IF(B33="", TRUE, false_)</formula>
    </cfRule>
  </conditionalFormatting>
  <conditionalFormatting sqref="B35:H35">
    <cfRule type="expression" dxfId="53" priority="215">
      <formula>IF(B35="", TRUE, false_)</formula>
    </cfRule>
  </conditionalFormatting>
  <conditionalFormatting sqref="B37:H37">
    <cfRule type="expression" dxfId="52" priority="214">
      <formula>IF(B37="", TRUE, false_)</formula>
    </cfRule>
  </conditionalFormatting>
  <conditionalFormatting sqref="B39:H39">
    <cfRule type="expression" dxfId="51" priority="213">
      <formula>IF(B39="", TRUE, false_)</formula>
    </cfRule>
  </conditionalFormatting>
  <conditionalFormatting sqref="B43:H43">
    <cfRule type="expression" dxfId="50" priority="212">
      <formula>IF(B43="", TRUE, false_)</formula>
    </cfRule>
  </conditionalFormatting>
  <conditionalFormatting sqref="B46:H46">
    <cfRule type="expression" dxfId="49" priority="127">
      <formula>IF(B46="", TRUE, false_)</formula>
    </cfRule>
  </conditionalFormatting>
  <conditionalFormatting sqref="B45:H45">
    <cfRule type="expression" dxfId="48" priority="126">
      <formula>IF(ISBLANK(B45), FALSE, TRUE)</formula>
    </cfRule>
  </conditionalFormatting>
  <conditionalFormatting sqref="B49:H49">
    <cfRule type="expression" dxfId="47" priority="125">
      <formula>IF(B49="", TRUE, false_)</formula>
    </cfRule>
  </conditionalFormatting>
  <conditionalFormatting sqref="B48:H48">
    <cfRule type="expression" dxfId="46" priority="124">
      <formula>IF(ISBLANK(B48), FALSE, TRUE)</formula>
    </cfRule>
  </conditionalFormatting>
  <conditionalFormatting sqref="B52:H52">
    <cfRule type="expression" dxfId="45" priority="123">
      <formula>IF(B52="", TRUE, false_)</formula>
    </cfRule>
  </conditionalFormatting>
  <conditionalFormatting sqref="B51:H51">
    <cfRule type="expression" dxfId="44" priority="122">
      <formula>IF(ISBLANK(B51), FALSE, TRUE)</formula>
    </cfRule>
  </conditionalFormatting>
  <conditionalFormatting sqref="B56:H56 B59:H59 B62:H62 B65:H65">
    <cfRule type="expression" dxfId="43" priority="121">
      <formula>IF(B56="", TRUE, false_)</formula>
    </cfRule>
  </conditionalFormatting>
  <conditionalFormatting sqref="B69:H69 B72:H72 B75:H75 B78:H78 B81:H81">
    <cfRule type="expression" dxfId="42" priority="119">
      <formula>IF(B69="", TRUE, false_)</formula>
    </cfRule>
  </conditionalFormatting>
  <conditionalFormatting sqref="B85:H85 B88:H88 B91:H91 B94:H94">
    <cfRule type="expression" dxfId="41" priority="117">
      <formula>IF(B85="", TRUE, false_)</formula>
    </cfRule>
  </conditionalFormatting>
  <conditionalFormatting sqref="A1:XFD1048576">
    <cfRule type="containsText" dxfId="40" priority="2" operator="containsText" text="NULL">
      <formula>NOT(ISERROR(SEARCH("NULL",A1)))</formula>
    </cfRule>
    <cfRule type="containsText" dxfId="39" priority="3" operator="containsText" text="*NEW*">
      <formula>NOT(ISERROR(SEARCH("*NEW*",A1)))</formula>
    </cfRule>
  </conditionalFormatting>
  <conditionalFormatting sqref="B55:H55">
    <cfRule type="expression" dxfId="38" priority="77">
      <formula>IF(ISBLANK(B55), FALSE, TRUE)</formula>
    </cfRule>
  </conditionalFormatting>
  <conditionalFormatting sqref="B58:H58">
    <cfRule type="expression" dxfId="37" priority="76">
      <formula>IF(ISBLANK(B58), FALSE, TRUE)</formula>
    </cfRule>
  </conditionalFormatting>
  <conditionalFormatting sqref="B61:H61">
    <cfRule type="expression" dxfId="36" priority="38">
      <formula>IF(ISBLANK(B61), FALSE, TRUE)</formula>
    </cfRule>
  </conditionalFormatting>
  <conditionalFormatting sqref="B64:H64">
    <cfRule type="expression" dxfId="35" priority="37">
      <formula>IF(ISBLANK(B64), FALSE, TRUE)</formula>
    </cfRule>
  </conditionalFormatting>
  <conditionalFormatting sqref="B68:H68">
    <cfRule type="expression" dxfId="34" priority="36">
      <formula>IF(ISBLANK(B68), FALSE, TRUE)</formula>
    </cfRule>
  </conditionalFormatting>
  <conditionalFormatting sqref="B71:H71">
    <cfRule type="expression" dxfId="33" priority="35">
      <formula>IF(ISBLANK(B71), FALSE, TRUE)</formula>
    </cfRule>
  </conditionalFormatting>
  <conditionalFormatting sqref="B74:H74">
    <cfRule type="expression" dxfId="32" priority="34">
      <formula>IF(ISBLANK(B74), FALSE, TRUE)</formula>
    </cfRule>
  </conditionalFormatting>
  <conditionalFormatting sqref="B77:H77">
    <cfRule type="expression" dxfId="31" priority="33">
      <formula>IF(ISBLANK(B77), FALSE, TRUE)</formula>
    </cfRule>
  </conditionalFormatting>
  <conditionalFormatting sqref="B80:H80">
    <cfRule type="expression" dxfId="30" priority="32">
      <formula>IF(ISBLANK(B80), FALSE, TRUE)</formula>
    </cfRule>
  </conditionalFormatting>
  <conditionalFormatting sqref="B84:H84">
    <cfRule type="expression" dxfId="29" priority="31">
      <formula>IF(ISBLANK(B84), FALSE, TRUE)</formula>
    </cfRule>
  </conditionalFormatting>
  <conditionalFormatting sqref="B87:H87">
    <cfRule type="expression" dxfId="28" priority="30">
      <formula>IF(ISBLANK(B87), FALSE, TRUE)</formula>
    </cfRule>
  </conditionalFormatting>
  <conditionalFormatting sqref="B90:H90">
    <cfRule type="expression" dxfId="27" priority="29">
      <formula>IF(ISBLANK(B90), FALSE, TRUE)</formula>
    </cfRule>
  </conditionalFormatting>
  <conditionalFormatting sqref="B93:H93">
    <cfRule type="expression" dxfId="26" priority="28">
      <formula>IF(ISBLANK(B93), FALSE, TRUE)</formula>
    </cfRule>
  </conditionalFormatting>
  <conditionalFormatting sqref="B42:H43">
    <cfRule type="expression" dxfId="25" priority="1">
      <formula>"IF($B41&lt;TODAY(), TRUE, FALSE)"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D8" sqref="D8"/>
    </sheetView>
  </sheetViews>
  <sheetFormatPr defaultRowHeight="12.75" x14ac:dyDescent="0.2"/>
  <cols>
    <col min="1" max="1" width="1.7109375" style="42" customWidth="1"/>
    <col min="2" max="3" width="10.7109375" style="44" customWidth="1"/>
    <col min="4" max="4" width="34.85546875" style="1" bestFit="1" customWidth="1"/>
    <col min="5" max="5" width="10.7109375" style="44" customWidth="1"/>
    <col min="6" max="6" width="4.7109375" style="7" bestFit="1" customWidth="1"/>
    <col min="7" max="8" width="10.7109375" style="44" customWidth="1"/>
    <col min="9" max="9" width="1.7109375" style="42" customWidth="1"/>
    <col min="10" max="10" width="9.42578125" style="44" bestFit="1" customWidth="1"/>
    <col min="11" max="11" width="9.7109375" style="1" bestFit="1" customWidth="1"/>
    <col min="12" max="16384" width="9.140625" style="1"/>
  </cols>
  <sheetData>
    <row r="1" spans="1:12" s="5" customFormat="1" ht="25.5" x14ac:dyDescent="0.25">
      <c r="A1" s="43"/>
      <c r="B1" s="47" t="s">
        <v>1049</v>
      </c>
      <c r="C1" s="47" t="s">
        <v>1050</v>
      </c>
      <c r="D1" s="46" t="s">
        <v>591</v>
      </c>
      <c r="E1" s="47" t="s">
        <v>3</v>
      </c>
      <c r="F1" s="46" t="s">
        <v>1053</v>
      </c>
      <c r="G1" s="47" t="s">
        <v>1051</v>
      </c>
      <c r="H1" s="47" t="s">
        <v>1052</v>
      </c>
      <c r="I1" s="43"/>
      <c r="J1" s="45"/>
      <c r="K1" s="45"/>
      <c r="L1" s="45"/>
    </row>
    <row r="2" spans="1:12" x14ac:dyDescent="0.2">
      <c r="B2" s="56">
        <v>42879</v>
      </c>
      <c r="C2" s="56">
        <f>IF(ISBLANK(G2),IF(F2="N", B2+3, B2+1), IF(F2="N", G2+3,G2+1))</f>
        <v>42883</v>
      </c>
      <c r="D2" s="57" t="s">
        <v>913</v>
      </c>
      <c r="E2" s="56"/>
      <c r="F2" s="58" t="str">
        <f>IFERROR(FIND(".5",D2),"N")</f>
        <v>N</v>
      </c>
      <c r="G2" s="56">
        <v>42880</v>
      </c>
      <c r="H2" s="56">
        <v>42890</v>
      </c>
    </row>
    <row r="3" spans="1:12" x14ac:dyDescent="0.2">
      <c r="B3" s="56">
        <f>IF(E3&lt;C2+1, (IF(ISBLANK(H2), C2+1, H2+1)),E3)</f>
        <v>42891</v>
      </c>
      <c r="C3" s="56">
        <f t="shared" ref="C3:C11" si="0">IF(ISBLANK(G3),IF(F3="N", B3+3, B3+1), IF(F3="N", G3+3,G3+1))</f>
        <v>42895</v>
      </c>
      <c r="D3" s="57" t="s">
        <v>914</v>
      </c>
      <c r="E3" s="56"/>
      <c r="F3" s="58" t="str">
        <f t="shared" ref="F3:F18" si="1">IFERROR(FIND(".5",D3),"N")</f>
        <v>N</v>
      </c>
      <c r="G3" s="56">
        <v>42892</v>
      </c>
      <c r="H3" s="56">
        <v>42895</v>
      </c>
    </row>
    <row r="4" spans="1:12" x14ac:dyDescent="0.2">
      <c r="B4" s="56">
        <f>IF(E4&lt;C3+1, (IF(ISBLANK(H3), C3+1, H3+1)),E4)</f>
        <v>42896</v>
      </c>
      <c r="C4" s="56">
        <f>IF(ISBLANK(G4),IF(F4="N", B4+3, B4+1), IF(F4="N", G4+3,G4+1))</f>
        <v>42901</v>
      </c>
      <c r="D4" s="57" t="s">
        <v>1042</v>
      </c>
      <c r="E4" s="56"/>
      <c r="F4" s="58" t="str">
        <f t="shared" si="1"/>
        <v>N</v>
      </c>
      <c r="G4" s="56">
        <v>42898</v>
      </c>
      <c r="H4" s="56">
        <v>42903</v>
      </c>
    </row>
    <row r="5" spans="1:12" x14ac:dyDescent="0.2">
      <c r="B5" s="53">
        <f t="shared" ref="B5:B18" si="2">IF(E5&lt;C4+1, (IF(ISBLANK(H4), C4+1, H4+1)),E5)</f>
        <v>42904</v>
      </c>
      <c r="C5" s="53">
        <f t="shared" si="0"/>
        <v>42905</v>
      </c>
      <c r="D5" s="54" t="s">
        <v>1043</v>
      </c>
      <c r="E5" s="53"/>
      <c r="F5" s="55">
        <f t="shared" si="1"/>
        <v>18</v>
      </c>
      <c r="G5" s="53">
        <v>42904</v>
      </c>
      <c r="H5" s="53"/>
    </row>
    <row r="6" spans="1:12" x14ac:dyDescent="0.2">
      <c r="B6" s="44">
        <f t="shared" si="2"/>
        <v>42906</v>
      </c>
      <c r="C6" s="44">
        <f t="shared" si="0"/>
        <v>42909</v>
      </c>
      <c r="D6" s="1" t="s">
        <v>1044</v>
      </c>
      <c r="F6" s="7" t="str">
        <f t="shared" si="1"/>
        <v>N</v>
      </c>
    </row>
    <row r="7" spans="1:12" x14ac:dyDescent="0.2">
      <c r="B7" s="44">
        <f t="shared" si="2"/>
        <v>42910</v>
      </c>
      <c r="C7" s="44">
        <f t="shared" si="0"/>
        <v>42913</v>
      </c>
      <c r="D7" s="1" t="s">
        <v>1045</v>
      </c>
      <c r="F7" s="7" t="str">
        <f t="shared" si="1"/>
        <v>N</v>
      </c>
    </row>
    <row r="8" spans="1:12" x14ac:dyDescent="0.2">
      <c r="B8" s="44">
        <f t="shared" si="2"/>
        <v>42914</v>
      </c>
      <c r="C8" s="44">
        <f t="shared" si="0"/>
        <v>42915</v>
      </c>
      <c r="D8" s="1" t="s">
        <v>1046</v>
      </c>
      <c r="F8" s="7">
        <f t="shared" si="1"/>
        <v>18</v>
      </c>
    </row>
    <row r="9" spans="1:12" x14ac:dyDescent="0.2">
      <c r="B9" s="44">
        <f t="shared" si="2"/>
        <v>42916</v>
      </c>
      <c r="C9" s="44">
        <f t="shared" si="0"/>
        <v>42919</v>
      </c>
      <c r="D9" s="1" t="s">
        <v>1047</v>
      </c>
      <c r="F9" s="7" t="str">
        <f t="shared" si="1"/>
        <v>N</v>
      </c>
    </row>
    <row r="10" spans="1:12" x14ac:dyDescent="0.2">
      <c r="B10" s="44">
        <f t="shared" si="2"/>
        <v>42920</v>
      </c>
      <c r="C10" s="44">
        <f t="shared" si="0"/>
        <v>42923</v>
      </c>
      <c r="D10" s="1" t="s">
        <v>1048</v>
      </c>
      <c r="F10" s="7" t="str">
        <f t="shared" si="1"/>
        <v>N</v>
      </c>
    </row>
    <row r="11" spans="1:12" x14ac:dyDescent="0.2">
      <c r="B11" s="44">
        <f t="shared" si="2"/>
        <v>42924</v>
      </c>
      <c r="C11" s="44">
        <f t="shared" si="0"/>
        <v>42927</v>
      </c>
      <c r="D11" s="1" t="s">
        <v>1060</v>
      </c>
      <c r="E11" s="44">
        <v>42899</v>
      </c>
      <c r="F11" s="7" t="str">
        <f t="shared" si="1"/>
        <v>N</v>
      </c>
    </row>
    <row r="12" spans="1:12" x14ac:dyDescent="0.2">
      <c r="B12" s="44">
        <f t="shared" si="2"/>
        <v>42928</v>
      </c>
      <c r="C12" s="44">
        <f t="shared" ref="C12:C17" si="3">IF(ISBLANK(G12),IF(F12="N", B12+3, B12+1), IF(F12="N", G12+3,G12+1))</f>
        <v>42931</v>
      </c>
      <c r="D12" s="1" t="s">
        <v>1055</v>
      </c>
      <c r="F12" s="7" t="str">
        <f t="shared" si="1"/>
        <v>N</v>
      </c>
    </row>
    <row r="13" spans="1:12" x14ac:dyDescent="0.2">
      <c r="B13" s="44">
        <f t="shared" si="2"/>
        <v>42932</v>
      </c>
      <c r="C13" s="44">
        <f t="shared" si="3"/>
        <v>42935</v>
      </c>
      <c r="D13" s="1" t="s">
        <v>1056</v>
      </c>
      <c r="F13" s="7" t="str">
        <f t="shared" si="1"/>
        <v>N</v>
      </c>
    </row>
    <row r="14" spans="1:12" x14ac:dyDescent="0.2">
      <c r="B14" s="44">
        <f t="shared" si="2"/>
        <v>42936</v>
      </c>
      <c r="C14" s="44">
        <f t="shared" si="3"/>
        <v>42937</v>
      </c>
      <c r="D14" s="1" t="s">
        <v>1057</v>
      </c>
      <c r="F14" s="7">
        <f t="shared" si="1"/>
        <v>19</v>
      </c>
    </row>
    <row r="15" spans="1:12" x14ac:dyDescent="0.2">
      <c r="B15" s="44">
        <f t="shared" si="2"/>
        <v>42938</v>
      </c>
      <c r="C15" s="44">
        <f t="shared" si="3"/>
        <v>42941</v>
      </c>
      <c r="D15" s="1" t="s">
        <v>1058</v>
      </c>
      <c r="F15" s="7" t="str">
        <f t="shared" si="1"/>
        <v>N</v>
      </c>
    </row>
    <row r="16" spans="1:12" x14ac:dyDescent="0.2">
      <c r="B16" s="44">
        <f t="shared" si="2"/>
        <v>42942</v>
      </c>
      <c r="C16" s="44">
        <f t="shared" si="3"/>
        <v>42945</v>
      </c>
      <c r="D16" s="1" t="s">
        <v>1059</v>
      </c>
      <c r="F16" s="7" t="str">
        <f t="shared" si="1"/>
        <v>N</v>
      </c>
    </row>
    <row r="17" spans="2:6" x14ac:dyDescent="0.2">
      <c r="B17" s="44">
        <f t="shared" si="2"/>
        <v>42946</v>
      </c>
      <c r="C17" s="44">
        <f t="shared" si="3"/>
        <v>42949</v>
      </c>
      <c r="D17" s="1" t="s">
        <v>1061</v>
      </c>
      <c r="E17" s="44">
        <v>42920</v>
      </c>
      <c r="F17" s="7" t="str">
        <f t="shared" si="1"/>
        <v>N</v>
      </c>
    </row>
    <row r="18" spans="2:6" x14ac:dyDescent="0.2">
      <c r="B18" s="44">
        <f t="shared" si="2"/>
        <v>42950</v>
      </c>
      <c r="D18" s="1" t="s">
        <v>1054</v>
      </c>
      <c r="F18" s="7" t="str">
        <f t="shared" si="1"/>
        <v>N</v>
      </c>
    </row>
    <row r="92" spans="2:8" x14ac:dyDescent="0.2">
      <c r="B92" s="50"/>
      <c r="C92" s="50"/>
      <c r="D92" s="28"/>
      <c r="E92" s="50"/>
      <c r="F92" s="51"/>
      <c r="G92" s="50"/>
      <c r="H92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BookList</vt:lpstr>
      <vt:lpstr>Picklist</vt:lpstr>
      <vt:lpstr>Calendar</vt:lpstr>
      <vt:lpstr>ReadingList</vt:lpstr>
    </vt:vector>
  </TitlesOfParts>
  <Company>AVAILITY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Nemecek</dc:creator>
  <cp:lastModifiedBy>Katrina</cp:lastModifiedBy>
  <dcterms:created xsi:type="dcterms:W3CDTF">2017-05-19T16:43:08Z</dcterms:created>
  <dcterms:modified xsi:type="dcterms:W3CDTF">2017-07-05T22:44:02Z</dcterms:modified>
</cp:coreProperties>
</file>