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<sst xmlns="http://schemas.openxmlformats.org/spreadsheetml/2006/main" count="83" uniqueCount="44">
  <si>
    <t xml:space="preserve">W/L</t>
  </si>
  <si>
    <t xml:space="preserve">Ultra</t>
  </si>
  <si>
    <t xml:space="preserve">Rdeep</t>
  </si>
  <si>
    <t xml:space="preserve">48/52</t>
  </si>
  <si>
    <t xml:space="preserve">Rand</t>
  </si>
  <si>
    <t xml:space="preserve">77/23</t>
  </si>
  <si>
    <t xml:space="preserve">Bully</t>
  </si>
  <si>
    <t xml:space="preserve">73/27</t>
  </si>
  <si>
    <t xml:space="preserve">High</t>
  </si>
  <si>
    <t xml:space="preserve">44/56</t>
  </si>
  <si>
    <t xml:space="preserve">82/18</t>
  </si>
  <si>
    <t xml:space="preserve">84/16</t>
  </si>
  <si>
    <t xml:space="preserve">Low</t>
  </si>
  <si>
    <t xml:space="preserve">42/58</t>
  </si>
  <si>
    <t xml:space="preserve">75/25</t>
  </si>
  <si>
    <t xml:space="preserve">Quick</t>
  </si>
  <si>
    <t xml:space="preserve">45/55</t>
  </si>
  <si>
    <t xml:space="preserve">78/22</t>
  </si>
  <si>
    <t xml:space="preserve">81/19</t>
  </si>
  <si>
    <t xml:space="preserve">Tactful</t>
  </si>
  <si>
    <t xml:space="preserve">43/57</t>
  </si>
  <si>
    <t xml:space="preserve">56/44</t>
  </si>
  <si>
    <t xml:space="preserve">51/49</t>
  </si>
  <si>
    <t xml:space="preserve">61/39</t>
  </si>
  <si>
    <t xml:space="preserve">52/48</t>
  </si>
  <si>
    <t xml:space="preserve">57/43</t>
  </si>
  <si>
    <t xml:space="preserve">37/63</t>
  </si>
  <si>
    <t xml:space="preserve">Tournament</t>
  </si>
  <si>
    <t xml:space="preserve">MarriageSaver</t>
  </si>
  <si>
    <t xml:space="preserve">UltraHigh</t>
  </si>
  <si>
    <t xml:space="preserve">UltraLow</t>
  </si>
  <si>
    <t xml:space="preserve">MarriageHigh</t>
  </si>
  <si>
    <t xml:space="preserve">MarriageLow</t>
  </si>
  <si>
    <t xml:space="preserve">rand</t>
  </si>
  <si>
    <t xml:space="preserve">bully</t>
  </si>
  <si>
    <t xml:space="preserve">rdeep</t>
  </si>
  <si>
    <t xml:space="preserve">Wins</t>
  </si>
  <si>
    <t xml:space="preserve">PPM</t>
  </si>
  <si>
    <t xml:space="preserve">Losses</t>
  </si>
  <si>
    <t xml:space="preserve">ultra</t>
  </si>
  <si>
    <t xml:space="preserve">Ml-naivebayes(ultra)</t>
  </si>
  <si>
    <t xml:space="preserve">Ml-linear-reg(ultra)</t>
  </si>
  <si>
    <t xml:space="preserve">Ml-naivebayes(rdeep)</t>
  </si>
  <si>
    <t xml:space="preserve">mi-linear-reg(rdeep)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</si>
</sst>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Sheet3!$E$6:$E$10</c:f>
              <c:numCache>
                <c:formatCode>General</c:formatCode>
                <c:ptCount val="5"/>
                <c:pt idx="0">
                  <c:v>2.10723684210526</c:v>
                </c:pt>
                <c:pt idx="1">
                  <c:v>1.95260347129506</c:v>
                </c:pt>
                <c:pt idx="2">
                  <c:v>2.02425876010782</c:v>
                </c:pt>
                <c:pt idx="3">
                  <c:v>2.03276450511945</c:v>
                </c:pt>
                <c:pt idx="4">
                  <c:v>1.98995311453449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Sheet3!$G$6:$G$10</c:f>
              <c:numCache>
                <c:formatCode>General</c:formatCode>
                <c:ptCount val="5"/>
                <c:pt idx="0">
                  <c:v>1.29375</c:v>
                </c:pt>
                <c:pt idx="1">
                  <c:v>1.18924302788845</c:v>
                </c:pt>
                <c:pt idx="2">
                  <c:v>1.21511627906977</c:v>
                </c:pt>
                <c:pt idx="3">
                  <c:v>1.20373831775701</c:v>
                </c:pt>
                <c:pt idx="4">
                  <c:v>1.16765285996055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581878"/>
        <c:axId val="99173065"/>
      </c:lineChart>
      <c:catAx>
        <c:axId val="245818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9173065"/>
        <c:crosses val="autoZero"/>
        <c:auto val="1"/>
        <c:lblAlgn val="ctr"/>
        <c:lblOffset val="100"/>
      </c:catAx>
      <c:valAx>
        <c:axId val="991730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45818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5760</xdr:colOff>
      <xdr:row>11</xdr:row>
      <xdr:rowOff>87840</xdr:rowOff>
    </xdr:from>
    <xdr:to>
      <xdr:col>19</xdr:col>
      <xdr:colOff>70200</xdr:colOff>
      <xdr:row>27</xdr:row>
      <xdr:rowOff>39240</xdr:rowOff>
    </xdr:to>
    <xdr:graphicFrame>
      <xdr:nvGraphicFramePr>
        <xdr:cNvPr id="0" name=""/>
        <xdr:cNvGraphicFramePr/>
      </xdr:nvGraphicFramePr>
      <xdr:xfrm>
        <a:off x="10655280" y="2343960"/>
        <a:ext cx="575388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7" activeCellId="0" sqref="D37"/>
    </sheetView>
  </sheetViews>
  <sheetFormatPr defaultRowHeight="16.15" zeroHeight="false" outlineLevelRow="0" outlineLevelCol="0"/>
  <cols>
    <col collapsed="false" customWidth="false" hidden="false" outlineLevel="0" max="1025" min="1" style="1" width="11.52"/>
  </cols>
  <sheetData>
    <row r="2" customFormat="false" ht="16.15" hidden="false" customHeight="false" outlineLevel="0" collapsed="false">
      <c r="D2" s="1" t="s">
        <v>0</v>
      </c>
    </row>
    <row r="3" customFormat="false" ht="16.15" hidden="false" customHeight="false" outlineLevel="0" collapsed="false">
      <c r="B3" s="1" t="s">
        <v>1</v>
      </c>
      <c r="C3" s="1" t="s">
        <v>2</v>
      </c>
      <c r="D3" s="1" t="s">
        <v>3</v>
      </c>
    </row>
    <row r="4" customFormat="false" ht="16.15" hidden="false" customHeight="false" outlineLevel="0" collapsed="false">
      <c r="C4" s="1" t="s">
        <v>4</v>
      </c>
      <c r="D4" s="1" t="s">
        <v>5</v>
      </c>
    </row>
    <row r="5" customFormat="false" ht="16.15" hidden="false" customHeight="false" outlineLevel="0" collapsed="false">
      <c r="C5" s="1" t="s">
        <v>6</v>
      </c>
      <c r="D5" s="1" t="s">
        <v>7</v>
      </c>
    </row>
    <row r="7" customFormat="false" ht="16.15" hidden="false" customHeight="false" outlineLevel="0" collapsed="false">
      <c r="B7" s="1" t="s">
        <v>8</v>
      </c>
      <c r="C7" s="1" t="s">
        <v>2</v>
      </c>
      <c r="D7" s="1" t="s">
        <v>9</v>
      </c>
    </row>
    <row r="8" customFormat="false" ht="16.15" hidden="false" customHeight="false" outlineLevel="0" collapsed="false">
      <c r="C8" s="1" t="s">
        <v>4</v>
      </c>
      <c r="D8" s="1" t="s">
        <v>10</v>
      </c>
    </row>
    <row r="9" customFormat="false" ht="16.15" hidden="false" customHeight="false" outlineLevel="0" collapsed="false">
      <c r="C9" s="1" t="s">
        <v>6</v>
      </c>
      <c r="D9" s="1" t="s">
        <v>11</v>
      </c>
    </row>
    <row r="11" customFormat="false" ht="16.15" hidden="false" customHeight="false" outlineLevel="0" collapsed="false">
      <c r="B11" s="1" t="s">
        <v>12</v>
      </c>
      <c r="C11" s="1" t="s">
        <v>2</v>
      </c>
      <c r="D11" s="1" t="s">
        <v>13</v>
      </c>
    </row>
    <row r="12" customFormat="false" ht="16.15" hidden="false" customHeight="false" outlineLevel="0" collapsed="false">
      <c r="C12" s="1" t="s">
        <v>4</v>
      </c>
      <c r="D12" s="1" t="s">
        <v>14</v>
      </c>
    </row>
    <row r="13" customFormat="false" ht="16.15" hidden="false" customHeight="false" outlineLevel="0" collapsed="false">
      <c r="C13" s="1" t="s">
        <v>6</v>
      </c>
      <c r="D13" s="1" t="s">
        <v>5</v>
      </c>
    </row>
    <row r="15" customFormat="false" ht="16.15" hidden="false" customHeight="false" outlineLevel="0" collapsed="false">
      <c r="B15" s="1" t="s">
        <v>15</v>
      </c>
      <c r="C15" s="1" t="s">
        <v>2</v>
      </c>
      <c r="D15" s="1" t="s">
        <v>16</v>
      </c>
    </row>
    <row r="16" customFormat="false" ht="16.15" hidden="false" customHeight="false" outlineLevel="0" collapsed="false">
      <c r="C16" s="1" t="s">
        <v>4</v>
      </c>
      <c r="D16" s="1" t="s">
        <v>17</v>
      </c>
    </row>
    <row r="17" customFormat="false" ht="16.15" hidden="false" customHeight="false" outlineLevel="0" collapsed="false">
      <c r="C17" s="1" t="s">
        <v>6</v>
      </c>
      <c r="D17" s="1" t="s">
        <v>18</v>
      </c>
    </row>
    <row r="19" customFormat="false" ht="16.15" hidden="false" customHeight="false" outlineLevel="0" collapsed="false">
      <c r="B19" s="1" t="s">
        <v>19</v>
      </c>
      <c r="C19" s="1" t="s">
        <v>2</v>
      </c>
      <c r="D19" s="1" t="s">
        <v>16</v>
      </c>
    </row>
    <row r="20" customFormat="false" ht="16.15" hidden="false" customHeight="false" outlineLevel="0" collapsed="false">
      <c r="C20" s="1" t="s">
        <v>4</v>
      </c>
      <c r="D20" s="1" t="s">
        <v>5</v>
      </c>
    </row>
    <row r="21" customFormat="false" ht="16.15" hidden="false" customHeight="false" outlineLevel="0" collapsed="false">
      <c r="C21" s="1" t="s">
        <v>6</v>
      </c>
      <c r="D21" s="1" t="s">
        <v>18</v>
      </c>
    </row>
    <row r="24" customFormat="false" ht="16.15" hidden="false" customHeight="false" outlineLevel="0" collapsed="false">
      <c r="B24" s="1" t="s">
        <v>1</v>
      </c>
      <c r="C24" s="1" t="s">
        <v>12</v>
      </c>
      <c r="D24" s="1" t="s">
        <v>20</v>
      </c>
    </row>
    <row r="25" customFormat="false" ht="16.15" hidden="false" customHeight="false" outlineLevel="0" collapsed="false">
      <c r="C25" s="1" t="s">
        <v>8</v>
      </c>
      <c r="D25" s="1" t="s">
        <v>21</v>
      </c>
    </row>
    <row r="26" customFormat="false" ht="16.15" hidden="false" customHeight="false" outlineLevel="0" collapsed="false">
      <c r="C26" s="1" t="s">
        <v>15</v>
      </c>
      <c r="D26" s="1" t="s">
        <v>9</v>
      </c>
    </row>
    <row r="27" customFormat="false" ht="16.15" hidden="false" customHeight="false" outlineLevel="0" collapsed="false">
      <c r="C27" s="1" t="s">
        <v>19</v>
      </c>
      <c r="D27" s="1" t="s">
        <v>22</v>
      </c>
    </row>
    <row r="29" customFormat="false" ht="16.15" hidden="false" customHeight="false" outlineLevel="0" collapsed="false">
      <c r="B29" s="1" t="s">
        <v>12</v>
      </c>
      <c r="C29" s="1" t="s">
        <v>8</v>
      </c>
      <c r="D29" s="1" t="s">
        <v>23</v>
      </c>
    </row>
    <row r="30" customFormat="false" ht="16.15" hidden="false" customHeight="false" outlineLevel="0" collapsed="false">
      <c r="C30" s="1" t="s">
        <v>15</v>
      </c>
      <c r="D30" s="1" t="s">
        <v>22</v>
      </c>
    </row>
    <row r="31" customFormat="false" ht="16.15" hidden="false" customHeight="false" outlineLevel="0" collapsed="false">
      <c r="C31" s="1" t="s">
        <v>19</v>
      </c>
      <c r="D31" s="1" t="s">
        <v>24</v>
      </c>
    </row>
    <row r="33" customFormat="false" ht="16.15" hidden="false" customHeight="false" outlineLevel="0" collapsed="false">
      <c r="B33" s="1" t="s">
        <v>8</v>
      </c>
      <c r="C33" s="1" t="s">
        <v>15</v>
      </c>
      <c r="D33" s="1" t="s">
        <v>25</v>
      </c>
    </row>
    <row r="34" customFormat="false" ht="16.15" hidden="false" customHeight="false" outlineLevel="0" collapsed="false">
      <c r="C34" s="1" t="s">
        <v>19</v>
      </c>
      <c r="D34" s="1" t="s">
        <v>26</v>
      </c>
    </row>
    <row r="36" customFormat="false" ht="16.15" hidden="false" customHeight="false" outlineLevel="0" collapsed="false">
      <c r="B36" s="1" t="s">
        <v>15</v>
      </c>
      <c r="C36" s="1" t="s">
        <v>19</v>
      </c>
      <c r="D36" s="1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7.95"/>
    <col collapsed="false" customWidth="true" hidden="false" outlineLevel="0" max="3" min="3" style="0" width="13.24"/>
    <col collapsed="false" customWidth="false" hidden="false" outlineLevel="0" max="1025" min="4" style="0" width="11.52"/>
  </cols>
  <sheetData>
    <row r="4" customFormat="false" ht="12.8" hidden="false" customHeight="false" outlineLevel="0" collapsed="false">
      <c r="A4" s="0" t="s">
        <v>27</v>
      </c>
      <c r="B4" s="0" t="s">
        <v>1</v>
      </c>
      <c r="C4" s="0" t="s">
        <v>28</v>
      </c>
      <c r="D4" s="0" t="s">
        <v>29</v>
      </c>
      <c r="E4" s="0" t="s">
        <v>30</v>
      </c>
      <c r="F4" s="0" t="s">
        <v>31</v>
      </c>
      <c r="G4" s="0" t="s">
        <v>32</v>
      </c>
    </row>
    <row r="5" customFormat="false" ht="12.8" hidden="false" customHeight="false" outlineLevel="0" collapsed="false">
      <c r="A5" s="0" t="n">
        <v>1</v>
      </c>
      <c r="B5" s="0" t="n">
        <v>519</v>
      </c>
      <c r="C5" s="0" t="n">
        <v>481</v>
      </c>
      <c r="D5" s="0" t="n">
        <v>551</v>
      </c>
      <c r="E5" s="0" t="n">
        <v>449</v>
      </c>
      <c r="F5" s="0" t="n">
        <v>514</v>
      </c>
      <c r="G5" s="0" t="n">
        <v>486</v>
      </c>
    </row>
    <row r="6" customFormat="false" ht="12.8" hidden="false" customHeight="false" outlineLevel="0" collapsed="false">
      <c r="A6" s="0" t="n">
        <v>2</v>
      </c>
      <c r="B6" s="0" t="n">
        <v>504</v>
      </c>
      <c r="C6" s="0" t="n">
        <v>496</v>
      </c>
      <c r="D6" s="0" t="n">
        <v>515</v>
      </c>
      <c r="E6" s="0" t="n">
        <v>485</v>
      </c>
      <c r="F6" s="0" t="n">
        <v>489</v>
      </c>
      <c r="G6" s="0" t="n">
        <v>511</v>
      </c>
    </row>
    <row r="7" customFormat="false" ht="12.8" hidden="false" customHeight="false" outlineLevel="0" collapsed="false">
      <c r="A7" s="0" t="n">
        <v>3</v>
      </c>
      <c r="B7" s="0" t="n">
        <v>495</v>
      </c>
      <c r="C7" s="0" t="n">
        <v>505</v>
      </c>
      <c r="D7" s="0" t="n">
        <v>514</v>
      </c>
      <c r="E7" s="0" t="n">
        <v>486</v>
      </c>
      <c r="F7" s="0" t="n">
        <v>514</v>
      </c>
      <c r="G7" s="0" t="n">
        <v>486</v>
      </c>
    </row>
    <row r="8" customFormat="false" ht="12.8" hidden="false" customHeight="false" outlineLevel="0" collapsed="false">
      <c r="A8" s="0" t="n">
        <v>4</v>
      </c>
      <c r="B8" s="0" t="n">
        <v>497</v>
      </c>
      <c r="C8" s="0" t="n">
        <v>503</v>
      </c>
      <c r="D8" s="0" t="n">
        <v>516</v>
      </c>
      <c r="E8" s="0" t="n">
        <v>484</v>
      </c>
      <c r="F8" s="0" t="n">
        <v>516</v>
      </c>
      <c r="G8" s="0" t="n">
        <v>484</v>
      </c>
    </row>
    <row r="9" customFormat="false" ht="12.8" hidden="false" customHeight="false" outlineLevel="0" collapsed="false">
      <c r="A9" s="0" t="n">
        <v>5</v>
      </c>
      <c r="B9" s="0" t="n">
        <v>503</v>
      </c>
      <c r="C9" s="0" t="n">
        <v>497</v>
      </c>
      <c r="D9" s="0" t="n">
        <v>497</v>
      </c>
      <c r="E9" s="0" t="n">
        <v>503</v>
      </c>
      <c r="F9" s="0" t="n">
        <v>497</v>
      </c>
      <c r="G9" s="0" t="n">
        <v>503</v>
      </c>
    </row>
    <row r="10" customFormat="false" ht="12.8" hidden="false" customHeight="false" outlineLevel="0" collapsed="false">
      <c r="B10" s="0" t="n">
        <f aca="false">AVERAGE(B5:B9)</f>
        <v>503.6</v>
      </c>
      <c r="C10" s="0" t="n">
        <f aca="false">AVERAGE(C5:C9)</f>
        <v>496.4</v>
      </c>
      <c r="D10" s="0" t="n">
        <f aca="false">AVERAGE(D5:D9)</f>
        <v>518.6</v>
      </c>
      <c r="E10" s="0" t="n">
        <f aca="false">AVERAGE(E5:E9)</f>
        <v>481.4</v>
      </c>
      <c r="F10" s="0" t="n">
        <f aca="false">AVERAGE(F5:F9)</f>
        <v>506</v>
      </c>
      <c r="G10" s="0" t="n">
        <f aca="false">AVERAGE(G5:G9)</f>
        <v>494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O10"/>
  <sheetViews>
    <sheetView showFormulas="false" showGridLines="true" showRowColHeaders="true" showZeros="true" rightToLeft="false" tabSelected="true" showOutlineSymbols="true" defaultGridColor="true" view="normal" topLeftCell="C2" colorId="64" zoomScale="100" zoomScaleNormal="100" zoomScalePageLayoutView="100" workbookViewId="0">
      <selection pane="topLeft" activeCell="E19" activeCellId="0" sqref="E19"/>
    </sheetView>
  </sheetViews>
  <sheetFormatPr defaultRowHeight="16.15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24.22"/>
    <col collapsed="false" customWidth="false" hidden="false" outlineLevel="0" max="1025" min="4" style="1" width="11.52"/>
  </cols>
  <sheetData>
    <row r="4" customFormat="false" ht="16.15" hidden="false" customHeight="false" outlineLevel="0" collapsed="false">
      <c r="C4" s="2"/>
      <c r="D4" s="3" t="s">
        <v>33</v>
      </c>
      <c r="E4" s="3"/>
      <c r="F4" s="3"/>
      <c r="G4" s="3"/>
      <c r="H4" s="3" t="s">
        <v>34</v>
      </c>
      <c r="I4" s="3"/>
      <c r="J4" s="3"/>
      <c r="K4" s="3"/>
      <c r="L4" s="3" t="s">
        <v>35</v>
      </c>
      <c r="M4" s="3"/>
      <c r="N4" s="3"/>
      <c r="O4" s="3"/>
    </row>
    <row r="5" customFormat="false" ht="16.15" hidden="false" customHeight="false" outlineLevel="0" collapsed="false">
      <c r="C5" s="2"/>
      <c r="D5" s="2" t="s">
        <v>36</v>
      </c>
      <c r="E5" s="2" t="s">
        <v>37</v>
      </c>
      <c r="F5" s="2" t="s">
        <v>38</v>
      </c>
      <c r="G5" s="2" t="s">
        <v>37</v>
      </c>
      <c r="H5" s="2" t="s">
        <v>36</v>
      </c>
      <c r="I5" s="2"/>
      <c r="J5" s="2" t="s">
        <v>38</v>
      </c>
      <c r="K5" s="2"/>
      <c r="L5" s="2" t="s">
        <v>36</v>
      </c>
      <c r="M5" s="2"/>
      <c r="N5" s="2" t="s">
        <v>38</v>
      </c>
    </row>
    <row r="6" customFormat="false" ht="16.15" hidden="false" customHeight="false" outlineLevel="0" collapsed="false">
      <c r="C6" s="2" t="s">
        <v>39</v>
      </c>
      <c r="D6" s="2" t="n">
        <v>1520</v>
      </c>
      <c r="E6" s="2" t="n">
        <f aca="false">3203/D6</f>
        <v>2.10723684210526</v>
      </c>
      <c r="F6" s="2" t="n">
        <v>480</v>
      </c>
      <c r="G6" s="2" t="n">
        <f aca="false">621/F6</f>
        <v>1.29375</v>
      </c>
      <c r="H6" s="2" t="n">
        <v>1291</v>
      </c>
      <c r="I6" s="2" t="n">
        <f aca="false">2026/H6</f>
        <v>1.56932610379551</v>
      </c>
      <c r="J6" s="2" t="n">
        <v>709</v>
      </c>
      <c r="K6" s="2" t="n">
        <f aca="false">1288/J6</f>
        <v>1.81664315937941</v>
      </c>
      <c r="L6" s="2" t="n">
        <v>860</v>
      </c>
      <c r="M6" s="2" t="n">
        <f aca="false">1390/L6</f>
        <v>1.61627906976744</v>
      </c>
      <c r="N6" s="2" t="n">
        <v>1140</v>
      </c>
      <c r="O6" s="1" t="n">
        <f aca="false">1810/N6</f>
        <v>1.58771929824561</v>
      </c>
    </row>
    <row r="7" customFormat="false" ht="16.15" hidden="false" customHeight="false" outlineLevel="0" collapsed="false">
      <c r="C7" s="2" t="s">
        <v>40</v>
      </c>
      <c r="D7" s="2" t="n">
        <v>1498</v>
      </c>
      <c r="E7" s="2" t="n">
        <f aca="false">2925/D7</f>
        <v>1.95260347129506</v>
      </c>
      <c r="F7" s="2" t="n">
        <v>502</v>
      </c>
      <c r="G7" s="2" t="n">
        <f aca="false">597/F7</f>
        <v>1.18924302788845</v>
      </c>
      <c r="H7" s="2" t="n">
        <v>1637</v>
      </c>
      <c r="I7" s="2" t="n">
        <f aca="false">2490/H7</f>
        <v>1.52107513744655</v>
      </c>
      <c r="J7" s="2" t="n">
        <v>363</v>
      </c>
      <c r="K7" s="2" t="n">
        <f aca="false">604/J7</f>
        <v>1.66391184573003</v>
      </c>
      <c r="L7" s="2" t="n">
        <v>774</v>
      </c>
      <c r="M7" s="2" t="n">
        <f aca="false">1106/L7</f>
        <v>1.42894056847545</v>
      </c>
      <c r="N7" s="2" t="n">
        <v>1226</v>
      </c>
      <c r="O7" s="1" t="n">
        <f aca="false">1771/N7</f>
        <v>1.44453507340946</v>
      </c>
    </row>
    <row r="8" customFormat="false" ht="16.15" hidden="false" customHeight="false" outlineLevel="0" collapsed="false">
      <c r="C8" s="2" t="s">
        <v>41</v>
      </c>
      <c r="D8" s="2" t="n">
        <v>1484</v>
      </c>
      <c r="E8" s="2" t="n">
        <f aca="false">3004/D8</f>
        <v>2.02425876010782</v>
      </c>
      <c r="F8" s="2" t="n">
        <v>516</v>
      </c>
      <c r="G8" s="2" t="n">
        <f aca="false">627/F8</f>
        <v>1.21511627906977</v>
      </c>
      <c r="H8" s="2" t="n">
        <v>1611</v>
      </c>
      <c r="I8" s="2" t="n">
        <f aca="false">2460/H8</f>
        <v>1.52700186219739</v>
      </c>
      <c r="J8" s="2" t="n">
        <v>389</v>
      </c>
      <c r="K8" s="2" t="n">
        <f aca="false">605/J8</f>
        <v>1.55526992287918</v>
      </c>
      <c r="L8" s="2" t="n">
        <v>822</v>
      </c>
      <c r="M8" s="2" t="n">
        <f aca="false">1257/L8</f>
        <v>1.52919708029197</v>
      </c>
      <c r="N8" s="2" t="n">
        <v>1178</v>
      </c>
      <c r="O8" s="1" t="n">
        <f aca="false">1634/N8</f>
        <v>1.38709677419355</v>
      </c>
    </row>
    <row r="9" customFormat="false" ht="16.15" hidden="false" customHeight="false" outlineLevel="0" collapsed="false">
      <c r="C9" s="2" t="s">
        <v>42</v>
      </c>
      <c r="D9" s="2" t="n">
        <v>1465</v>
      </c>
      <c r="E9" s="2" t="n">
        <f aca="false">2978/D9</f>
        <v>2.03276450511945</v>
      </c>
      <c r="F9" s="2" t="n">
        <v>535</v>
      </c>
      <c r="G9" s="2" t="n">
        <f aca="false">644/F9</f>
        <v>1.20373831775701</v>
      </c>
      <c r="H9" s="2" t="n">
        <v>1622</v>
      </c>
      <c r="I9" s="2" t="n">
        <f aca="false">2484/H9</f>
        <v>1.53144266337855</v>
      </c>
      <c r="J9" s="2" t="n">
        <v>378</v>
      </c>
      <c r="K9" s="2" t="n">
        <f aca="false">614/J9</f>
        <v>1.62433862433862</v>
      </c>
      <c r="L9" s="2"/>
      <c r="M9" s="2"/>
      <c r="N9" s="2"/>
    </row>
    <row r="10" customFormat="false" ht="16.15" hidden="false" customHeight="false" outlineLevel="0" collapsed="false">
      <c r="C10" s="2" t="s">
        <v>43</v>
      </c>
      <c r="D10" s="2" t="n">
        <v>1493</v>
      </c>
      <c r="E10" s="2" t="n">
        <f aca="false">2971/D10</f>
        <v>1.98995311453449</v>
      </c>
      <c r="F10" s="2" t="n">
        <v>507</v>
      </c>
      <c r="G10" s="2" t="n">
        <f aca="false">592/F10</f>
        <v>1.16765285996055</v>
      </c>
      <c r="H10" s="2" t="n">
        <v>1617</v>
      </c>
      <c r="I10" s="2" t="n">
        <f aca="false">2473/H10</f>
        <v>1.52937538651824</v>
      </c>
      <c r="J10" s="2" t="n">
        <v>383</v>
      </c>
      <c r="K10" s="2" t="n">
        <f aca="false">590/J10</f>
        <v>1.54046997389034</v>
      </c>
      <c r="L10" s="2" t="n">
        <v>793</v>
      </c>
      <c r="M10" s="2" t="n">
        <f aca="false">1203/L10</f>
        <v>1.51702395964691</v>
      </c>
      <c r="N10" s="2" t="n">
        <v>1207</v>
      </c>
      <c r="O10" s="1" t="n">
        <f aca="false">1674/N10</f>
        <v>1.38690969345485</v>
      </c>
    </row>
  </sheetData>
  <mergeCells count="3">
    <mergeCell ref="D4:G4"/>
    <mergeCell ref="H4:K4"/>
    <mergeCell ref="L4:O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2018-02-01T11:40:31Z</dcterms:created>
  <dc:creator/>
  <dc:description/>
  <dc:language>en-US</dc:language>
  <cp:lastModifiedBy/>
  <dcterms:modified xsi:type="dcterms:W3CDTF">2018-02-01T12:22:59Z</dcterms:modified>
  <cp:revision>4</cp:revision>
  <dc:subject/>
  <dc:title/>
</cp:coreProperties>
</file>