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haochen/Dropbox/Master/2021_22 SEM1/FE5209/Project/covid/"/>
    </mc:Choice>
  </mc:AlternateContent>
  <xr:revisionPtr revIDLastSave="0" documentId="8_{A0696A77-8BE8-2148-941E-80136E20B4DB}" xr6:coauthVersionLast="47" xr6:coauthVersionMax="47" xr10:uidLastSave="{00000000-0000-0000-0000-000000000000}"/>
  <bookViews>
    <workbookView xWindow="39240" yWindow="980" windowWidth="28040" windowHeight="17440" activeTab="1" xr2:uid="{535EE269-DF6E-2443-9278-A4A43A10784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7" i="2" l="1"/>
  <c r="N37" i="2"/>
  <c r="O37" i="2"/>
  <c r="L37" i="2"/>
  <c r="M30" i="2"/>
  <c r="N30" i="2"/>
  <c r="O30" i="2"/>
  <c r="L30" i="2"/>
  <c r="M34" i="2"/>
  <c r="N34" i="2"/>
  <c r="O34" i="2"/>
  <c r="M35" i="2"/>
  <c r="N35" i="2"/>
  <c r="O35" i="2"/>
  <c r="M36" i="2"/>
  <c r="N36" i="2"/>
  <c r="O36" i="2"/>
  <c r="L35" i="2"/>
  <c r="L36" i="2"/>
  <c r="L34" i="2"/>
  <c r="H34" i="2"/>
  <c r="I34" i="2"/>
  <c r="J34" i="2"/>
  <c r="H35" i="2"/>
  <c r="I35" i="2"/>
  <c r="J35" i="2"/>
  <c r="H36" i="2"/>
  <c r="I36" i="2"/>
  <c r="J36" i="2"/>
  <c r="G35" i="2"/>
  <c r="G36" i="2"/>
  <c r="G34" i="2"/>
  <c r="P28" i="2"/>
  <c r="P29" i="2"/>
  <c r="P30" i="2"/>
  <c r="P27" i="2"/>
  <c r="M27" i="2"/>
  <c r="N27" i="2"/>
  <c r="O27" i="2"/>
  <c r="M28" i="2"/>
  <c r="N28" i="2"/>
  <c r="O28" i="2"/>
  <c r="M29" i="2"/>
  <c r="N29" i="2"/>
  <c r="O29" i="2"/>
  <c r="L28" i="2"/>
  <c r="L29" i="2"/>
  <c r="L27" i="2"/>
  <c r="I27" i="2"/>
  <c r="J27" i="2"/>
  <c r="J30" i="2" s="1"/>
  <c r="I28" i="2"/>
  <c r="J28" i="2"/>
  <c r="I29" i="2"/>
  <c r="J29" i="2"/>
  <c r="H30" i="2"/>
  <c r="I30" i="2"/>
  <c r="H28" i="2"/>
  <c r="H29" i="2"/>
  <c r="H27" i="2"/>
  <c r="G30" i="2"/>
  <c r="G29" i="2"/>
  <c r="G28" i="2"/>
  <c r="G27" i="2"/>
  <c r="J23" i="2"/>
  <c r="J22" i="2"/>
  <c r="J21" i="2"/>
  <c r="J20" i="2"/>
  <c r="I22" i="2"/>
  <c r="I21" i="2"/>
  <c r="I20" i="2"/>
  <c r="H23" i="2"/>
  <c r="H22" i="2"/>
  <c r="H21" i="2"/>
  <c r="H20" i="2"/>
  <c r="G20" i="2"/>
  <c r="P21" i="2"/>
  <c r="P22" i="2"/>
  <c r="C5" i="2"/>
  <c r="D5" i="2"/>
  <c r="E5" i="2"/>
  <c r="F5" i="2"/>
  <c r="G5" i="2"/>
  <c r="B5" i="2"/>
  <c r="B9" i="2"/>
  <c r="C9" i="2"/>
  <c r="D9" i="2"/>
  <c r="E9" i="2"/>
  <c r="F9" i="2"/>
  <c r="B10" i="2"/>
  <c r="C10" i="2"/>
  <c r="D10" i="2"/>
  <c r="E10" i="2"/>
  <c r="F10" i="2"/>
  <c r="C8" i="2"/>
  <c r="C27" i="2" s="1" a="1"/>
  <c r="C27" i="2" s="1"/>
  <c r="D8" i="2"/>
  <c r="D27" i="2" s="1" a="1"/>
  <c r="D27" i="2" s="1"/>
  <c r="E8" i="2"/>
  <c r="E27" i="2" s="1" a="1"/>
  <c r="E27" i="2" s="1"/>
  <c r="F8" i="2"/>
  <c r="B8" i="2"/>
  <c r="B27" i="2" s="1" a="1"/>
  <c r="B27" i="2" s="1"/>
  <c r="P35" i="2" l="1"/>
  <c r="P36" i="2"/>
  <c r="P37" i="2"/>
  <c r="P34" i="2"/>
  <c r="H37" i="2"/>
  <c r="G37" i="2"/>
  <c r="B20" i="2" a="1"/>
  <c r="B20" i="2" s="1"/>
  <c r="E29" i="2"/>
  <c r="D29" i="2"/>
  <c r="C29" i="2"/>
  <c r="E28" i="2"/>
  <c r="D28" i="2"/>
  <c r="C28" i="2"/>
  <c r="B29" i="2"/>
  <c r="B28" i="2"/>
  <c r="J37" i="2" l="1"/>
  <c r="I37" i="2"/>
  <c r="B21" i="2"/>
  <c r="G21" i="2" s="1"/>
  <c r="L21" i="2" s="1"/>
  <c r="B22" i="2"/>
  <c r="G22" i="2" s="1"/>
  <c r="L22" i="2" s="1"/>
  <c r="C20" i="2" a="1"/>
  <c r="C20" i="2" l="1"/>
  <c r="C22" i="2"/>
  <c r="C21" i="2"/>
  <c r="G23" i="2"/>
  <c r="L23" i="2" s="1"/>
  <c r="L20" i="2"/>
  <c r="M21" i="2" l="1"/>
  <c r="M22" i="2"/>
  <c r="D20" i="2" a="1"/>
  <c r="M23" i="2" l="1"/>
  <c r="M20" i="2"/>
  <c r="D20" i="2"/>
  <c r="D22" i="2"/>
  <c r="D21" i="2"/>
  <c r="N22" i="2" l="1"/>
  <c r="E20" i="2" a="1"/>
  <c r="N21" i="2"/>
  <c r="E21" i="2" l="1"/>
  <c r="O21" i="2" s="1"/>
  <c r="E20" i="2"/>
  <c r="E22" i="2"/>
  <c r="O22" i="2" s="1"/>
  <c r="I23" i="2"/>
  <c r="N23" i="2" s="1"/>
  <c r="N20" i="2"/>
  <c r="O23" i="2" l="1"/>
  <c r="P23" i="2" s="1"/>
  <c r="O20" i="2"/>
  <c r="P20" i="2" s="1"/>
</calcChain>
</file>

<file path=xl/sharedStrings.xml><?xml version="1.0" encoding="utf-8"?>
<sst xmlns="http://schemas.openxmlformats.org/spreadsheetml/2006/main" count="76" uniqueCount="39">
  <si>
    <t>Single variate VAR</t>
  </si>
  <si>
    <t>SG</t>
  </si>
  <si>
    <t>UK</t>
  </si>
  <si>
    <t>US</t>
  </si>
  <si>
    <t>Global</t>
  </si>
  <si>
    <t>Multi VAR</t>
  </si>
  <si>
    <t>Cross Country Single Variate VAR</t>
  </si>
  <si>
    <t>2021M5</t>
  </si>
  <si>
    <t>2021M6</t>
  </si>
  <si>
    <t>2021M7</t>
  </si>
  <si>
    <t>2021M8</t>
  </si>
  <si>
    <t>2021M9</t>
  </si>
  <si>
    <t>DIFF 65</t>
  </si>
  <si>
    <t>DIFF 76</t>
  </si>
  <si>
    <t xml:space="preserve">DIFF 87 </t>
  </si>
  <si>
    <t>DIFF 98</t>
  </si>
  <si>
    <t>DIFF 54</t>
  </si>
  <si>
    <t>2021M4</t>
  </si>
  <si>
    <t>AR(1) Matrix</t>
  </si>
  <si>
    <t>Intercept</t>
  </si>
  <si>
    <t>Plain prediction (validate)</t>
  </si>
  <si>
    <t>DIFF 65 Pred</t>
  </si>
  <si>
    <t>DIFF 76 Pred</t>
  </si>
  <si>
    <t>DIFF 87 Pred</t>
  </si>
  <si>
    <t>DIFF 98 Pred</t>
  </si>
  <si>
    <t>Stepwise prediction</t>
  </si>
  <si>
    <t>M6 Pred</t>
  </si>
  <si>
    <t>M7 Pred</t>
  </si>
  <si>
    <t>M8 Pred</t>
  </si>
  <si>
    <t>M9 Pred</t>
  </si>
  <si>
    <t>Standard Error</t>
  </si>
  <si>
    <t>M6 error</t>
  </si>
  <si>
    <t>M7 error</t>
  </si>
  <si>
    <t>M8 error</t>
  </si>
  <si>
    <t>M9 error</t>
  </si>
  <si>
    <t>MSE</t>
  </si>
  <si>
    <t>unemp value (the R way under VARpred)</t>
  </si>
  <si>
    <t>unemp value (one-step way for forecasting diff; for M7 onwards, add to the predicted unemp rate of prev month)</t>
  </si>
  <si>
    <t>unemp value (one-step way for forecasting diff; for M7 onwards, add to actual unemp rate data of prev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</si>
</sst>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983F-FCEF-7D43-8E50-E8916FDFC64B}">
  <dimension ref="A1:E4"/>
  <sheetViews>
    <sheetView workbookViewId="0">
      <selection sqref="A1:E4"/>
    </sheetView>
  </sheetViews>
  <sheetFormatPr baseColWidth="10" defaultRowHeight="16" x14ac:dyDescent="0.2"/>
  <cols>
    <col min="1" max="1" width="28.6640625" bestFit="1" customWidth="1"/>
  </cols>
  <sheetData>
    <row r="1" spans="1:5" x14ac:dyDescent="0.2"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s="1">
        <v>1.474E-2</v>
      </c>
      <c r="C2">
        <v>6.9050000000000002</v>
      </c>
      <c r="D2">
        <v>2.1446200000000002</v>
      </c>
      <c r="E2">
        <v>1.7279800000000001</v>
      </c>
    </row>
    <row r="3" spans="1:5" x14ac:dyDescent="0.2">
      <c r="A3" t="s">
        <v>5</v>
      </c>
      <c r="B3">
        <v>0.10125000000000001</v>
      </c>
      <c r="C3">
        <v>7.7193100000000001</v>
      </c>
      <c r="D3">
        <v>11.87819</v>
      </c>
      <c r="E3">
        <v>0.17713999999999999</v>
      </c>
    </row>
    <row r="4" spans="1:5" x14ac:dyDescent="0.2">
      <c r="A4" t="s">
        <v>6</v>
      </c>
      <c r="B4">
        <v>6.2969999999999998E-2</v>
      </c>
      <c r="C4" s="1">
        <v>6.1958099999999998</v>
      </c>
      <c r="D4" s="1">
        <v>1.14636</v>
      </c>
      <c r="E4" s="1">
        <v>1.1584099999999999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EA3B-205D-D64A-91A4-FEC0549C6AE1}">
  <dimension ref="A1:P37"/>
  <sheetViews>
    <sheetView tabSelected="1" topLeftCell="A7" workbookViewId="0">
      <selection activeCell="L37" sqref="L37"/>
    </sheetView>
  </sheetViews>
  <sheetFormatPr baseColWidth="10" defaultRowHeight="16" x14ac:dyDescent="0.2"/>
  <sheetData>
    <row r="1" spans="1:7" x14ac:dyDescent="0.2">
      <c r="B1" t="s">
        <v>17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 t="s">
        <v>1</v>
      </c>
      <c r="B2">
        <v>2.9</v>
      </c>
      <c r="C2">
        <v>2.8</v>
      </c>
      <c r="D2">
        <v>2.7</v>
      </c>
      <c r="E2">
        <v>2.8</v>
      </c>
      <c r="F2">
        <v>2.7</v>
      </c>
      <c r="G2">
        <v>2.6</v>
      </c>
    </row>
    <row r="3" spans="1:7" x14ac:dyDescent="0.2">
      <c r="A3" t="s">
        <v>2</v>
      </c>
      <c r="B3">
        <v>6.3</v>
      </c>
      <c r="C3">
        <v>6.5</v>
      </c>
      <c r="D3">
        <v>4.5999999999999996</v>
      </c>
      <c r="E3">
        <v>4.5</v>
      </c>
      <c r="F3">
        <v>4.3</v>
      </c>
      <c r="G3">
        <v>4.2</v>
      </c>
    </row>
    <row r="4" spans="1:7" x14ac:dyDescent="0.2">
      <c r="A4" t="s">
        <v>3</v>
      </c>
      <c r="B4">
        <v>6.1</v>
      </c>
      <c r="C4">
        <v>5.8</v>
      </c>
      <c r="D4">
        <v>5.9</v>
      </c>
      <c r="E4">
        <v>5.4</v>
      </c>
      <c r="F4">
        <v>5.2</v>
      </c>
      <c r="G4">
        <v>4.8</v>
      </c>
    </row>
    <row r="5" spans="1:7" x14ac:dyDescent="0.2">
      <c r="A5" t="s">
        <v>4</v>
      </c>
      <c r="B5">
        <f>AVERAGE(B2:B4)</f>
        <v>5.0999999999999996</v>
      </c>
      <c r="C5">
        <f t="shared" ref="C5:G5" si="0">AVERAGE(C2:C4)</f>
        <v>5.0333333333333341</v>
      </c>
      <c r="D5">
        <f t="shared" si="0"/>
        <v>4.3999999999999995</v>
      </c>
      <c r="E5">
        <f t="shared" si="0"/>
        <v>4.2333333333333334</v>
      </c>
      <c r="F5">
        <f t="shared" si="0"/>
        <v>4.0666666666666664</v>
      </c>
      <c r="G5">
        <f t="shared" si="0"/>
        <v>3.8666666666666671</v>
      </c>
    </row>
    <row r="7" spans="1:7" x14ac:dyDescent="0.2">
      <c r="B7" t="s">
        <v>16</v>
      </c>
      <c r="C7" t="s">
        <v>12</v>
      </c>
      <c r="D7" t="s">
        <v>13</v>
      </c>
      <c r="E7" t="s">
        <v>14</v>
      </c>
      <c r="F7" t="s">
        <v>15</v>
      </c>
    </row>
    <row r="8" spans="1:7" x14ac:dyDescent="0.2">
      <c r="A8" t="s">
        <v>1</v>
      </c>
      <c r="B8">
        <f>C2-B2</f>
        <v>-0.10000000000000009</v>
      </c>
      <c r="C8">
        <f>D2-C2</f>
        <v>-9.9999999999999645E-2</v>
      </c>
      <c r="D8">
        <f>E2-D2</f>
        <v>9.9999999999999645E-2</v>
      </c>
      <c r="E8">
        <f>F2-E2</f>
        <v>-9.9999999999999645E-2</v>
      </c>
      <c r="F8">
        <f>G2-F2</f>
        <v>-0.10000000000000009</v>
      </c>
    </row>
    <row r="9" spans="1:7" x14ac:dyDescent="0.2">
      <c r="A9" t="s">
        <v>2</v>
      </c>
      <c r="B9">
        <f>C3-B3</f>
        <v>0.20000000000000018</v>
      </c>
      <c r="C9">
        <f>D3-C3</f>
        <v>-1.9000000000000004</v>
      </c>
      <c r="D9">
        <f>E3-D3</f>
        <v>-9.9999999999999645E-2</v>
      </c>
      <c r="E9">
        <f>F3-E3</f>
        <v>-0.20000000000000018</v>
      </c>
      <c r="F9">
        <f>G3-F3</f>
        <v>-9.9999999999999645E-2</v>
      </c>
    </row>
    <row r="10" spans="1:7" x14ac:dyDescent="0.2">
      <c r="A10" t="s">
        <v>3</v>
      </c>
      <c r="B10">
        <f>C4-B4</f>
        <v>-0.29999999999999982</v>
      </c>
      <c r="C10">
        <f>D4-C4</f>
        <v>0.10000000000000053</v>
      </c>
      <c r="D10">
        <f>E4-D4</f>
        <v>-0.5</v>
      </c>
      <c r="E10">
        <f>F4-E4</f>
        <v>-0.20000000000000018</v>
      </c>
      <c r="F10">
        <f>G4-F4</f>
        <v>-0.40000000000000036</v>
      </c>
    </row>
    <row r="12" spans="1:7" x14ac:dyDescent="0.2">
      <c r="A12" t="s">
        <v>18</v>
      </c>
      <c r="F12" t="s">
        <v>19</v>
      </c>
    </row>
    <row r="13" spans="1:7" x14ac:dyDescent="0.2">
      <c r="B13">
        <v>0.52110000000000001</v>
      </c>
      <c r="C13">
        <v>-6.9599999999999995E-2</v>
      </c>
      <c r="D13">
        <v>3.8700000000000002E-3</v>
      </c>
      <c r="G13">
        <v>1.97594E-2</v>
      </c>
    </row>
    <row r="14" spans="1:7" x14ac:dyDescent="0.2">
      <c r="B14">
        <v>2.9499999999999998E-2</v>
      </c>
      <c r="C14">
        <v>0.39219999999999999</v>
      </c>
      <c r="D14">
        <v>-2.461E-2</v>
      </c>
      <c r="G14">
        <v>0.11386250000000001</v>
      </c>
    </row>
    <row r="15" spans="1:7" x14ac:dyDescent="0.2">
      <c r="B15">
        <v>-4.1078999999999999</v>
      </c>
      <c r="C15">
        <v>-7.1704999999999997</v>
      </c>
      <c r="D15">
        <v>-7.0860000000000006E-2</v>
      </c>
      <c r="G15">
        <v>1.449824</v>
      </c>
    </row>
    <row r="18" spans="1:16" x14ac:dyDescent="0.2">
      <c r="A18" t="s">
        <v>20</v>
      </c>
      <c r="G18" t="s">
        <v>36</v>
      </c>
      <c r="L18" t="s">
        <v>30</v>
      </c>
    </row>
    <row r="19" spans="1:16" x14ac:dyDescent="0.2">
      <c r="B19" t="s">
        <v>21</v>
      </c>
      <c r="C19" t="s">
        <v>22</v>
      </c>
      <c r="D19" t="s">
        <v>23</v>
      </c>
      <c r="E19" t="s">
        <v>24</v>
      </c>
      <c r="G19" t="s">
        <v>26</v>
      </c>
      <c r="H19" t="s">
        <v>27</v>
      </c>
      <c r="I19" t="s">
        <v>28</v>
      </c>
      <c r="J19" t="s">
        <v>29</v>
      </c>
      <c r="L19" t="s">
        <v>31</v>
      </c>
      <c r="M19" t="s">
        <v>32</v>
      </c>
      <c r="N19" t="s">
        <v>33</v>
      </c>
      <c r="O19" t="s">
        <v>34</v>
      </c>
      <c r="P19" t="s">
        <v>35</v>
      </c>
    </row>
    <row r="20" spans="1:16" x14ac:dyDescent="0.2">
      <c r="A20" t="s">
        <v>1</v>
      </c>
      <c r="B20">
        <f t="array" ref="B20:B22">$G13:$G15+MMULT($B13:$D15,B8:B10)</f>
        <v>-4.743160000000006E-2</v>
      </c>
      <c r="C20">
        <f t="array" ref="C20:C22">$G13:$G15+MMULT($B13:$D15,B20:B22)</f>
        <v>-1.6917119920000032E-2</v>
      </c>
      <c r="D20">
        <f t="array" ref="D20:D22">$G13:$G15+MMULT($B13:$D15,C20:C22)</f>
        <v>-7.0420139382611907E-4</v>
      </c>
      <c r="E20">
        <f t="array" ref="E20:E22">$G13:$G15+MMULT($B13:$D15,D20:D22)</f>
        <v>7.8414976943186332E-3</v>
      </c>
      <c r="G20">
        <f>B20+$C$2</f>
        <v>2.7525683999999999</v>
      </c>
      <c r="H20">
        <f>C20+G20</f>
        <v>2.7356512800799999</v>
      </c>
      <c r="I20">
        <f>D20+H20</f>
        <v>2.7349470786861736</v>
      </c>
      <c r="J20">
        <f>E20+I20</f>
        <v>2.7427885763804922</v>
      </c>
      <c r="L20">
        <f>(G20-D2)^2</f>
        <v>2.7634366785599723E-3</v>
      </c>
      <c r="M20">
        <f>(H20-E2)^2</f>
        <v>4.1407577553425933E-3</v>
      </c>
      <c r="N20">
        <f>(I20-F2)^2</f>
        <v>1.2212983086975963E-3</v>
      </c>
      <c r="O20">
        <f>(J20-G2)^2</f>
        <v>2.0388577544767639E-2</v>
      </c>
      <c r="P20">
        <f>AVERAGE(L20:O20)</f>
        <v>7.1285175718419497E-3</v>
      </c>
    </row>
    <row r="21" spans="1:16" x14ac:dyDescent="0.2">
      <c r="A21" t="s">
        <v>2</v>
      </c>
      <c r="B21">
        <v>0.19673550000000006</v>
      </c>
      <c r="C21">
        <v>0.17860326198000004</v>
      </c>
      <c r="D21">
        <v>0.1784343396614243</v>
      </c>
      <c r="E21">
        <v>0.17830335803654906</v>
      </c>
      <c r="G21">
        <f>B21+C3</f>
        <v>6.6967355</v>
      </c>
      <c r="H21">
        <f>C21+G21</f>
        <v>6.8753387619800002</v>
      </c>
      <c r="I21">
        <f>D21+H21</f>
        <v>7.0537731016414247</v>
      </c>
      <c r="J21">
        <f>E21+I21</f>
        <v>7.2320764596779741</v>
      </c>
      <c r="L21">
        <f>(G21-D3)^2</f>
        <v>4.3962997569602509</v>
      </c>
      <c r="M21">
        <f>(H21-E3)^2</f>
        <v>5.6422342341646798</v>
      </c>
      <c r="N21">
        <f>(I21-F3)^2</f>
        <v>7.583266295323833</v>
      </c>
      <c r="O21">
        <f>(J21-G3)^2</f>
        <v>9.193487657333316</v>
      </c>
      <c r="P21">
        <f t="shared" ref="P21:P23" si="1">AVERAGE(L21:O21)</f>
        <v>6.7038219859455204</v>
      </c>
    </row>
    <row r="22" spans="1:16" x14ac:dyDescent="0.2">
      <c r="A22" t="s">
        <v>3</v>
      </c>
      <c r="B22">
        <v>0.44777199999999917</v>
      </c>
      <c r="C22">
        <v>0.20224724296999996</v>
      </c>
      <c r="D22">
        <v>0.22431190725492356</v>
      </c>
      <c r="E22">
        <v>0.15735861461537137</v>
      </c>
      <c r="G22">
        <f>B22+C4</f>
        <v>6.2477719999999994</v>
      </c>
      <c r="H22">
        <f>C22+G22</f>
        <v>6.450019242969999</v>
      </c>
      <c r="I22">
        <f>D22+H22</f>
        <v>6.6743311502249227</v>
      </c>
      <c r="J22">
        <f>E22+I22</f>
        <v>6.8316897648402941</v>
      </c>
      <c r="L22">
        <f>(G22-D4)^2</f>
        <v>0.12094536398399937</v>
      </c>
      <c r="M22">
        <f>(H22-E4)^2</f>
        <v>1.1025404106072889</v>
      </c>
      <c r="N22">
        <f>(I22-F4)^2</f>
        <v>2.1736523405235433</v>
      </c>
      <c r="O22">
        <f>(J22-G4)^2</f>
        <v>4.1277633005568104</v>
      </c>
      <c r="P22">
        <f t="shared" si="1"/>
        <v>1.8812253539179105</v>
      </c>
    </row>
    <row r="23" spans="1:16" x14ac:dyDescent="0.2">
      <c r="A23" t="s">
        <v>4</v>
      </c>
      <c r="G23">
        <f>AVERAGE(G20:G22)</f>
        <v>5.232358633333333</v>
      </c>
      <c r="H23">
        <f>AVERAGE(H20:H22)</f>
        <v>5.3536697616766658</v>
      </c>
      <c r="I23">
        <f t="shared" ref="H23:J23" si="2">AVERAGE(I20:I22)</f>
        <v>5.4876837768508402</v>
      </c>
      <c r="J23">
        <f>AVERAGE(J20:J22)</f>
        <v>5.6021849336329197</v>
      </c>
      <c r="L23">
        <f>(G23-D5)^2</f>
        <v>0.69282089448453466</v>
      </c>
      <c r="M23">
        <f>(H23-E5)^2</f>
        <v>1.2551537126730947</v>
      </c>
      <c r="N23">
        <f>(I23-F5)^2</f>
        <v>2.01928962743618</v>
      </c>
      <c r="O23">
        <f>(J23-G5)^2</f>
        <v>3.0120236549735449</v>
      </c>
      <c r="P23">
        <f t="shared" si="1"/>
        <v>1.7448219723918386</v>
      </c>
    </row>
    <row r="25" spans="1:16" x14ac:dyDescent="0.2">
      <c r="A25" t="s">
        <v>25</v>
      </c>
      <c r="G25" t="s">
        <v>37</v>
      </c>
    </row>
    <row r="26" spans="1:16" x14ac:dyDescent="0.2">
      <c r="B26" t="s">
        <v>21</v>
      </c>
      <c r="C26" t="s">
        <v>22</v>
      </c>
      <c r="D26" t="s">
        <v>23</v>
      </c>
      <c r="E26" t="s">
        <v>24</v>
      </c>
      <c r="G26" t="s">
        <v>26</v>
      </c>
      <c r="H26" t="s">
        <v>27</v>
      </c>
      <c r="I26" t="s">
        <v>28</v>
      </c>
      <c r="J26" t="s">
        <v>29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</row>
    <row r="27" spans="1:16" x14ac:dyDescent="0.2">
      <c r="A27" t="s">
        <v>1</v>
      </c>
      <c r="B27">
        <f t="array" ref="B27:B29">$G13:$G15+MMULT($B13:$D15,B8:B10)</f>
        <v>-4.743160000000006E-2</v>
      </c>
      <c r="C27">
        <f t="array" ref="C27:C29">$G13:$G15+MMULT($B13:$D15,C8:C10)</f>
        <v>0.1002764000000002</v>
      </c>
      <c r="D27">
        <f t="array" ref="D27:D29">$G13:$G15+MMULT($B13:$D15,D8:D10)</f>
        <v>7.6894399999999793E-2</v>
      </c>
      <c r="E27">
        <f t="array" ref="E27:E29">$G13:$G15+MMULT($B13:$D15,E8:E10)</f>
        <v>-1.9204599999999811E-2</v>
      </c>
      <c r="G27">
        <f>B27+C2</f>
        <v>2.7525683999999999</v>
      </c>
      <c r="H27">
        <f>C27+G27</f>
        <v>2.8528448000000002</v>
      </c>
      <c r="I27">
        <f t="shared" ref="I27:J29" si="3">D27+H27</f>
        <v>2.9297391999999998</v>
      </c>
      <c r="J27">
        <f t="shared" si="3"/>
        <v>2.9105346000000001</v>
      </c>
      <c r="L27">
        <f>(G27-D2)^2</f>
        <v>2.7634366785599723E-3</v>
      </c>
      <c r="M27">
        <f t="shared" ref="M27:P29" si="4">(H27-E2)^2</f>
        <v>2.7925728870400379E-3</v>
      </c>
      <c r="N27">
        <f t="shared" si="4"/>
        <v>5.2780100016639811E-2</v>
      </c>
      <c r="O27">
        <f t="shared" si="4"/>
        <v>9.6431737797159994E-2</v>
      </c>
      <c r="P27">
        <f>AVERAGE(L27:O27)</f>
        <v>3.8691961844849951E-2</v>
      </c>
    </row>
    <row r="28" spans="1:16" x14ac:dyDescent="0.2">
      <c r="A28" t="s">
        <v>2</v>
      </c>
      <c r="B28">
        <v>0.19673550000000006</v>
      </c>
      <c r="C28">
        <v>-0.63672850000000025</v>
      </c>
      <c r="D28">
        <v>8.989750000000013E-2</v>
      </c>
      <c r="E28">
        <v>3.7394499999999956E-2</v>
      </c>
      <c r="G28">
        <f>B28+C3</f>
        <v>6.6967355</v>
      </c>
      <c r="H28">
        <f t="shared" ref="H28:H29" si="5">C28+G28</f>
        <v>6.0600069999999997</v>
      </c>
      <c r="I28">
        <f t="shared" si="3"/>
        <v>6.1499044999999999</v>
      </c>
      <c r="J28">
        <f t="shared" si="3"/>
        <v>6.1872989999999994</v>
      </c>
      <c r="L28">
        <f t="shared" ref="L28:L29" si="6">(G28-D3)^2</f>
        <v>4.3962997569602509</v>
      </c>
      <c r="M28">
        <f t="shared" si="4"/>
        <v>2.4336218400489988</v>
      </c>
      <c r="N28">
        <f t="shared" si="4"/>
        <v>3.4221466591202501</v>
      </c>
      <c r="O28">
        <f t="shared" si="4"/>
        <v>3.9493573154009969</v>
      </c>
      <c r="P28">
        <f t="shared" ref="P28:P30" si="7">AVERAGE(L28:O28)</f>
        <v>3.5503563928826241</v>
      </c>
    </row>
    <row r="29" spans="1:16" x14ac:dyDescent="0.2">
      <c r="A29" t="s">
        <v>3</v>
      </c>
      <c r="B29">
        <v>0.44777199999999917</v>
      </c>
      <c r="C29">
        <v>15.477478000000001</v>
      </c>
      <c r="D29">
        <v>1.7915139999999989</v>
      </c>
      <c r="E29">
        <v>3.3088860000000002</v>
      </c>
      <c r="G29">
        <f>B29+C4</f>
        <v>6.2477719999999994</v>
      </c>
      <c r="H29">
        <f t="shared" si="5"/>
        <v>21.725250000000003</v>
      </c>
      <c r="I29">
        <f t="shared" si="3"/>
        <v>23.516764000000002</v>
      </c>
      <c r="J29">
        <f t="shared" si="3"/>
        <v>26.825650000000003</v>
      </c>
      <c r="L29">
        <f t="shared" si="6"/>
        <v>0.12094536398399937</v>
      </c>
      <c r="M29">
        <f t="shared" si="4"/>
        <v>266.51378756250011</v>
      </c>
      <c r="N29">
        <f t="shared" si="4"/>
        <v>335.50384343169611</v>
      </c>
      <c r="O29">
        <f t="shared" si="4"/>
        <v>485.12925792250013</v>
      </c>
      <c r="P29">
        <f t="shared" si="7"/>
        <v>271.81695857017007</v>
      </c>
    </row>
    <row r="30" spans="1:16" x14ac:dyDescent="0.2">
      <c r="A30" t="s">
        <v>4</v>
      </c>
      <c r="G30">
        <f>AVERAGE(G27:G29)</f>
        <v>5.232358633333333</v>
      </c>
      <c r="H30">
        <f t="shared" ref="H30:J30" si="8">AVERAGE(H27:H29)</f>
        <v>10.2127006</v>
      </c>
      <c r="I30">
        <f t="shared" si="8"/>
        <v>10.865469233333334</v>
      </c>
      <c r="J30">
        <f t="shared" si="8"/>
        <v>11.974494533333335</v>
      </c>
      <c r="L30">
        <f>(G30-D5)^2</f>
        <v>0.69282089448453466</v>
      </c>
      <c r="M30">
        <f t="shared" ref="M30:O30" si="9">(H30-E5)^2</f>
        <v>35.752832909684798</v>
      </c>
      <c r="N30">
        <f t="shared" si="9"/>
        <v>46.22371634051327</v>
      </c>
      <c r="O30">
        <f t="shared" si="9"/>
        <v>65.736872715496574</v>
      </c>
      <c r="P30">
        <f t="shared" si="7"/>
        <v>37.101560715044798</v>
      </c>
    </row>
    <row r="32" spans="1:16" x14ac:dyDescent="0.2">
      <c r="G32" t="s">
        <v>38</v>
      </c>
    </row>
    <row r="33" spans="7:16" x14ac:dyDescent="0.2">
      <c r="G33" t="s">
        <v>26</v>
      </c>
      <c r="H33" t="s">
        <v>27</v>
      </c>
      <c r="I33" t="s">
        <v>28</v>
      </c>
      <c r="J33" t="s">
        <v>29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</row>
    <row r="34" spans="7:16" x14ac:dyDescent="0.2">
      <c r="G34">
        <f>B27+C2</f>
        <v>2.7525683999999999</v>
      </c>
      <c r="H34">
        <f>C27+D2</f>
        <v>2.8002764000000004</v>
      </c>
      <c r="I34">
        <f>D27+E2</f>
        <v>2.8768943999999994</v>
      </c>
      <c r="J34">
        <f>E27+F2</f>
        <v>2.6807954000000005</v>
      </c>
      <c r="L34">
        <f>(G34-D2)^2</f>
        <v>2.7634366785599723E-3</v>
      </c>
      <c r="M34">
        <f>(H34-E2)^2</f>
        <v>7.6396960000343068E-8</v>
      </c>
      <c r="N34">
        <f>(I34-F2)^2</f>
        <v>3.1291628751359726E-2</v>
      </c>
      <c r="O34">
        <f>(J34-G2)^2</f>
        <v>6.527896661160066E-3</v>
      </c>
      <c r="P34">
        <f>AVERAGE(L34:O34)</f>
        <v>1.0145759622009941E-2</v>
      </c>
    </row>
    <row r="35" spans="7:16" x14ac:dyDescent="0.2">
      <c r="G35">
        <f>B28+C3</f>
        <v>6.6967355</v>
      </c>
      <c r="H35">
        <f>C28+D3</f>
        <v>3.9632714999999994</v>
      </c>
      <c r="I35">
        <f>D28+E3</f>
        <v>4.5898975000000002</v>
      </c>
      <c r="J35">
        <f>E28+F3</f>
        <v>4.3373944999999994</v>
      </c>
      <c r="L35">
        <f>(G35-D3)^2</f>
        <v>4.3962997569602509</v>
      </c>
      <c r="M35">
        <f>(H35-E3)^2</f>
        <v>0.28807748271225064</v>
      </c>
      <c r="N35">
        <f>(I35-F3)^2</f>
        <v>8.4040560506250209E-2</v>
      </c>
      <c r="O35">
        <f>(J35-G3)^2</f>
        <v>1.8877248630249779E-2</v>
      </c>
      <c r="P35">
        <f t="shared" ref="P35:P37" si="10">AVERAGE(L35:O35)</f>
        <v>1.1968237622022504</v>
      </c>
    </row>
    <row r="36" spans="7:16" x14ac:dyDescent="0.2">
      <c r="G36">
        <f>B29+C4</f>
        <v>6.2477719999999994</v>
      </c>
      <c r="H36">
        <f>C29+D4</f>
        <v>21.377478000000004</v>
      </c>
      <c r="I36">
        <f>D29+E4</f>
        <v>7.1915139999999997</v>
      </c>
      <c r="J36">
        <f>E29+F4</f>
        <v>8.5088860000000004</v>
      </c>
      <c r="L36">
        <f>(G36-D4)^2</f>
        <v>0.12094536398399937</v>
      </c>
      <c r="M36">
        <f>(H36-E4)^2</f>
        <v>255.27980324048411</v>
      </c>
      <c r="N36">
        <f>(I36-F4)^2</f>
        <v>3.9661280121959983</v>
      </c>
      <c r="O36">
        <f>(J36-G4)^2</f>
        <v>13.755835360996004</v>
      </c>
      <c r="P36">
        <f t="shared" si="10"/>
        <v>68.280677994415029</v>
      </c>
    </row>
    <row r="37" spans="7:16" x14ac:dyDescent="0.2">
      <c r="G37">
        <f>AVERAGE(G34:G36)</f>
        <v>5.232358633333333</v>
      </c>
      <c r="H37">
        <f t="shared" ref="H37" si="11">AVERAGE(H34:H36)</f>
        <v>9.3803419666666681</v>
      </c>
      <c r="I37">
        <f t="shared" ref="I37" si="12">AVERAGE(I34:I36)</f>
        <v>4.8861019666666659</v>
      </c>
      <c r="J37">
        <f t="shared" ref="J37" si="13">AVERAGE(J34:J36)</f>
        <v>5.1756919666666663</v>
      </c>
      <c r="L37">
        <f>(G37-D5)^2</f>
        <v>0.69282089448453466</v>
      </c>
      <c r="M37">
        <f t="shared" ref="M37:O37" si="14">(H37-E5)^2</f>
        <v>26.491697871607883</v>
      </c>
      <c r="N37">
        <f t="shared" si="14"/>
        <v>0.67147421088608905</v>
      </c>
      <c r="O37">
        <f t="shared" si="14"/>
        <v>1.7135472360400879</v>
      </c>
      <c r="P37">
        <f t="shared" si="10"/>
        <v>7.3923850532546487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2021-10-28T09:46:17Z</dcterms:created>
  <dcterms:modified xsi:type="dcterms:W3CDTF">2021-10-29T12:57:36Z</dcterms:modified>
</cp:coreProperties>
</file>