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19e24efc4b5e7d/work_2016/0000_Hybrid_2nd/CGE/Transport/"/>
    </mc:Choice>
  </mc:AlternateContent>
  <bookViews>
    <workbookView xWindow="360" yWindow="60" windowWidth="21840" windowHeight="8910" activeTab="1"/>
  </bookViews>
  <sheets>
    <sheet name="EBS2011" sheetId="21" r:id="rId1"/>
    <sheet name="EBS2010" sheetId="22" r:id="rId2"/>
    <sheet name="EBS2009" sheetId="4" r:id="rId3"/>
    <sheet name="EBS2007" sheetId="20" r:id="rId4"/>
    <sheet name="EBS2005" sheetId="6" r:id="rId5"/>
    <sheet name="EBS2003" sheetId="19" r:id="rId6"/>
    <sheet name="EBS2000" sheetId="7" r:id="rId7"/>
    <sheet name="EBS1995" sheetId="18" r:id="rId8"/>
    <sheet name="전환계수" sheetId="5" r:id="rId9"/>
    <sheet name="Sheet1" sheetId="1" r:id="rId10"/>
  </sheets>
  <definedNames>
    <definedName name="_xlnm.Print_Area" localSheetId="7">'EBS1995'!$A$1:$AM$47</definedName>
    <definedName name="_xlnm.Print_Area" localSheetId="6">'EBS2000'!$A$1:$AM$47</definedName>
    <definedName name="_xlnm.Print_Area" localSheetId="5">'EBS2003'!$A$1:$AM$47</definedName>
    <definedName name="_xlnm.Print_Area" localSheetId="4">'EBS2005'!$A$1:$AM$47</definedName>
    <definedName name="_xlnm.Print_Area" localSheetId="3">'EBS2007'!$A$1:$AM$47</definedName>
    <definedName name="_xlnm.Print_Area" localSheetId="2">'EBS2009'!$A$1:$AM$47</definedName>
    <definedName name="_xlnm.Print_Area" localSheetId="0">'EBS2011'!$A$1:$AM$47</definedName>
  </definedNames>
  <calcPr calcId="171027"/>
</workbook>
</file>

<file path=xl/calcChain.xml><?xml version="1.0" encoding="utf-8"?>
<calcChain xmlns="http://schemas.openxmlformats.org/spreadsheetml/2006/main">
  <c r="T68" i="22" l="1"/>
  <c r="U68" i="22"/>
  <c r="V68" i="22"/>
  <c r="W68" i="22"/>
  <c r="X68" i="22"/>
  <c r="Y68" i="22"/>
  <c r="Z68" i="22"/>
  <c r="AA68" i="22"/>
  <c r="AB68" i="22"/>
  <c r="AC68" i="22"/>
  <c r="AD68" i="22"/>
  <c r="AE68" i="22"/>
  <c r="AG68" i="22"/>
  <c r="AJ68" i="22"/>
  <c r="AK68" i="22"/>
  <c r="AL68" i="22"/>
  <c r="AM68" i="22"/>
  <c r="T69" i="22"/>
  <c r="U69" i="22"/>
  <c r="V69" i="22"/>
  <c r="W69" i="22"/>
  <c r="X69" i="22"/>
  <c r="Y69" i="22"/>
  <c r="Z69" i="22"/>
  <c r="AA69" i="22"/>
  <c r="AB69" i="22"/>
  <c r="AC69" i="22"/>
  <c r="AD69" i="22"/>
  <c r="AE69" i="22"/>
  <c r="AG69" i="22"/>
  <c r="AJ69" i="22"/>
  <c r="AK69" i="22"/>
  <c r="AL69" i="22"/>
  <c r="AM69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G70" i="22"/>
  <c r="AJ70" i="22"/>
  <c r="AK70" i="22"/>
  <c r="AL70" i="22"/>
  <c r="AM70" i="22"/>
  <c r="AM63" i="22"/>
  <c r="AM62" i="22"/>
  <c r="AL63" i="22"/>
  <c r="AL62" i="22"/>
  <c r="AK63" i="22"/>
  <c r="AK62" i="22"/>
  <c r="AJ63" i="22"/>
  <c r="AJ62" i="22"/>
  <c r="AG63" i="22"/>
  <c r="AG62" i="22"/>
  <c r="AE63" i="22"/>
  <c r="AE62" i="22"/>
  <c r="AD63" i="22"/>
  <c r="AD62" i="22"/>
  <c r="AC63" i="22"/>
  <c r="AC62" i="22"/>
  <c r="AB63" i="22"/>
  <c r="AB62" i="22"/>
  <c r="AA63" i="22"/>
  <c r="AA62" i="22"/>
  <c r="Z63" i="22"/>
  <c r="Z62" i="22"/>
  <c r="Y63" i="22"/>
  <c r="Y62" i="22"/>
  <c r="T63" i="22"/>
  <c r="T62" i="22"/>
  <c r="X63" i="22"/>
  <c r="X62" i="22"/>
  <c r="W63" i="22"/>
  <c r="W62" i="22"/>
  <c r="V63" i="22"/>
  <c r="V62" i="22"/>
  <c r="U63" i="22"/>
  <c r="U62" i="22"/>
  <c r="K62" i="22"/>
  <c r="L62" i="22"/>
  <c r="M62" i="22"/>
  <c r="N62" i="22"/>
  <c r="O62" i="22"/>
  <c r="P62" i="22"/>
  <c r="Q62" i="22"/>
  <c r="R62" i="22"/>
  <c r="K63" i="22"/>
  <c r="L63" i="22"/>
  <c r="M63" i="22"/>
  <c r="N63" i="22"/>
  <c r="O63" i="22"/>
  <c r="P63" i="22"/>
  <c r="Q63" i="22"/>
  <c r="R63" i="22"/>
  <c r="J63" i="22"/>
  <c r="K68" i="22"/>
  <c r="L68" i="22"/>
  <c r="M68" i="22"/>
  <c r="N68" i="22"/>
  <c r="O68" i="22"/>
  <c r="P68" i="22"/>
  <c r="Q68" i="22"/>
  <c r="R68" i="22"/>
  <c r="K69" i="22"/>
  <c r="L69" i="22"/>
  <c r="M69" i="22"/>
  <c r="N69" i="22"/>
  <c r="O69" i="22"/>
  <c r="P69" i="22"/>
  <c r="Q69" i="22"/>
  <c r="R69" i="22"/>
  <c r="K70" i="22"/>
  <c r="L70" i="22"/>
  <c r="M70" i="22"/>
  <c r="N70" i="22"/>
  <c r="O70" i="22"/>
  <c r="P70" i="22"/>
  <c r="Q70" i="22"/>
  <c r="R70" i="22"/>
  <c r="J69" i="22"/>
  <c r="J70" i="22"/>
  <c r="J68" i="22"/>
  <c r="J62" i="22"/>
  <c r="K64" i="22"/>
  <c r="L64" i="22"/>
  <c r="M64" i="22"/>
  <c r="N64" i="22"/>
  <c r="O64" i="22"/>
  <c r="P64" i="22"/>
  <c r="Q64" i="22"/>
  <c r="R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G64" i="22"/>
  <c r="AJ64" i="22"/>
  <c r="AK64" i="22"/>
  <c r="AL64" i="22"/>
  <c r="AM64" i="22"/>
  <c r="K65" i="22"/>
  <c r="L65" i="22"/>
  <c r="M65" i="22"/>
  <c r="N65" i="22"/>
  <c r="O65" i="22"/>
  <c r="P65" i="22"/>
  <c r="Q65" i="22"/>
  <c r="R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G65" i="22"/>
  <c r="AJ65" i="22"/>
  <c r="AK65" i="22"/>
  <c r="AL65" i="22"/>
  <c r="AM65" i="22"/>
  <c r="K66" i="22"/>
  <c r="L66" i="22"/>
  <c r="M66" i="22"/>
  <c r="N66" i="22"/>
  <c r="O66" i="22"/>
  <c r="P66" i="22"/>
  <c r="Q66" i="22"/>
  <c r="R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G66" i="22"/>
  <c r="AJ66" i="22"/>
  <c r="AK66" i="22"/>
  <c r="AL66" i="22"/>
  <c r="AM66" i="22"/>
  <c r="K67" i="22"/>
  <c r="L67" i="22"/>
  <c r="M67" i="22"/>
  <c r="N67" i="22"/>
  <c r="O67" i="22"/>
  <c r="P67" i="22"/>
  <c r="Q67" i="22"/>
  <c r="R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G67" i="22"/>
  <c r="AJ67" i="22"/>
  <c r="AK67" i="22"/>
  <c r="AL67" i="22"/>
  <c r="AM67" i="22"/>
  <c r="J65" i="22"/>
  <c r="J66" i="22"/>
  <c r="J67" i="22"/>
  <c r="J64" i="22"/>
  <c r="D31" i="5"/>
  <c r="F31" i="5" s="1"/>
  <c r="D30" i="5"/>
  <c r="F30" i="5" s="1"/>
  <c r="D29" i="5"/>
  <c r="F29" i="5" s="1"/>
  <c r="D28" i="5"/>
  <c r="F28" i="5" s="1"/>
  <c r="D27" i="5"/>
  <c r="F27" i="5" s="1"/>
  <c r="F26" i="5"/>
  <c r="D26" i="5"/>
  <c r="D25" i="5"/>
  <c r="F25" i="5" s="1"/>
  <c r="D23" i="5"/>
  <c r="F23" i="5" s="1"/>
  <c r="F22" i="5"/>
  <c r="D21" i="5"/>
  <c r="F21" i="5" s="1"/>
  <c r="F20" i="5"/>
  <c r="F19" i="5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2" i="1"/>
  <c r="G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</calcChain>
</file>

<file path=xl/sharedStrings.xml><?xml version="1.0" encoding="utf-8"?>
<sst xmlns="http://schemas.openxmlformats.org/spreadsheetml/2006/main" count="1793" uniqueCount="442">
  <si>
    <t>단위: 1,000 toe</t>
    <phoneticPr fontId="5" type="noConversion"/>
  </si>
  <si>
    <t>에너지수급밸런스(2009)</t>
    <phoneticPr fontId="4" type="noConversion"/>
  </si>
  <si>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</si>
  <si>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</si>
  <si>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</si>
  <si>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</si>
  <si>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</si>
  <si>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</si>
  <si>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</si>
  <si>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</si>
  <si>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</si>
  <si>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</si>
  <si>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</si>
  <si>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</si>
  <si>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</si>
  <si>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</si>
  <si>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</si>
  <si>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</si>
  <si>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</si>
  <si>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</si>
  <si>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</si>
  <si>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</si>
  <si>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</si>
  <si>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</si>
  <si>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</si>
  <si>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</si>
  <si>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</si>
  <si>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</si>
  <si>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</si>
  <si>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</si>
  <si>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</si>
  <si>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</si>
  <si>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</si>
  <si>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</si>
  <si>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</si>
  <si>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</si>
  <si>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</si>
  <si>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</si>
  <si>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</si>
  <si>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국내생산</t>
  </si>
  <si>
    <t>수입</t>
  </si>
  <si>
    <t xml:space="preserve">  1)석유생산</t>
    <phoneticPr fontId="5" type="noConversion"/>
  </si>
  <si>
    <t xml:space="preserve">  2)석유수입</t>
    <phoneticPr fontId="5" type="noConversion"/>
  </si>
  <si>
    <t>수출</t>
  </si>
  <si>
    <t>국제벙카링</t>
    <phoneticPr fontId="5" type="noConversion"/>
  </si>
  <si>
    <t>재고증감</t>
  </si>
  <si>
    <t xml:space="preserve">  1)연초재고</t>
    <phoneticPr fontId="4" type="noConversion"/>
  </si>
  <si>
    <t xml:space="preserve">  2)연말재고</t>
    <phoneticPr fontId="4" type="noConversion"/>
  </si>
  <si>
    <t>통계오차</t>
  </si>
  <si>
    <t>1차에너지소비</t>
  </si>
  <si>
    <t>에너지전환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</si>
  <si>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</si>
  <si>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</si>
  <si>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</si>
  <si>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자가소비및손실</t>
  </si>
  <si>
    <t>최종에너지소비</t>
    <phoneticPr fontId="4" type="noConversion"/>
  </si>
  <si>
    <t>1.산업부문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</si>
  <si>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</si>
  <si>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</si>
  <si>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</si>
  <si>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</si>
  <si>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</si>
  <si>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</si>
  <si>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</si>
  <si>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</si>
  <si>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</si>
  <si>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</si>
  <si>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</si>
  <si>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</si>
  <si>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</si>
  <si>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</si>
  <si>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</si>
  <si>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>2.수송부문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</si>
  <si>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</si>
  <si>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</si>
  <si>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</si>
  <si>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</si>
  <si>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</si>
  <si>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</si>
  <si>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</si>
  <si>
    <t>석탄</t>
    <phoneticPr fontId="4" type="noConversion"/>
  </si>
  <si>
    <t>무연탄</t>
    <phoneticPr fontId="4" type="noConversion"/>
  </si>
  <si>
    <t>국내탄(연탄)</t>
    <phoneticPr fontId="4" type="noConversion"/>
  </si>
  <si>
    <t>수입탄(무연탄)</t>
    <phoneticPr fontId="4" type="noConversion"/>
  </si>
  <si>
    <t>유연탄</t>
    <phoneticPr fontId="4" type="noConversion"/>
  </si>
  <si>
    <t>원료탄(기타석탄)</t>
    <phoneticPr fontId="4" type="noConversion"/>
  </si>
  <si>
    <t>연료탄(유연탄)</t>
    <phoneticPr fontId="4" type="noConversion"/>
  </si>
  <si>
    <t>석유</t>
    <phoneticPr fontId="4" type="noConversion"/>
  </si>
  <si>
    <t>에너지유</t>
    <phoneticPr fontId="4" type="noConversion"/>
  </si>
  <si>
    <t>휘발유</t>
  </si>
  <si>
    <t>휘발유</t>
    <phoneticPr fontId="4" type="noConversion"/>
  </si>
  <si>
    <t>등유</t>
  </si>
  <si>
    <t>등유</t>
    <phoneticPr fontId="4" type="noConversion"/>
  </si>
  <si>
    <t>경유</t>
  </si>
  <si>
    <t>경유</t>
    <phoneticPr fontId="4" type="noConversion"/>
  </si>
  <si>
    <t>경질중유</t>
  </si>
  <si>
    <t>경질중유</t>
    <phoneticPr fontId="4" type="noConversion"/>
  </si>
  <si>
    <t>중유</t>
  </si>
  <si>
    <t>중유</t>
    <phoneticPr fontId="4" type="noConversion"/>
  </si>
  <si>
    <t>중질중유</t>
  </si>
  <si>
    <t>중질중유</t>
    <phoneticPr fontId="4" type="noConversion"/>
  </si>
  <si>
    <t>JA-1</t>
  </si>
  <si>
    <t>JA-1</t>
    <phoneticPr fontId="4" type="noConversion"/>
  </si>
  <si>
    <t>JP-4</t>
  </si>
  <si>
    <t>JP-4</t>
    <phoneticPr fontId="4" type="noConversion"/>
  </si>
  <si>
    <t>AVI-G</t>
  </si>
  <si>
    <t>AVI-G</t>
    <phoneticPr fontId="4" type="noConversion"/>
  </si>
  <si>
    <t>프로판</t>
  </si>
  <si>
    <t>프로판</t>
    <phoneticPr fontId="4" type="noConversion"/>
  </si>
  <si>
    <t>부탄</t>
  </si>
  <si>
    <t>부탄</t>
    <phoneticPr fontId="4" type="noConversion"/>
  </si>
  <si>
    <t>비에너지</t>
    <phoneticPr fontId="4" type="noConversion"/>
  </si>
  <si>
    <t>나프타</t>
  </si>
  <si>
    <t>나프타</t>
    <phoneticPr fontId="4" type="noConversion"/>
  </si>
  <si>
    <t>용제</t>
  </si>
  <si>
    <t>용제</t>
    <phoneticPr fontId="4" type="noConversion"/>
  </si>
  <si>
    <t>아스팔트</t>
  </si>
  <si>
    <t>아스팔트</t>
    <phoneticPr fontId="4" type="noConversion"/>
  </si>
  <si>
    <t>윤활기유</t>
  </si>
  <si>
    <t>윤활기유</t>
    <phoneticPr fontId="4" type="noConversion"/>
  </si>
  <si>
    <t>파라핀왁스</t>
    <phoneticPr fontId="4" type="noConversion"/>
  </si>
  <si>
    <t>석유코크</t>
  </si>
  <si>
    <t>석유코크</t>
    <phoneticPr fontId="4" type="noConversion"/>
  </si>
  <si>
    <t>기타제품</t>
  </si>
  <si>
    <t>기타제품</t>
    <phoneticPr fontId="4" type="noConversion"/>
  </si>
  <si>
    <t>천연가스</t>
  </si>
  <si>
    <t>도시가스</t>
  </si>
  <si>
    <t>수력</t>
  </si>
  <si>
    <t>원자력</t>
  </si>
  <si>
    <t>전력</t>
  </si>
  <si>
    <t>열에너지</t>
  </si>
  <si>
    <t xml:space="preserve">신재생 </t>
    <phoneticPr fontId="4" type="noConversion"/>
  </si>
  <si>
    <t>LNG</t>
    <phoneticPr fontId="4" type="noConversion"/>
  </si>
  <si>
    <t>Town Gas</t>
    <phoneticPr fontId="4" type="noConversion"/>
  </si>
  <si>
    <t>Hydro</t>
    <phoneticPr fontId="4" type="noConversion"/>
  </si>
  <si>
    <t>Nuclear</t>
    <phoneticPr fontId="4" type="noConversion"/>
  </si>
  <si>
    <t>Electricity</t>
    <phoneticPr fontId="4" type="noConversion"/>
  </si>
  <si>
    <t>Heat</t>
    <phoneticPr fontId="4" type="noConversion"/>
  </si>
  <si>
    <t>Renewable Energy</t>
    <phoneticPr fontId="4" type="noConversion"/>
  </si>
  <si>
    <t>Total</t>
    <phoneticPr fontId="4" type="noConversion"/>
  </si>
  <si>
    <t>Anthracite</t>
  </si>
  <si>
    <t>Bituminous</t>
  </si>
  <si>
    <t>Steaming</t>
  </si>
  <si>
    <t>Coking</t>
  </si>
  <si>
    <t>Diesel</t>
  </si>
  <si>
    <t>Kerosene</t>
  </si>
  <si>
    <t>Gasoline</t>
  </si>
  <si>
    <t>Domestic</t>
    <phoneticPr fontId="4" type="noConversion"/>
  </si>
  <si>
    <t>Import</t>
    <phoneticPr fontId="4" type="noConversion"/>
  </si>
  <si>
    <t>Total of Petroleum</t>
    <phoneticPr fontId="4" type="noConversion"/>
  </si>
  <si>
    <t>Total of Coal</t>
    <phoneticPr fontId="4" type="noConversion"/>
  </si>
  <si>
    <t>Energy Use</t>
    <phoneticPr fontId="4" type="noConversion"/>
  </si>
  <si>
    <t>B-A</t>
    <phoneticPr fontId="4" type="noConversion"/>
  </si>
  <si>
    <t>B-B</t>
    <phoneticPr fontId="4" type="noConversion"/>
  </si>
  <si>
    <t>B-C</t>
    <phoneticPr fontId="4" type="noConversion"/>
  </si>
  <si>
    <t>Propane</t>
    <phoneticPr fontId="4" type="noConversion"/>
  </si>
  <si>
    <t>Butane</t>
    <phoneticPr fontId="4" type="noConversion"/>
  </si>
  <si>
    <t>Non-Energy Use</t>
    <phoneticPr fontId="4" type="noConversion"/>
  </si>
  <si>
    <t>Naphtha</t>
    <phoneticPr fontId="4" type="noConversion"/>
  </si>
  <si>
    <t>Solvent</t>
    <phoneticPr fontId="4" type="noConversion"/>
  </si>
  <si>
    <t>Asphalt</t>
    <phoneticPr fontId="4" type="noConversion"/>
  </si>
  <si>
    <t>Lubricant</t>
    <phoneticPr fontId="4" type="noConversion"/>
  </si>
  <si>
    <t>Paraffin-Wax</t>
    <phoneticPr fontId="4" type="noConversion"/>
  </si>
  <si>
    <t>Petroleum Coke</t>
    <phoneticPr fontId="4" type="noConversion"/>
  </si>
  <si>
    <t>Other Products</t>
    <phoneticPr fontId="4" type="noConversion"/>
  </si>
  <si>
    <t>Domestic Production</t>
    <phoneticPr fontId="4" type="noConversion"/>
  </si>
  <si>
    <t>Imports</t>
    <phoneticPr fontId="4" type="noConversion"/>
  </si>
  <si>
    <t>(Petroleum Products)</t>
    <phoneticPr fontId="4" type="noConversion"/>
  </si>
  <si>
    <t>(Petroleum Imports)</t>
    <phoneticPr fontId="4" type="noConversion"/>
  </si>
  <si>
    <t>Exports</t>
    <phoneticPr fontId="4" type="noConversion"/>
  </si>
  <si>
    <t>International Bunkers</t>
    <phoneticPr fontId="4" type="noConversion"/>
  </si>
  <si>
    <t>Stock Change</t>
    <phoneticPr fontId="4" type="noConversion"/>
  </si>
  <si>
    <t>Former Stock</t>
    <phoneticPr fontId="4" type="noConversion"/>
  </si>
  <si>
    <t>Ending Stock</t>
    <phoneticPr fontId="4" type="noConversion"/>
  </si>
  <si>
    <t>Stastical Difference</t>
    <phoneticPr fontId="4" type="noConversion"/>
  </si>
  <si>
    <t>Primary Consumption</t>
    <phoneticPr fontId="4" type="noConversion"/>
  </si>
  <si>
    <t>Transformation</t>
    <phoneticPr fontId="4" type="noConversion"/>
  </si>
  <si>
    <t>Electric Generation</t>
    <phoneticPr fontId="4" type="noConversion"/>
  </si>
  <si>
    <t>District Heating</t>
    <phoneticPr fontId="4" type="noConversion"/>
  </si>
  <si>
    <t>Gas Manufacturing</t>
    <phoneticPr fontId="4" type="noConversion"/>
  </si>
  <si>
    <t>Own Use and Loss</t>
    <phoneticPr fontId="4" type="noConversion"/>
  </si>
  <si>
    <t>Final Consumption</t>
    <phoneticPr fontId="4" type="noConversion"/>
  </si>
  <si>
    <t>Industry</t>
    <phoneticPr fontId="4" type="noConversion"/>
  </si>
  <si>
    <t>Agriculture and Fishery</t>
    <phoneticPr fontId="4" type="noConversion"/>
  </si>
  <si>
    <t>Mining</t>
    <phoneticPr fontId="4" type="noConversion"/>
  </si>
  <si>
    <t>Manufacturing</t>
    <phoneticPr fontId="4" type="noConversion"/>
  </si>
  <si>
    <t>Food Tobacco</t>
    <phoneticPr fontId="4" type="noConversion"/>
  </si>
  <si>
    <t>Textile Apparel</t>
    <phoneticPr fontId="4" type="noConversion"/>
  </si>
  <si>
    <t>Wood Product</t>
    <phoneticPr fontId="4" type="noConversion"/>
  </si>
  <si>
    <t>Pulp Publications</t>
    <phoneticPr fontId="4" type="noConversion"/>
  </si>
  <si>
    <t>Petroleum Chemical</t>
    <phoneticPr fontId="4" type="noConversion"/>
  </si>
  <si>
    <t>Non-Metalic</t>
    <phoneticPr fontId="4" type="noConversion"/>
  </si>
  <si>
    <t>Iron Steel</t>
    <phoneticPr fontId="4" type="noConversion"/>
  </si>
  <si>
    <t>Non-ferrous</t>
    <phoneticPr fontId="4" type="noConversion"/>
  </si>
  <si>
    <t>Fabricated Metal</t>
    <phoneticPr fontId="4" type="noConversion"/>
  </si>
  <si>
    <t>Other Manufacturing</t>
    <phoneticPr fontId="4" type="noConversion"/>
  </si>
  <si>
    <t>Other Energy</t>
    <phoneticPr fontId="4" type="noConversion"/>
  </si>
  <si>
    <t>Construction</t>
    <phoneticPr fontId="4" type="noConversion"/>
  </si>
  <si>
    <t>Transportation</t>
    <phoneticPr fontId="4" type="noConversion"/>
  </si>
  <si>
    <t>Rail</t>
    <phoneticPr fontId="4" type="noConversion"/>
  </si>
  <si>
    <t>Land</t>
    <phoneticPr fontId="4" type="noConversion"/>
  </si>
  <si>
    <t>Water</t>
    <phoneticPr fontId="4" type="noConversion"/>
  </si>
  <si>
    <t>Air</t>
    <phoneticPr fontId="4" type="noConversion"/>
  </si>
  <si>
    <t>Residential</t>
    <phoneticPr fontId="4" type="noConversion"/>
  </si>
  <si>
    <t>Commercial</t>
    <phoneticPr fontId="4" type="noConversion"/>
  </si>
  <si>
    <t>Public</t>
    <phoneticPr fontId="4" type="noConversion"/>
  </si>
  <si>
    <t xml:space="preserve">  1)석유생산</t>
  </si>
  <si>
    <t xml:space="preserve">  2)석유수입</t>
  </si>
  <si>
    <t>국제벙카링</t>
  </si>
  <si>
    <t xml:space="preserve">  1)연초재고</t>
  </si>
  <si>
    <t xml:space="preserve">  2)연말재고</t>
  </si>
  <si>
    <t>에너지전환</t>
  </si>
  <si>
    <t xml:space="preserve">  1)발전</t>
  </si>
  <si>
    <t xml:space="preserve">  2)지역난방</t>
  </si>
  <si>
    <t xml:space="preserve">  3)가스제조</t>
  </si>
  <si>
    <t>최종에너지소비</t>
  </si>
  <si>
    <t>1.산업부문</t>
  </si>
  <si>
    <t xml:space="preserve">  1)농림어업</t>
  </si>
  <si>
    <t xml:space="preserve">  2)광업</t>
  </si>
  <si>
    <t xml:space="preserve">  3)제조업</t>
  </si>
  <si>
    <t xml:space="preserve">      a.음식담배</t>
  </si>
  <si>
    <t xml:space="preserve">      b.섬유의복</t>
  </si>
  <si>
    <t xml:space="preserve">      c.목재나무</t>
  </si>
  <si>
    <t xml:space="preserve">      d.펄프인쇄</t>
  </si>
  <si>
    <t xml:space="preserve">      e.석유화학</t>
  </si>
  <si>
    <t xml:space="preserve">      f.비금속</t>
  </si>
  <si>
    <t xml:space="preserve">      g.1차금속</t>
  </si>
  <si>
    <t xml:space="preserve">      h.비철금속</t>
  </si>
  <si>
    <t xml:space="preserve">      i.조립금속</t>
  </si>
  <si>
    <t xml:space="preserve">      j.기타제조</t>
  </si>
  <si>
    <t xml:space="preserve">      k.기타에너지</t>
  </si>
  <si>
    <t xml:space="preserve">  4)건설업</t>
  </si>
  <si>
    <t>2.수송부문</t>
  </si>
  <si>
    <t xml:space="preserve">  1)철도운수</t>
  </si>
  <si>
    <t xml:space="preserve">  2)육상운수</t>
  </si>
  <si>
    <t xml:space="preserve">  3)수상운수</t>
  </si>
  <si>
    <t xml:space="preserve">  4)항공운수</t>
  </si>
  <si>
    <t>3.가정부문</t>
  </si>
  <si>
    <t>4.상업부문</t>
  </si>
  <si>
    <t>5.공공기타부문</t>
  </si>
  <si>
    <t>E1</t>
  </si>
  <si>
    <t>E1</t>
    <phoneticPr fontId="4" type="noConversion"/>
  </si>
  <si>
    <t>E11</t>
  </si>
  <si>
    <t>E11</t>
    <phoneticPr fontId="4" type="noConversion"/>
  </si>
  <si>
    <t>E111</t>
  </si>
  <si>
    <t>E111</t>
    <phoneticPr fontId="4" type="noConversion"/>
  </si>
  <si>
    <t>E112</t>
  </si>
  <si>
    <t>E112</t>
    <phoneticPr fontId="4" type="noConversion"/>
  </si>
  <si>
    <t>E12</t>
  </si>
  <si>
    <t>E12</t>
    <phoneticPr fontId="4" type="noConversion"/>
  </si>
  <si>
    <t>E121</t>
  </si>
  <si>
    <t>E121</t>
    <phoneticPr fontId="4" type="noConversion"/>
  </si>
  <si>
    <t>E122</t>
  </si>
  <si>
    <t>E122</t>
    <phoneticPr fontId="4" type="noConversion"/>
  </si>
  <si>
    <t>E2</t>
  </si>
  <si>
    <t>E2</t>
    <phoneticPr fontId="4" type="noConversion"/>
  </si>
  <si>
    <t>E21</t>
  </si>
  <si>
    <t>E21</t>
    <phoneticPr fontId="4" type="noConversion"/>
  </si>
  <si>
    <t>E211</t>
  </si>
  <si>
    <t>E211</t>
    <phoneticPr fontId="4" type="noConversion"/>
  </si>
  <si>
    <t>E212</t>
  </si>
  <si>
    <t>E212</t>
    <phoneticPr fontId="4" type="noConversion"/>
  </si>
  <si>
    <t>E213</t>
  </si>
  <si>
    <t>E214</t>
  </si>
  <si>
    <t>E215</t>
  </si>
  <si>
    <t>E216</t>
  </si>
  <si>
    <t>E217</t>
  </si>
  <si>
    <t>E218</t>
  </si>
  <si>
    <t>E219</t>
  </si>
  <si>
    <t>E22</t>
  </si>
  <si>
    <t>E22</t>
    <phoneticPr fontId="4" type="noConversion"/>
  </si>
  <si>
    <t>E221</t>
  </si>
  <si>
    <t>E221</t>
    <phoneticPr fontId="4" type="noConversion"/>
  </si>
  <si>
    <t>E222</t>
  </si>
  <si>
    <t>E222</t>
    <phoneticPr fontId="4" type="noConversion"/>
  </si>
  <si>
    <t>E23</t>
  </si>
  <si>
    <t>E23</t>
    <phoneticPr fontId="4" type="noConversion"/>
  </si>
  <si>
    <t>E231</t>
  </si>
  <si>
    <t>E231</t>
    <phoneticPr fontId="4" type="noConversion"/>
  </si>
  <si>
    <t>E232</t>
  </si>
  <si>
    <t>E232</t>
    <phoneticPr fontId="4" type="noConversion"/>
  </si>
  <si>
    <t>E233</t>
  </si>
  <si>
    <t>E234</t>
  </si>
  <si>
    <t>E235</t>
  </si>
  <si>
    <t>E236</t>
  </si>
  <si>
    <t>E237</t>
  </si>
  <si>
    <t>E3</t>
  </si>
  <si>
    <t>E3</t>
    <phoneticPr fontId="4" type="noConversion"/>
  </si>
  <si>
    <t>E4</t>
  </si>
  <si>
    <t>E4</t>
    <phoneticPr fontId="4" type="noConversion"/>
  </si>
  <si>
    <t>E5</t>
  </si>
  <si>
    <t>E6</t>
  </si>
  <si>
    <t>E7</t>
  </si>
  <si>
    <t>E8</t>
  </si>
  <si>
    <t>E9</t>
  </si>
  <si>
    <t>E10</t>
  </si>
  <si>
    <t>ED11</t>
  </si>
  <si>
    <t>ED12</t>
  </si>
  <si>
    <t>ED121</t>
  </si>
  <si>
    <t>ED122</t>
  </si>
  <si>
    <t>ED13</t>
  </si>
  <si>
    <t>ED14</t>
  </si>
  <si>
    <t>ED15</t>
  </si>
  <si>
    <t>ED151</t>
  </si>
  <si>
    <t>ED152</t>
  </si>
  <si>
    <t>ED16</t>
  </si>
  <si>
    <t>ED1</t>
  </si>
  <si>
    <t>ED2</t>
  </si>
  <si>
    <t>ED21</t>
  </si>
  <si>
    <t>ED22</t>
  </si>
  <si>
    <t>ED23</t>
  </si>
  <si>
    <t>ED24</t>
  </si>
  <si>
    <t>ED3</t>
  </si>
  <si>
    <t>ED31</t>
  </si>
  <si>
    <t>ED311</t>
  </si>
  <si>
    <t>ED312</t>
  </si>
  <si>
    <t>ED313</t>
  </si>
  <si>
    <t>ED3131</t>
  </si>
  <si>
    <t>ED3132</t>
  </si>
  <si>
    <t>ED3133</t>
  </si>
  <si>
    <t>ED3134</t>
  </si>
  <si>
    <t>ED3135</t>
  </si>
  <si>
    <t>ED3136</t>
  </si>
  <si>
    <t>ED3137</t>
  </si>
  <si>
    <t>ED3138</t>
  </si>
  <si>
    <t>ED3139</t>
  </si>
  <si>
    <t>ED3140</t>
  </si>
  <si>
    <t>ED3141</t>
  </si>
  <si>
    <t>ED314</t>
  </si>
  <si>
    <t>ED32</t>
  </si>
  <si>
    <t>ED321</t>
  </si>
  <si>
    <t>ED322</t>
  </si>
  <si>
    <t>ED323</t>
  </si>
  <si>
    <t>ED324</t>
  </si>
  <si>
    <t>ED33</t>
  </si>
  <si>
    <t>ED34</t>
  </si>
  <si>
    <t>ED35</t>
  </si>
  <si>
    <t>"</t>
    <phoneticPr fontId="4" type="noConversion"/>
  </si>
  <si>
    <t>,</t>
    <phoneticPr fontId="4" type="noConversion"/>
  </si>
  <si>
    <t xml:space="preserve">     </t>
    <phoneticPr fontId="4" type="noConversion"/>
  </si>
  <si>
    <t>국내탄
(연탄)</t>
  </si>
  <si>
    <t>수입탄
(무연탄)</t>
  </si>
  <si>
    <t>원료탄
(기타석탄)</t>
  </si>
  <si>
    <t>연료탄
(유연탄)</t>
  </si>
  <si>
    <t>파라핀
왁스</t>
  </si>
  <si>
    <t>신재생 및 기타</t>
  </si>
  <si>
    <t>전환계수</t>
    <phoneticPr fontId="4" type="noConversion"/>
  </si>
  <si>
    <t>총발열량 기준 석유환산계수</t>
    <phoneticPr fontId="4" type="noConversion"/>
  </si>
  <si>
    <t>순발열량 기준 석유환산계수</t>
    <phoneticPr fontId="4" type="noConversion"/>
  </si>
  <si>
    <t>a</t>
    <phoneticPr fontId="4" type="noConversion"/>
  </si>
  <si>
    <t>b</t>
    <phoneticPr fontId="4" type="noConversion"/>
  </si>
  <si>
    <t>b/a</t>
    <phoneticPr fontId="4" type="noConversion"/>
  </si>
  <si>
    <t>온실가스종합정보센터</t>
    <phoneticPr fontId="4" type="noConversion"/>
  </si>
  <si>
    <t>에너지수급밸런스(2005)</t>
    <phoneticPr fontId="4" type="noConversion"/>
  </si>
  <si>
    <t>에너지수급밸런스(2000)</t>
    <phoneticPr fontId="4" type="noConversion"/>
  </si>
  <si>
    <t>에너지수급밸런스(1995)</t>
    <phoneticPr fontId="4" type="noConversion"/>
  </si>
  <si>
    <t>에너지수급밸런스(2003)</t>
    <phoneticPr fontId="4" type="noConversion"/>
  </si>
  <si>
    <t>에너지수급밸런스(2007)</t>
    <phoneticPr fontId="4" type="noConversion"/>
  </si>
  <si>
    <t>에너지수급밸런스(2011)</t>
    <phoneticPr fontId="4" type="noConversion"/>
  </si>
  <si>
    <t>단위: 1,000 toe</t>
    <phoneticPr fontId="5" type="noConversion"/>
  </si>
  <si>
    <t>에너지수급밸런스(2010)</t>
    <phoneticPr fontId="4" type="noConversion"/>
  </si>
  <si>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</si>
  <si>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</si>
  <si>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</si>
  <si>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</si>
  <si>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</si>
  <si>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</si>
  <si>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</si>
  <si>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</si>
  <si>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</si>
  <si>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</si>
  <si>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</si>
  <si>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</si>
  <si>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</si>
  <si>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</si>
  <si>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</si>
  <si>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</si>
  <si>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</si>
  <si>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</si>
  <si>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</si>
  <si>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</si>
  <si>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</si>
  <si>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</si>
  <si>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</si>
  <si>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</si>
  <si>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</si>
  <si>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</si>
  <si>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</si>
  <si>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</si>
  <si>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</si>
  <si>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</si>
  <si>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</si>
  <si>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</si>
  <si>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</si>
  <si>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</si>
  <si>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</si>
  <si>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</si>
  <si>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</si>
  <si>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E2</t>
    <phoneticPr fontId="4" type="noConversion"/>
  </si>
  <si>
    <t xml:space="preserve">  1)석유생산</t>
    <phoneticPr fontId="5" type="noConversion"/>
  </si>
  <si>
    <t xml:space="preserve">  2)석유수입</t>
    <phoneticPr fontId="5" type="noConversion"/>
  </si>
  <si>
    <t>국제벙카링</t>
    <phoneticPr fontId="5" type="noConversion"/>
  </si>
  <si>
    <t xml:space="preserve">  1)연초재고</t>
    <phoneticPr fontId="4" type="noConversion"/>
  </si>
  <si>
    <t xml:space="preserve">  2)연말재고</t>
    <phoneticPr fontId="4" type="noConversion"/>
  </si>
  <si>
    <t>에너지전환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</si>
  <si>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</si>
  <si>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</si>
  <si>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</si>
  <si>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최종에너지소비</t>
    <phoneticPr fontId="4" type="noConversion"/>
  </si>
  <si>
    <t>1.산업부문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</si>
  <si>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</si>
  <si>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</si>
  <si>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</si>
  <si>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</si>
  <si>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</si>
  <si>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</si>
  <si>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</si>
  <si>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</si>
  <si>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</si>
  <si>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</si>
  <si>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</si>
  <si>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</si>
  <si>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</si>
  <si>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</si>
  <si>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</si>
  <si>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>2.수송부문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</si>
  <si>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</si>
  <si>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</si>
  <si>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</si>
  <si>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</si>
  <si>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</si>
  <si>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</si>
  <si>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</si>
  <si>
    <t>육상</t>
    <phoneticPr fontId="4" type="noConversion"/>
  </si>
  <si>
    <t>수송</t>
    <phoneticPr fontId="4" type="noConversion"/>
  </si>
  <si>
    <t>최종에너지</t>
    <phoneticPr fontId="4" type="noConversion"/>
  </si>
  <si>
    <t>수송</t>
    <phoneticPr fontId="4" type="noConversion"/>
  </si>
  <si>
    <t>산업</t>
    <phoneticPr fontId="4" type="noConversion"/>
  </si>
  <si>
    <t>가정</t>
    <phoneticPr fontId="4" type="noConversion"/>
  </si>
  <si>
    <t>공공</t>
    <phoneticPr fontId="4" type="noConversion"/>
  </si>
  <si>
    <t>산업</t>
    <phoneticPr fontId="4" type="noConversion"/>
  </si>
  <si>
    <t>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</si>
</sst>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)\ _$_ ;_ * \(#,##0\)\ _$_ ;_ * &quot;-&quot;_)\ _$_ ;_ @_ "/>
    <numFmt numFmtId="178" formatCode="_(* #,##0.0_);_(* \(#,##0.0\);_(* &quot;-&quot;??_);_(@_)"/>
    <numFmt numFmtId="179" formatCode="#,##0_)"/>
    <numFmt numFmtId="180" formatCode="###0.00_)"/>
    <numFmt numFmtId="181" formatCode="0.0_W"/>
    <numFmt numFmtId="182" formatCode="_-* #,##0.00\ _D_M_-;\-* #,##0.00\ _D_M_-;_-* &quot;-&quot;??\ _D_M_-;_-@_-"/>
    <numFmt numFmtId="183" formatCode="0.0_)"/>
    <numFmt numFmtId="184" formatCode="_-* #,##0\ &quot;FB&quot;_-;\-* #,##0\ &quot;FB&quot;_-;_-* &quot;-&quot;\ &quot;FB&quot;_-;_-@_-"/>
    <numFmt numFmtId="185" formatCode="_-* #,##0.00\ &quot;FB&quot;_-;\-* #,##0.00\ &quot;FB&quot;_-;_-* &quot;-&quot;??\ &quot;FB&quot;_-;_-@_-"/>
    <numFmt numFmtId="186" formatCode="#,##0.0000"/>
    <numFmt numFmtId="187" formatCode="_-* #,##0\ _F_B_-;\-* #,##0\ _F_B_-;_-* &quot;-&quot;\ _F_B_-;_-@_-"/>
    <numFmt numFmtId="188" formatCode="_-* #,##0.00\ _F_B_-;\-* #,##0.00\ _F_B_-;_-* &quot;-&quot;??\ _F_B_-;_-@_-"/>
    <numFmt numFmtId="189" formatCode="mmm\-yyyy"/>
    <numFmt numFmtId="190" formatCode="mmm\ dd\,\ yyyy"/>
    <numFmt numFmtId="191" formatCode="yyyy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* #,##0.00_);_(* \(#,##0.00\);_(* &quot;-&quot;??_);_(@_)"/>
    <numFmt numFmtId="195" formatCode="0.000_ "/>
    <numFmt numFmtId="196" formatCode="0_ ;[Red]\-0\ "/>
    <numFmt numFmtId="197" formatCode="0.0%"/>
  </numFmts>
  <fonts count="9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TimesNewRomanPS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0"/>
      <name val="Arial Cyr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b/>
      <sz val="9"/>
      <name val="Times New Roman"/>
      <family val="1"/>
    </font>
    <font>
      <sz val="16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sz val="10"/>
      <name val="Helv"/>
      <family val="2"/>
    </font>
    <font>
      <b/>
      <sz val="12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sz val="10"/>
      <name val="Arial Cyr"/>
      <family val="2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0"/>
      <color indexed="48"/>
      <name val="Arial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11"/>
      <color indexed="60"/>
      <name val="Calibri"/>
      <family val="2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b/>
      <sz val="14"/>
      <name val="Helv"/>
      <family val="2"/>
    </font>
    <font>
      <b/>
      <sz val="18"/>
      <color indexed="56"/>
      <name val="Cambria"/>
      <family val="1"/>
    </font>
    <font>
      <b/>
      <sz val="18"/>
      <color indexed="56"/>
      <name val="맑은 고딕"/>
      <family val="2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1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.5"/>
      <name val="ＭＳ 明朝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ABAA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8B0C8"/>
        <bgColor indexed="64"/>
      </patternFill>
    </fill>
  </fills>
  <borders count="1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</borders>
  <cellStyleXfs count="1706">
    <xf numFmtId="0" fontId="0" fillId="0" borderId="0">
      <alignment vertical="center"/>
    </xf>
    <xf numFmtId="0" fontId="2" fillId="0" borderId="0">
      <alignment vertical="center" wrapText="1"/>
    </xf>
    <xf numFmtId="0" fontId="11" fillId="7" borderId="74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9" fontId="15" fillId="0" borderId="75" applyNumberFormat="0" applyFont="0" applyFill="0" applyBorder="0" applyProtection="0">
      <alignment horizontal="left" vertical="center" indent="2"/>
    </xf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9" fontId="15" fillId="0" borderId="76" applyNumberFormat="0" applyFont="0" applyFill="0" applyBorder="0" applyProtection="0">
      <alignment horizontal="left" vertical="center" indent="5"/>
    </xf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5" borderId="0" applyNumberFormat="0" applyBorder="0" applyAlignment="0" applyProtection="0"/>
    <xf numFmtId="0" fontId="18" fillId="0" borderId="0"/>
    <xf numFmtId="4" fontId="15" fillId="26" borderId="75">
      <alignment horizontal="right" vertical="center"/>
    </xf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27" borderId="77" applyNumberFormat="0" applyAlignment="0" applyProtection="0"/>
    <xf numFmtId="0" fontId="20" fillId="9" borderId="0" applyNumberFormat="0" applyBorder="0" applyAlignment="0" applyProtection="0"/>
    <xf numFmtId="0" fontId="21" fillId="27" borderId="78" applyNumberFormat="0" applyAlignment="0" applyProtection="0"/>
    <xf numFmtId="0" fontId="22" fillId="0" borderId="0"/>
    <xf numFmtId="4" fontId="23" fillId="0" borderId="79" applyFill="0" applyBorder="0" applyProtection="0">
      <alignment horizontal="right" vertical="center"/>
    </xf>
    <xf numFmtId="0" fontId="24" fillId="0" borderId="0"/>
    <xf numFmtId="0" fontId="21" fillId="27" borderId="78" applyNumberFormat="0" applyAlignment="0" applyProtection="0"/>
    <xf numFmtId="0" fontId="25" fillId="0" borderId="0">
      <alignment horizontal="centerContinuous"/>
    </xf>
    <xf numFmtId="0" fontId="26" fillId="28" borderId="80" applyNumberFormat="0" applyAlignment="0" applyProtection="0"/>
    <xf numFmtId="0" fontId="25" fillId="0" borderId="0"/>
    <xf numFmtId="37" fontId="25" fillId="7" borderId="0"/>
    <xf numFmtId="0" fontId="27" fillId="0" borderId="0">
      <alignment horizontal="centerContinuous"/>
    </xf>
    <xf numFmtId="0" fontId="28" fillId="29" borderId="0"/>
    <xf numFmtId="0" fontId="29" fillId="0" borderId="0">
      <alignment horizontal="center" vertical="center" wrapText="1"/>
    </xf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3" fontId="12" fillId="0" borderId="0" applyFont="0" applyFill="0" applyBorder="0" applyAlignment="0" applyProtection="0"/>
    <xf numFmtId="0" fontId="30" fillId="0" borderId="0"/>
    <xf numFmtId="0" fontId="30" fillId="0" borderId="0"/>
    <xf numFmtId="0" fontId="31" fillId="0" borderId="0">
      <alignment horizontal="left" vertical="center" wrapText="1"/>
    </xf>
    <xf numFmtId="178" fontId="12" fillId="0" borderId="0" applyFont="0" applyFill="0" applyBorder="0" applyAlignment="0" applyProtection="0"/>
    <xf numFmtId="3" fontId="32" fillId="0" borderId="81" applyAlignment="0">
      <alignment horizontal="right" vertical="center"/>
    </xf>
    <xf numFmtId="179" fontId="32" fillId="0" borderId="81">
      <alignment horizontal="right" vertical="center"/>
    </xf>
    <xf numFmtId="49" fontId="33" fillId="0" borderId="81">
      <alignment horizontal="left" vertical="center"/>
    </xf>
    <xf numFmtId="180" fontId="30" fillId="0" borderId="81" applyNumberFormat="0" applyFill="0">
      <alignment horizontal="right"/>
    </xf>
    <xf numFmtId="181" fontId="30" fillId="0" borderId="81">
      <alignment horizontal="right"/>
    </xf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25" fillId="0" borderId="82"/>
    <xf numFmtId="183" fontId="25" fillId="30" borderId="0">
      <alignment horizontal="right"/>
    </xf>
    <xf numFmtId="0" fontId="34" fillId="13" borderId="78" applyNumberFormat="0" applyAlignment="0" applyProtection="0"/>
    <xf numFmtId="0" fontId="35" fillId="0" borderId="83"/>
    <xf numFmtId="0" fontId="36" fillId="0" borderId="84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5" fillId="0" borderId="85"/>
    <xf numFmtId="2" fontId="12" fillId="0" borderId="0" applyFont="0" applyFill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9" fillId="0" borderId="0"/>
    <xf numFmtId="0" fontId="12" fillId="0" borderId="0">
      <alignment horizontal="left" indent="2"/>
    </xf>
    <xf numFmtId="0" fontId="27" fillId="0" borderId="0">
      <alignment horizontal="centerContinuous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86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81">
      <alignment horizontal="left"/>
    </xf>
    <xf numFmtId="0" fontId="44" fillId="0" borderId="87">
      <alignment horizontal="right" vertical="center"/>
    </xf>
    <xf numFmtId="0" fontId="45" fillId="0" borderId="81">
      <alignment horizontal="left" vertical="center"/>
    </xf>
    <xf numFmtId="0" fontId="30" fillId="0" borderId="81">
      <alignment horizontal="left" vertical="center"/>
    </xf>
    <xf numFmtId="0" fontId="46" fillId="0" borderId="81">
      <alignment horizontal="left"/>
    </xf>
    <xf numFmtId="0" fontId="46" fillId="31" borderId="0">
      <alignment horizontal="centerContinuous" wrapText="1"/>
    </xf>
    <xf numFmtId="49" fontId="46" fillId="31" borderId="88">
      <alignment horizontal="left" vertical="center"/>
    </xf>
    <xf numFmtId="0" fontId="46" fillId="31" borderId="0">
      <alignment horizontal="centerContinuous" vertical="center" wrapText="1"/>
    </xf>
    <xf numFmtId="0" fontId="34" fillId="13" borderId="78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" fontId="15" fillId="0" borderId="89">
      <alignment horizontal="right" vertical="center"/>
    </xf>
    <xf numFmtId="0" fontId="48" fillId="0" borderId="90" applyNumberFormat="0" applyFill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49" fillId="0" borderId="0"/>
    <xf numFmtId="0" fontId="50" fillId="32" borderId="0" applyNumberFormat="0" applyBorder="0" applyAlignment="0" applyProtection="0"/>
    <xf numFmtId="4" fontId="15" fillId="0" borderId="75" applyFill="0" applyBorder="0" applyProtection="0">
      <alignment horizontal="right" vertical="center"/>
    </xf>
    <xf numFmtId="49" fontId="23" fillId="0" borderId="75" applyNumberFormat="0" applyFill="0" applyBorder="0" applyProtection="0">
      <alignment horizontal="left" vertical="center"/>
    </xf>
    <xf numFmtId="0" fontId="15" fillId="0" borderId="75" applyNumberFormat="0" applyFill="0" applyAlignment="0" applyProtection="0"/>
    <xf numFmtId="0" fontId="51" fillId="33" borderId="0" applyNumberFormat="0" applyFont="0" applyBorder="0" applyAlignment="0" applyProtection="0"/>
    <xf numFmtId="0" fontId="12" fillId="0" borderId="0"/>
    <xf numFmtId="0" fontId="52" fillId="0" borderId="0"/>
    <xf numFmtId="0" fontId="43" fillId="0" borderId="0" applyNumberFormat="0" applyFont="0" applyFill="0" applyBorder="0" applyAlignment="0">
      <protection locked="0"/>
    </xf>
    <xf numFmtId="39" fontId="25" fillId="29" borderId="0"/>
    <xf numFmtId="0" fontId="12" fillId="34" borderId="91" applyNumberFormat="0" applyFont="0" applyAlignment="0" applyProtection="0"/>
    <xf numFmtId="0" fontId="13" fillId="34" borderId="91" applyNumberFormat="0" applyFont="0" applyAlignment="0" applyProtection="0"/>
    <xf numFmtId="0" fontId="53" fillId="0" borderId="0">
      <alignment vertical="center"/>
    </xf>
    <xf numFmtId="0" fontId="19" fillId="27" borderId="77" applyNumberFormat="0" applyAlignment="0" applyProtection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186" fontId="15" fillId="36" borderId="75" applyNumberFormat="0" applyFont="0" applyBorder="0" applyAlignment="0" applyProtection="0">
      <alignment horizontal="right" vertical="center"/>
    </xf>
    <xf numFmtId="0" fontId="54" fillId="0" borderId="0"/>
    <xf numFmtId="9" fontId="12" fillId="0" borderId="0" applyFont="0" applyFill="0" applyBorder="0" applyAlignment="0" applyProtection="0"/>
    <xf numFmtId="0" fontId="55" fillId="0" borderId="0"/>
    <xf numFmtId="0" fontId="55" fillId="0" borderId="0"/>
    <xf numFmtId="3" fontId="32" fillId="0" borderId="0">
      <alignment horizontal="left" vertical="center"/>
    </xf>
    <xf numFmtId="183" fontId="25" fillId="0" borderId="92">
      <alignment horizontal="right"/>
    </xf>
    <xf numFmtId="0" fontId="29" fillId="0" borderId="0">
      <alignment horizontal="left" vertical="center"/>
    </xf>
    <xf numFmtId="0" fontId="20" fillId="9" borderId="0" applyNumberFormat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5" fillId="37" borderId="75"/>
    <xf numFmtId="0" fontId="56" fillId="0" borderId="0">
      <alignment horizontal="right"/>
    </xf>
    <xf numFmtId="49" fontId="56" fillId="0" borderId="0">
      <alignment horizontal="center"/>
    </xf>
    <xf numFmtId="0" fontId="33" fillId="0" borderId="0">
      <alignment horizontal="right"/>
    </xf>
    <xf numFmtId="0" fontId="56" fillId="0" borderId="0">
      <alignment horizontal="left"/>
    </xf>
    <xf numFmtId="0" fontId="15" fillId="0" borderId="0"/>
    <xf numFmtId="0" fontId="12" fillId="0" borderId="0"/>
    <xf numFmtId="49" fontId="32" fillId="0" borderId="0">
      <alignment horizontal="left" vertical="center"/>
    </xf>
    <xf numFmtId="0" fontId="12" fillId="0" borderId="0"/>
    <xf numFmtId="0" fontId="57" fillId="38" borderId="93" applyNumberFormat="0" applyAlignment="0" applyProtection="0"/>
    <xf numFmtId="189" fontId="58" fillId="0" borderId="0" applyFill="0" applyBorder="0" applyAlignment="0" applyProtection="0"/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8" fillId="0" borderId="0" applyFill="0" applyBorder="0" applyAlignment="0" applyProtection="0"/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14" fontId="60" fillId="41" borderId="93" applyProtection="0">
      <alignment horizontal="right"/>
    </xf>
    <xf numFmtId="14" fontId="60" fillId="41" borderId="93" applyProtection="0">
      <alignment horizontal="left"/>
    </xf>
    <xf numFmtId="190" fontId="12" fillId="0" borderId="0" applyFill="0" applyBorder="0" applyAlignment="0" applyProtection="0">
      <alignment wrapText="1"/>
    </xf>
    <xf numFmtId="189" fontId="12" fillId="0" borderId="0" applyFill="0" applyBorder="0" applyAlignment="0" applyProtection="0">
      <alignment wrapText="1"/>
    </xf>
    <xf numFmtId="191" fontId="12" fillId="0" borderId="0" applyFill="0" applyBorder="0" applyAlignment="0" applyProtection="0">
      <alignment wrapText="1"/>
    </xf>
    <xf numFmtId="0" fontId="61" fillId="0" borderId="0" applyNumberFormat="0" applyFill="0" applyBorder="0" applyProtection="0">
      <alignment wrapText="1"/>
    </xf>
    <xf numFmtId="0" fontId="39" fillId="0" borderId="0" applyNumberFormat="0" applyFill="0" applyBorder="0">
      <alignment horizontal="center" wrapText="1"/>
    </xf>
    <xf numFmtId="0" fontId="39" fillId="0" borderId="0" applyNumberFormat="0" applyFill="0" applyBorder="0">
      <alignment horizontal="center" wrapText="1"/>
    </xf>
    <xf numFmtId="49" fontId="33" fillId="0" borderId="81">
      <alignment horizontal="left" vertical="center"/>
    </xf>
    <xf numFmtId="49" fontId="29" fillId="0" borderId="81" applyFill="0">
      <alignment horizontal="left" vertical="center"/>
    </xf>
    <xf numFmtId="49" fontId="33" fillId="0" borderId="81">
      <alignment horizontal="left"/>
    </xf>
    <xf numFmtId="180" fontId="32" fillId="0" borderId="0" applyNumberFormat="0">
      <alignment horizontal="right"/>
    </xf>
    <xf numFmtId="0" fontId="44" fillId="42" borderId="0">
      <alignment horizontal="centerContinuous" vertical="center" wrapText="1"/>
    </xf>
    <xf numFmtId="0" fontId="44" fillId="0" borderId="94">
      <alignment horizontal="left" vertical="center"/>
    </xf>
    <xf numFmtId="0" fontId="62" fillId="0" borderId="0">
      <alignment horizontal="left" vertical="top"/>
    </xf>
    <xf numFmtId="0" fontId="63" fillId="0" borderId="0" applyNumberFormat="0" applyFill="0" applyBorder="0" applyAlignment="0" applyProtection="0"/>
    <xf numFmtId="0" fontId="46" fillId="0" borderId="0">
      <alignment horizontal="left"/>
    </xf>
    <xf numFmtId="0" fontId="31" fillId="0" borderId="0">
      <alignment horizontal="left"/>
    </xf>
    <xf numFmtId="0" fontId="30" fillId="0" borderId="0">
      <alignment horizontal="left"/>
    </xf>
    <xf numFmtId="0" fontId="46" fillId="0" borderId="0">
      <alignment horizontal="left"/>
    </xf>
    <xf numFmtId="0" fontId="64" fillId="0" borderId="0" applyNumberFormat="0" applyFill="0" applyBorder="0" applyAlignment="0" applyProtection="0">
      <alignment vertical="center"/>
    </xf>
    <xf numFmtId="0" fontId="62" fillId="0" borderId="0">
      <alignment horizontal="left" vertical="top"/>
    </xf>
    <xf numFmtId="0" fontId="25" fillId="0" borderId="0">
      <alignment horizontal="centerContinuous"/>
    </xf>
    <xf numFmtId="0" fontId="31" fillId="0" borderId="0">
      <alignment horizontal="left"/>
    </xf>
    <xf numFmtId="0" fontId="30" fillId="0" borderId="0">
      <alignment horizontal="left"/>
    </xf>
    <xf numFmtId="0" fontId="27" fillId="0" borderId="0">
      <alignment horizontal="centerContinuous"/>
    </xf>
    <xf numFmtId="0" fontId="12" fillId="0" borderId="95" applyNumberFormat="0" applyFont="0" applyFill="0" applyAlignment="0" applyProtection="0"/>
    <xf numFmtId="0" fontId="65" fillId="0" borderId="0">
      <alignment horizontal="right"/>
    </xf>
    <xf numFmtId="0" fontId="63" fillId="0" borderId="0" applyNumberFormat="0" applyFill="0" applyBorder="0" applyAlignment="0" applyProtection="0"/>
    <xf numFmtId="0" fontId="66" fillId="0" borderId="96" applyNumberFormat="0" applyFill="0" applyAlignment="0" applyProtection="0"/>
    <xf numFmtId="0" fontId="67" fillId="0" borderId="97" applyNumberFormat="0" applyFill="0" applyAlignment="0" applyProtection="0"/>
    <xf numFmtId="0" fontId="42" fillId="0" borderId="86" applyNumberFormat="0" applyFill="0" applyAlignment="0" applyProtection="0"/>
    <xf numFmtId="0" fontId="42" fillId="0" borderId="0" applyNumberFormat="0" applyFill="0" applyBorder="0" applyAlignment="0" applyProtection="0"/>
    <xf numFmtId="0" fontId="25" fillId="0" borderId="0">
      <alignment horizontal="centerContinuous"/>
    </xf>
    <xf numFmtId="39" fontId="25" fillId="43" borderId="0"/>
    <xf numFmtId="0" fontId="11" fillId="7" borderId="98"/>
    <xf numFmtId="0" fontId="48" fillId="0" borderId="90" applyNumberFormat="0" applyFill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49" fontId="32" fillId="0" borderId="81">
      <alignment horizontal="left"/>
    </xf>
    <xf numFmtId="0" fontId="44" fillId="0" borderId="87">
      <alignment horizontal="left"/>
    </xf>
    <xf numFmtId="0" fontId="46" fillId="0" borderId="0">
      <alignment horizontal="left" vertical="center"/>
    </xf>
    <xf numFmtId="49" fontId="56" fillId="0" borderId="81">
      <alignment horizontal="left"/>
    </xf>
    <xf numFmtId="194" fontId="39" fillId="0" borderId="99" applyBorder="0"/>
    <xf numFmtId="0" fontId="26" fillId="28" borderId="80" applyNumberFormat="0" applyAlignment="0" applyProtection="0"/>
    <xf numFmtId="4" fontId="15" fillId="0" borderId="0"/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7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5" fillId="0" borderId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2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2" fillId="0" borderId="0"/>
    <xf numFmtId="0" fontId="78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7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1" fillId="0" borderId="0"/>
    <xf numFmtId="0" fontId="12" fillId="0" borderId="0"/>
    <xf numFmtId="0" fontId="89" fillId="0" borderId="0">
      <alignment vertical="center"/>
    </xf>
    <xf numFmtId="0" fontId="42" fillId="0" borderId="100" applyNumberFormat="0" applyFill="0" applyAlignment="0" applyProtection="0"/>
    <xf numFmtId="0" fontId="42" fillId="0" borderId="100" applyNumberFormat="0" applyFill="0" applyAlignment="0" applyProtection="0"/>
    <xf numFmtId="0" fontId="25" fillId="0" borderId="101"/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3" fillId="0" borderId="26" xfId="1" applyNumberFormat="1" applyFont="1" applyFill="1" applyBorder="1" applyAlignment="1">
      <alignment horizontal="left" vertical="center" wrapText="1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0" xfId="1" applyNumberFormat="1" applyFont="1" applyFill="1" applyAlignment="1">
      <alignment vertical="center" wrapText="1"/>
    </xf>
    <xf numFmtId="176" fontId="3" fillId="0" borderId="34" xfId="1" applyNumberFormat="1" applyFont="1" applyFill="1" applyBorder="1" applyAlignment="1">
      <alignment horizontal="left" vertical="center" wrapText="1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4" xfId="1" applyNumberFormat="1" applyFont="1" applyFill="1" applyBorder="1" applyAlignment="1">
      <alignment horizontal="left" vertical="center" wrapText="1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10" fillId="0" borderId="0" xfId="1" applyNumberFormat="1" applyFont="1" applyFill="1" applyAlignment="1">
      <alignment vertical="center" wrapText="1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2" xfId="1" applyNumberFormat="1" applyFont="1" applyFill="1" applyBorder="1" applyAlignment="1">
      <alignment horizontal="left" vertical="center" wrapText="1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3" fillId="6" borderId="50" xfId="1" applyNumberFormat="1" applyFont="1" applyFill="1" applyBorder="1" applyAlignment="1">
      <alignment horizontal="left" vertical="center" wrapText="1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10" fillId="0" borderId="42" xfId="1" applyNumberFormat="1" applyFont="1" applyFill="1" applyBorder="1" applyAlignment="1">
      <alignment horizontal="left" vertical="center" wrapText="1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6" borderId="58" xfId="1" applyNumberFormat="1" applyFont="1" applyFill="1" applyBorder="1" applyAlignment="1">
      <alignment horizontal="left" vertical="center" wrapText="1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66" xfId="1" applyNumberFormat="1" applyFont="1" applyFill="1" applyBorder="1" applyAlignment="1">
      <alignment horizontal="left" vertical="center" wrapText="1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176" fontId="3" fillId="3" borderId="6" xfId="1" applyNumberFormat="1" applyFont="1" applyFill="1" applyBorder="1" applyAlignment="1">
      <alignment horizontal="center" vertical="center" wrapText="1"/>
    </xf>
    <xf numFmtId="176" fontId="3" fillId="3" borderId="0" xfId="1" applyNumberFormat="1" applyFont="1" applyFill="1" applyBorder="1" applyAlignment="1">
      <alignment horizontal="center" vertical="center" wrapText="1"/>
    </xf>
    <xf numFmtId="176" fontId="3" fillId="3" borderId="11" xfId="1" applyNumberFormat="1" applyFont="1" applyFill="1" applyBorder="1" applyAlignment="1">
      <alignment horizontal="center" vertical="center" wrapText="1"/>
    </xf>
    <xf numFmtId="176" fontId="3" fillId="44" borderId="5" xfId="1" applyNumberFormat="1" applyFont="1" applyFill="1" applyBorder="1" applyAlignment="1">
      <alignment horizontal="center" vertical="center" wrapText="1"/>
    </xf>
    <xf numFmtId="176" fontId="3" fillId="44" borderId="11" xfId="1" applyNumberFormat="1" applyFont="1" applyFill="1" applyBorder="1" applyAlignment="1">
      <alignment horizontal="center" vertical="center" wrapText="1"/>
    </xf>
    <xf numFmtId="176" fontId="7" fillId="44" borderId="11" xfId="1" applyNumberFormat="1" applyFont="1" applyFill="1" applyBorder="1" applyAlignment="1">
      <alignment horizontal="center" vertical="center" wrapText="1"/>
    </xf>
    <xf numFmtId="176" fontId="7" fillId="44" borderId="15" xfId="1" applyNumberFormat="1" applyFont="1" applyFill="1" applyBorder="1" applyAlignment="1">
      <alignment horizontal="center" vertical="top" wrapText="1"/>
    </xf>
    <xf numFmtId="176" fontId="7" fillId="44" borderId="22" xfId="1" applyNumberFormat="1" applyFont="1" applyFill="1" applyBorder="1" applyAlignment="1">
      <alignment horizontal="center" vertical="center" wrapText="1"/>
    </xf>
    <xf numFmtId="176" fontId="7" fillId="44" borderId="23" xfId="1" applyNumberFormat="1" applyFont="1" applyFill="1" applyBorder="1" applyAlignment="1">
      <alignment horizontal="center" vertical="center" wrapText="1"/>
    </xf>
    <xf numFmtId="176" fontId="7" fillId="44" borderId="24" xfId="1" applyNumberFormat="1" applyFont="1" applyFill="1" applyBorder="1" applyAlignment="1">
      <alignment horizontal="center" vertical="center" wrapText="1"/>
    </xf>
    <xf numFmtId="176" fontId="8" fillId="44" borderId="15" xfId="1" applyNumberFormat="1" applyFont="1" applyFill="1" applyBorder="1" applyAlignment="1">
      <alignment horizontal="center" vertical="center" wrapText="1"/>
    </xf>
    <xf numFmtId="176" fontId="7" fillId="44" borderId="25" xfId="1" applyNumberFormat="1" applyFont="1" applyFill="1" applyBorder="1" applyAlignment="1">
      <alignment horizontal="center" vertical="center" wrapText="1"/>
    </xf>
    <xf numFmtId="176" fontId="9" fillId="44" borderId="21" xfId="1" applyNumberFormat="1" applyFont="1" applyFill="1" applyBorder="1" applyAlignment="1">
      <alignment horizontal="center" vertical="top"/>
    </xf>
    <xf numFmtId="176" fontId="7" fillId="44" borderId="15" xfId="1" applyNumberFormat="1" applyFont="1" applyFill="1" applyBorder="1" applyAlignment="1">
      <alignment horizontal="center" vertical="center" wrapText="1"/>
    </xf>
    <xf numFmtId="176" fontId="7" fillId="44" borderId="15" xfId="1" applyNumberFormat="1" applyFont="1" applyFill="1" applyBorder="1" applyAlignment="1">
      <alignment vertical="center" wrapText="1"/>
    </xf>
    <xf numFmtId="176" fontId="7" fillId="44" borderId="16" xfId="1" applyNumberFormat="1" applyFont="1" applyFill="1" applyBorder="1" applyAlignment="1">
      <alignment vertical="center" wrapText="1"/>
    </xf>
    <xf numFmtId="0" fontId="0" fillId="44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3" fillId="0" borderId="0" xfId="1" applyNumberFormat="1" applyFont="1" applyFill="1" applyAlignment="1">
      <alignment vertical="center" wrapText="1"/>
    </xf>
    <xf numFmtId="176" fontId="3" fillId="0" borderId="34" xfId="1" applyNumberFormat="1" applyFont="1" applyFill="1" applyBorder="1" applyAlignment="1">
      <alignment horizontal="left" vertical="center" wrapText="1"/>
    </xf>
    <xf numFmtId="176" fontId="10" fillId="0" borderId="0" xfId="1" applyNumberFormat="1" applyFont="1" applyFill="1" applyAlignment="1">
      <alignment vertical="center" wrapText="1"/>
    </xf>
    <xf numFmtId="176" fontId="3" fillId="0" borderId="42" xfId="1" applyNumberFormat="1" applyFont="1" applyFill="1" applyBorder="1" applyAlignment="1">
      <alignment horizontal="left" vertical="center" wrapText="1"/>
    </xf>
    <xf numFmtId="176" fontId="10" fillId="0" borderId="34" xfId="1" applyNumberFormat="1" applyFont="1" applyFill="1" applyBorder="1" applyAlignment="1">
      <alignment horizontal="left" vertical="center" wrapText="1"/>
    </xf>
    <xf numFmtId="176" fontId="3" fillId="0" borderId="66" xfId="1" applyNumberFormat="1" applyFont="1" applyFill="1" applyBorder="1" applyAlignment="1">
      <alignment horizontal="left" vertical="center" wrapText="1"/>
    </xf>
    <xf numFmtId="176" fontId="3" fillId="0" borderId="26" xfId="1" applyNumberFormat="1" applyFont="1" applyFill="1" applyBorder="1" applyAlignment="1">
      <alignment horizontal="left" vertical="center" wrapText="1"/>
    </xf>
    <xf numFmtId="176" fontId="10" fillId="0" borderId="42" xfId="1" applyNumberFormat="1" applyFont="1" applyFill="1" applyBorder="1" applyAlignment="1">
      <alignment horizontal="left" vertical="center" wrapText="1"/>
    </xf>
    <xf numFmtId="176" fontId="3" fillId="6" borderId="50" xfId="1" applyNumberFormat="1" applyFont="1" applyFill="1" applyBorder="1" applyAlignment="1">
      <alignment horizontal="left" vertical="center" wrapText="1"/>
    </xf>
    <xf numFmtId="176" fontId="3" fillId="6" borderId="58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0" fillId="0" borderId="0" xfId="0" applyNumberFormat="1">
      <alignment vertical="center"/>
    </xf>
    <xf numFmtId="195" fontId="0" fillId="47" borderId="0" xfId="0" applyNumberFormat="1" applyFill="1" applyAlignment="1">
      <alignment horizontal="center" vertical="center"/>
    </xf>
    <xf numFmtId="195" fontId="0" fillId="46" borderId="0" xfId="0" applyNumberFormat="1" applyFill="1" applyAlignment="1">
      <alignment horizontal="center" vertical="center"/>
    </xf>
    <xf numFmtId="0" fontId="0" fillId="47" borderId="0" xfId="0" applyFill="1">
      <alignment vertical="center"/>
    </xf>
    <xf numFmtId="195" fontId="0" fillId="47" borderId="0" xfId="0" applyNumberFormat="1" applyFill="1">
      <alignment vertical="center"/>
    </xf>
    <xf numFmtId="195" fontId="0" fillId="45" borderId="0" xfId="0" applyNumberFormat="1" applyFill="1" applyAlignment="1">
      <alignment horizontal="center" vertical="center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96" fontId="0" fillId="0" borderId="0" xfId="0" applyNumberFormat="1" applyAlignment="1">
      <alignment horizontal="right" vertical="center"/>
    </xf>
    <xf numFmtId="176" fontId="3" fillId="3" borderId="1" xfId="1" applyNumberFormat="1" applyFont="1" applyFill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left" vertical="center" wrapText="1"/>
    </xf>
    <xf numFmtId="176" fontId="6" fillId="0" borderId="3" xfId="1" applyNumberFormat="1" applyFont="1" applyFill="1" applyBorder="1" applyAlignment="1">
      <alignment horizontal="left" vertical="center" wrapText="1"/>
    </xf>
    <xf numFmtId="176" fontId="6" fillId="0" borderId="4" xfId="1" applyNumberFormat="1" applyFont="1" applyFill="1" applyBorder="1" applyAlignment="1">
      <alignment horizontal="left" vertical="center" wrapText="1"/>
    </xf>
    <xf numFmtId="176" fontId="8" fillId="4" borderId="6" xfId="1" applyNumberFormat="1" applyFont="1" applyFill="1" applyBorder="1" applyAlignment="1">
      <alignment horizontal="left" vertical="center" wrapText="1"/>
    </xf>
    <xf numFmtId="176" fontId="8" fillId="4" borderId="7" xfId="1" applyNumberFormat="1" applyFont="1" applyFill="1" applyBorder="1" applyAlignment="1">
      <alignment horizontal="left" vertical="center" wrapText="1"/>
    </xf>
    <xf numFmtId="176" fontId="8" fillId="4" borderId="8" xfId="1" applyNumberFormat="1" applyFont="1" applyFill="1" applyBorder="1" applyAlignment="1">
      <alignment horizontal="left" vertical="center" wrapText="1"/>
    </xf>
    <xf numFmtId="176" fontId="7" fillId="4" borderId="11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top" wrapText="1"/>
    </xf>
    <xf numFmtId="176" fontId="7" fillId="5" borderId="15" xfId="1" applyNumberFormat="1" applyFont="1" applyFill="1" applyBorder="1" applyAlignment="1">
      <alignment horizontal="center" vertical="top" wrapText="1"/>
    </xf>
    <xf numFmtId="176" fontId="7" fillId="5" borderId="13" xfId="1" applyNumberFormat="1" applyFont="1" applyFill="1" applyBorder="1" applyAlignment="1">
      <alignment horizontal="center" vertical="center" wrapText="1"/>
    </xf>
    <xf numFmtId="176" fontId="7" fillId="5" borderId="14" xfId="1" applyNumberFormat="1" applyFont="1" applyFill="1" applyBorder="1" applyAlignment="1">
      <alignment horizontal="center" vertical="center" wrapText="1"/>
    </xf>
    <xf numFmtId="176" fontId="8" fillId="4" borderId="15" xfId="1" applyNumberFormat="1" applyFont="1" applyFill="1" applyBorder="1" applyAlignment="1">
      <alignment horizontal="center" vertical="center" wrapText="1"/>
    </xf>
    <xf numFmtId="176" fontId="7" fillId="0" borderId="20" xfId="1" applyNumberFormat="1" applyFont="1" applyFill="1" applyBorder="1" applyAlignment="1">
      <alignment horizontal="center" vertical="center" wrapText="1"/>
    </xf>
    <xf numFmtId="176" fontId="7" fillId="0" borderId="25" xfId="1" applyNumberFormat="1" applyFont="1" applyFill="1" applyBorder="1" applyAlignment="1">
      <alignment horizontal="center" vertical="center" wrapText="1"/>
    </xf>
    <xf numFmtId="176" fontId="9" fillId="5" borderId="13" xfId="1" applyNumberFormat="1" applyFont="1" applyFill="1" applyBorder="1" applyAlignment="1">
      <alignment horizontal="center" vertical="center"/>
    </xf>
    <xf numFmtId="176" fontId="9" fillId="5" borderId="14" xfId="1" applyNumberFormat="1" applyFont="1" applyFill="1" applyBorder="1" applyAlignment="1">
      <alignment horizontal="center" vertical="center"/>
    </xf>
    <xf numFmtId="176" fontId="9" fillId="5" borderId="12" xfId="1" applyNumberFormat="1" applyFont="1" applyFill="1" applyBorder="1" applyAlignment="1">
      <alignment horizontal="center" vertical="top"/>
    </xf>
    <xf numFmtId="176" fontId="9" fillId="5" borderId="21" xfId="1" applyNumberFormat="1" applyFont="1" applyFill="1" applyBorder="1" applyAlignment="1">
      <alignment horizontal="center" vertical="top"/>
    </xf>
    <xf numFmtId="176" fontId="7" fillId="0" borderId="17" xfId="1" applyNumberFormat="1" applyFont="1" applyFill="1" applyBorder="1" applyAlignment="1">
      <alignment horizontal="center" vertical="center" wrapText="1"/>
    </xf>
    <xf numFmtId="176" fontId="7" fillId="0" borderId="22" xfId="1" applyNumberFormat="1" applyFont="1" applyFill="1" applyBorder="1" applyAlignment="1">
      <alignment horizontal="center" vertical="center" wrapText="1"/>
    </xf>
    <xf numFmtId="176" fontId="7" fillId="0" borderId="18" xfId="1" applyNumberFormat="1" applyFont="1" applyFill="1" applyBorder="1" applyAlignment="1">
      <alignment horizontal="center" vertical="center" wrapText="1"/>
    </xf>
    <xf numFmtId="176" fontId="7" fillId="0" borderId="23" xfId="1" applyNumberFormat="1" applyFont="1" applyFill="1" applyBorder="1" applyAlignment="1">
      <alignment horizontal="center" vertical="center" wrapText="1"/>
    </xf>
    <xf numFmtId="176" fontId="7" fillId="0" borderId="19" xfId="1" applyNumberFormat="1" applyFont="1" applyFill="1" applyBorder="1" applyAlignment="1">
      <alignment horizontal="center" vertical="center" wrapText="1"/>
    </xf>
    <xf numFmtId="176" fontId="7" fillId="0" borderId="24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center" wrapText="1"/>
    </xf>
    <xf numFmtId="176" fontId="7" fillId="5" borderId="15" xfId="1" applyNumberFormat="1" applyFont="1" applyFill="1" applyBorder="1" applyAlignment="1">
      <alignment horizontal="center" vertical="center" wrapText="1"/>
    </xf>
    <xf numFmtId="176" fontId="7" fillId="5" borderId="1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97" fontId="7" fillId="0" borderId="0" xfId="1705" applyNumberFormat="1" applyFont="1" applyFill="1" applyAlignment="1">
      <alignment vertical="center" wrapText="1"/>
    </xf>
    <xf numFmtId="176" fontId="10" fillId="0" borderId="0" xfId="1" applyNumberFormat="1" applyFont="1" applyFill="1" applyBorder="1" applyAlignment="1">
      <alignment horizontal="left" vertical="center" wrapText="1"/>
    </xf>
    <xf numFmtId="197" fontId="0" fillId="0" borderId="0" xfId="1705" applyNumberFormat="1" applyFont="1" applyAlignment="1">
      <alignment horizontal="right" vertical="center"/>
    </xf>
  </cellXfs>
  <cellStyles count="1706">
    <cellStyle name="_x0006_" xfId="2"/>
    <cellStyle name="?" xfId="3"/>
    <cellStyle name="?_081106 1145 Transport" xfId="4"/>
    <cellStyle name="?_20081114 Transport (excl.Bus) v1.3" xfId="5"/>
    <cellStyle name="?_20081114 Transport (excl.Bus) v1.4" xfId="6"/>
    <cellStyle name="?_Transport" xfId="7"/>
    <cellStyle name="?_Variables" xfId="8"/>
    <cellStyle name="?_Variables_assumption" xfId="9"/>
    <cellStyle name="?_Variables_Variables" xfId="10"/>
    <cellStyle name="?_Variables_Variables v1" xfId="11"/>
    <cellStyle name="?_Variables_Variables v1.5" xfId="12"/>
    <cellStyle name="?_주팀장님 20081222 Interview Question" xfId="13"/>
    <cellStyle name="_20081210 power BAU &amp; abatement" xfId="14"/>
    <cellStyle name="_20081215 Korean power BAU &amp; abatement" xfId="15"/>
    <cellStyle name="_20081217 Korean power BAU &amp; abatement v1" xfId="16"/>
    <cellStyle name="_20081217 Korean power BAU &amp; abatement v10" xfId="17"/>
    <cellStyle name="_20081217 Korean power BAU &amp; abatement v2" xfId="18"/>
    <cellStyle name="_20081217 Korean power BAU &amp; abatement v3" xfId="19"/>
    <cellStyle name="_20081217 Korean power BAU &amp; abatement v6" xfId="20"/>
    <cellStyle name="_20081219 Korean power BAU &amp; abatement v14" xfId="21"/>
    <cellStyle name="_20081223 Korean power BAU &amp; abatement v21_" xfId="22"/>
    <cellStyle name="_20090106 Power input data JWN v1.1" xfId="23"/>
    <cellStyle name="_20090106 Power input data JWN v1.2" xfId="24"/>
    <cellStyle name="_Back up for key inputs" xfId="25"/>
    <cellStyle name="20% - Accent1" xfId="26"/>
    <cellStyle name="20% - Accent2" xfId="27"/>
    <cellStyle name="20% - Accent3" xfId="28"/>
    <cellStyle name="20% - Accent4" xfId="29"/>
    <cellStyle name="20% - Accent5" xfId="30"/>
    <cellStyle name="20% - Accent6" xfId="31"/>
    <cellStyle name="20% - Akzent1" xfId="32"/>
    <cellStyle name="20% - Akzent2" xfId="33"/>
    <cellStyle name="20% - Akzent3" xfId="34"/>
    <cellStyle name="20% - Akzent4" xfId="35"/>
    <cellStyle name="20% - Akzent5" xfId="36"/>
    <cellStyle name="20% - Akzent6" xfId="37"/>
    <cellStyle name="20% - 강조색1 10" xfId="38"/>
    <cellStyle name="20% - 강조색1 11" xfId="39"/>
    <cellStyle name="20% - 강조색1 12" xfId="40"/>
    <cellStyle name="20% - 강조색1 13" xfId="41"/>
    <cellStyle name="20% - 강조색1 14" xfId="42"/>
    <cellStyle name="20% - 강조색1 15" xfId="43"/>
    <cellStyle name="20% - 강조색1 16" xfId="44"/>
    <cellStyle name="20% - 강조색1 17" xfId="45"/>
    <cellStyle name="20% - 강조색1 18" xfId="46"/>
    <cellStyle name="20% - 강조색1 19" xfId="47"/>
    <cellStyle name="20% - 강조색1 2" xfId="48"/>
    <cellStyle name="20% - 강조색1 20" xfId="49"/>
    <cellStyle name="20% - 강조색1 21" xfId="50"/>
    <cellStyle name="20% - 강조색1 3" xfId="51"/>
    <cellStyle name="20% - 강조색1 4" xfId="52"/>
    <cellStyle name="20% - 강조색1 5" xfId="53"/>
    <cellStyle name="20% - 강조색1 6" xfId="54"/>
    <cellStyle name="20% - 강조색1 7" xfId="55"/>
    <cellStyle name="20% - 강조색1 8" xfId="56"/>
    <cellStyle name="20% - 강조색1 9" xfId="57"/>
    <cellStyle name="20% - 강조색2 10" xfId="58"/>
    <cellStyle name="20% - 강조색2 11" xfId="59"/>
    <cellStyle name="20% - 강조색2 12" xfId="60"/>
    <cellStyle name="20% - 강조색2 13" xfId="61"/>
    <cellStyle name="20% - 강조색2 14" xfId="62"/>
    <cellStyle name="20% - 강조색2 15" xfId="63"/>
    <cellStyle name="20% - 강조색2 16" xfId="64"/>
    <cellStyle name="20% - 강조색2 17" xfId="65"/>
    <cellStyle name="20% - 강조색2 18" xfId="66"/>
    <cellStyle name="20% - 강조색2 19" xfId="67"/>
    <cellStyle name="20% - 강조색2 2" xfId="68"/>
    <cellStyle name="20% - 강조색2 20" xfId="69"/>
    <cellStyle name="20% - 강조색2 21" xfId="70"/>
    <cellStyle name="20% - 강조색2 22" xfId="71"/>
    <cellStyle name="20% - 강조색2 23" xfId="72"/>
    <cellStyle name="20% - 강조색2 24" xfId="73"/>
    <cellStyle name="20% - 강조색2 25" xfId="74"/>
    <cellStyle name="20% - 강조색2 26" xfId="75"/>
    <cellStyle name="20% - 강조색2 3" xfId="76"/>
    <cellStyle name="20% - 강조색2 4" xfId="77"/>
    <cellStyle name="20% - 강조색2 5" xfId="78"/>
    <cellStyle name="20% - 강조색2 6" xfId="79"/>
    <cellStyle name="20% - 강조색2 7" xfId="80"/>
    <cellStyle name="20% - 강조색2 8" xfId="81"/>
    <cellStyle name="20% - 강조색2 9" xfId="82"/>
    <cellStyle name="20% - 강조색3 10" xfId="83"/>
    <cellStyle name="20% - 강조색3 11" xfId="84"/>
    <cellStyle name="20% - 강조색3 12" xfId="85"/>
    <cellStyle name="20% - 강조색3 13" xfId="86"/>
    <cellStyle name="20% - 강조색3 14" xfId="87"/>
    <cellStyle name="20% - 강조색3 15" xfId="88"/>
    <cellStyle name="20% - 강조색3 16" xfId="89"/>
    <cellStyle name="20% - 강조색3 17" xfId="90"/>
    <cellStyle name="20% - 강조색3 18" xfId="91"/>
    <cellStyle name="20% - 강조색3 19" xfId="92"/>
    <cellStyle name="20% - 강조색3 2" xfId="93"/>
    <cellStyle name="20% - 강조색3 20" xfId="94"/>
    <cellStyle name="20% - 강조색3 21" xfId="95"/>
    <cellStyle name="20% - 강조색3 22" xfId="96"/>
    <cellStyle name="20% - 강조색3 23" xfId="97"/>
    <cellStyle name="20% - 강조색3 24" xfId="98"/>
    <cellStyle name="20% - 강조색3 25" xfId="99"/>
    <cellStyle name="20% - 강조색3 26" xfId="100"/>
    <cellStyle name="20% - 강조색3 3" xfId="101"/>
    <cellStyle name="20% - 강조색3 4" xfId="102"/>
    <cellStyle name="20% - 강조색3 5" xfId="103"/>
    <cellStyle name="20% - 강조색3 6" xfId="104"/>
    <cellStyle name="20% - 강조색3 7" xfId="105"/>
    <cellStyle name="20% - 강조색3 8" xfId="106"/>
    <cellStyle name="20% - 강조색3 9" xfId="107"/>
    <cellStyle name="20% - 강조색4 10" xfId="108"/>
    <cellStyle name="20% - 강조색4 11" xfId="109"/>
    <cellStyle name="20% - 강조색4 12" xfId="110"/>
    <cellStyle name="20% - 강조색4 13" xfId="111"/>
    <cellStyle name="20% - 강조색4 14" xfId="112"/>
    <cellStyle name="20% - 강조색4 15" xfId="113"/>
    <cellStyle name="20% - 강조색4 16" xfId="114"/>
    <cellStyle name="20% - 강조색4 17" xfId="115"/>
    <cellStyle name="20% - 강조색4 18" xfId="116"/>
    <cellStyle name="20% - 강조색4 19" xfId="117"/>
    <cellStyle name="20% - 강조색4 2" xfId="118"/>
    <cellStyle name="20% - 강조색4 20" xfId="119"/>
    <cellStyle name="20% - 강조색4 21" xfId="120"/>
    <cellStyle name="20% - 강조색4 22" xfId="121"/>
    <cellStyle name="20% - 강조색4 23" xfId="122"/>
    <cellStyle name="20% - 강조색4 24" xfId="123"/>
    <cellStyle name="20% - 강조색4 25" xfId="124"/>
    <cellStyle name="20% - 강조색4 26" xfId="125"/>
    <cellStyle name="20% - 강조색4 3" xfId="126"/>
    <cellStyle name="20% - 강조색4 4" xfId="127"/>
    <cellStyle name="20% - 강조색4 5" xfId="128"/>
    <cellStyle name="20% - 강조색4 6" xfId="129"/>
    <cellStyle name="20% - 강조색4 7" xfId="130"/>
    <cellStyle name="20% - 강조색4 8" xfId="131"/>
    <cellStyle name="20% - 강조색4 9" xfId="132"/>
    <cellStyle name="20% - 강조색5 10" xfId="133"/>
    <cellStyle name="20% - 강조색5 11" xfId="134"/>
    <cellStyle name="20% - 강조색5 12" xfId="135"/>
    <cellStyle name="20% - 강조색5 13" xfId="136"/>
    <cellStyle name="20% - 강조색5 14" xfId="137"/>
    <cellStyle name="20% - 강조색5 15" xfId="138"/>
    <cellStyle name="20% - 강조색5 16" xfId="139"/>
    <cellStyle name="20% - 강조색5 17" xfId="140"/>
    <cellStyle name="20% - 강조색5 18" xfId="141"/>
    <cellStyle name="20% - 강조색5 19" xfId="142"/>
    <cellStyle name="20% - 강조색5 2" xfId="143"/>
    <cellStyle name="20% - 강조색5 20" xfId="144"/>
    <cellStyle name="20% - 강조색5 21" xfId="145"/>
    <cellStyle name="20% - 강조색5 22" xfId="146"/>
    <cellStyle name="20% - 강조색5 23" xfId="147"/>
    <cellStyle name="20% - 강조색5 24" xfId="148"/>
    <cellStyle name="20% - 강조색5 25" xfId="149"/>
    <cellStyle name="20% - 강조색5 26" xfId="150"/>
    <cellStyle name="20% - 강조색5 3" xfId="151"/>
    <cellStyle name="20% - 강조색5 4" xfId="152"/>
    <cellStyle name="20% - 강조색5 5" xfId="153"/>
    <cellStyle name="20% - 강조색5 6" xfId="154"/>
    <cellStyle name="20% - 강조색5 7" xfId="155"/>
    <cellStyle name="20% - 강조색5 8" xfId="156"/>
    <cellStyle name="20% - 강조색5 9" xfId="157"/>
    <cellStyle name="20% - 강조색6 10" xfId="158"/>
    <cellStyle name="20% - 강조색6 11" xfId="159"/>
    <cellStyle name="20% - 강조색6 12" xfId="160"/>
    <cellStyle name="20% - 강조색6 13" xfId="161"/>
    <cellStyle name="20% - 강조색6 14" xfId="162"/>
    <cellStyle name="20% - 강조색6 15" xfId="163"/>
    <cellStyle name="20% - 강조색6 16" xfId="164"/>
    <cellStyle name="20% - 강조색6 17" xfId="165"/>
    <cellStyle name="20% - 강조색6 18" xfId="166"/>
    <cellStyle name="20% - 강조색6 19" xfId="167"/>
    <cellStyle name="20% - 강조색6 2" xfId="168"/>
    <cellStyle name="20% - 강조색6 20" xfId="169"/>
    <cellStyle name="20% - 강조색6 21" xfId="170"/>
    <cellStyle name="20% - 강조색6 22" xfId="171"/>
    <cellStyle name="20% - 강조색6 23" xfId="172"/>
    <cellStyle name="20% - 강조색6 24" xfId="173"/>
    <cellStyle name="20% - 강조색6 25" xfId="174"/>
    <cellStyle name="20% - 강조색6 26" xfId="175"/>
    <cellStyle name="20% - 강조색6 3" xfId="176"/>
    <cellStyle name="20% - 강조색6 4" xfId="177"/>
    <cellStyle name="20% - 강조색6 5" xfId="178"/>
    <cellStyle name="20% - 강조색6 6" xfId="179"/>
    <cellStyle name="20% - 강조색6 7" xfId="180"/>
    <cellStyle name="20% - 강조색6 8" xfId="181"/>
    <cellStyle name="20% - 강조색6 9" xfId="182"/>
    <cellStyle name="2x indented GHG Textfiels" xfId="183"/>
    <cellStyle name="40% - Accent1" xfId="184"/>
    <cellStyle name="40% - Accent2" xfId="185"/>
    <cellStyle name="40% - Accent3" xfId="186"/>
    <cellStyle name="40% - Accent4" xfId="187"/>
    <cellStyle name="40% - Accent5" xfId="188"/>
    <cellStyle name="40% - Accent6" xfId="189"/>
    <cellStyle name="40% - Akzent1" xfId="190"/>
    <cellStyle name="40% - Akzent2" xfId="191"/>
    <cellStyle name="40% - Akzent3" xfId="192"/>
    <cellStyle name="40% - Akzent4" xfId="193"/>
    <cellStyle name="40% - Akzent5" xfId="194"/>
    <cellStyle name="40% - Akzent6" xfId="195"/>
    <cellStyle name="40% - 강조색1 10" xfId="196"/>
    <cellStyle name="40% - 강조색1 11" xfId="197"/>
    <cellStyle name="40% - 강조색1 12" xfId="198"/>
    <cellStyle name="40% - 강조색1 13" xfId="199"/>
    <cellStyle name="40% - 강조색1 14" xfId="200"/>
    <cellStyle name="40% - 강조색1 15" xfId="201"/>
    <cellStyle name="40% - 강조색1 16" xfId="202"/>
    <cellStyle name="40% - 강조색1 17" xfId="203"/>
    <cellStyle name="40% - 강조색1 18" xfId="204"/>
    <cellStyle name="40% - 강조색1 19" xfId="205"/>
    <cellStyle name="40% - 강조색1 2" xfId="206"/>
    <cellStyle name="40% - 강조색1 20" xfId="207"/>
    <cellStyle name="40% - 강조색1 21" xfId="208"/>
    <cellStyle name="40% - 강조색1 22" xfId="209"/>
    <cellStyle name="40% - 강조색1 23" xfId="210"/>
    <cellStyle name="40% - 강조색1 24" xfId="211"/>
    <cellStyle name="40% - 강조색1 25" xfId="212"/>
    <cellStyle name="40% - 강조색1 26" xfId="213"/>
    <cellStyle name="40% - 강조색1 3" xfId="214"/>
    <cellStyle name="40% - 강조색1 4" xfId="215"/>
    <cellStyle name="40% - 강조색1 5" xfId="216"/>
    <cellStyle name="40% - 강조색1 6" xfId="217"/>
    <cellStyle name="40% - 강조색1 7" xfId="218"/>
    <cellStyle name="40% - 강조색1 8" xfId="219"/>
    <cellStyle name="40% - 강조색1 9" xfId="220"/>
    <cellStyle name="40% - 강조색2 10" xfId="221"/>
    <cellStyle name="40% - 강조색2 11" xfId="222"/>
    <cellStyle name="40% - 강조색2 12" xfId="223"/>
    <cellStyle name="40% - 강조색2 13" xfId="224"/>
    <cellStyle name="40% - 강조색2 14" xfId="225"/>
    <cellStyle name="40% - 강조색2 15" xfId="226"/>
    <cellStyle name="40% - 강조색2 16" xfId="227"/>
    <cellStyle name="40% - 강조색2 17" xfId="228"/>
    <cellStyle name="40% - 강조색2 18" xfId="229"/>
    <cellStyle name="40% - 강조색2 19" xfId="230"/>
    <cellStyle name="40% - 강조색2 2" xfId="231"/>
    <cellStyle name="40% - 강조색2 20" xfId="232"/>
    <cellStyle name="40% - 강조색2 21" xfId="233"/>
    <cellStyle name="40% - 강조색2 22" xfId="234"/>
    <cellStyle name="40% - 강조색2 23" xfId="235"/>
    <cellStyle name="40% - 강조색2 24" xfId="236"/>
    <cellStyle name="40% - 강조색2 25" xfId="237"/>
    <cellStyle name="40% - 강조색2 26" xfId="238"/>
    <cellStyle name="40% - 강조색2 3" xfId="239"/>
    <cellStyle name="40% - 강조색2 4" xfId="240"/>
    <cellStyle name="40% - 강조색2 5" xfId="241"/>
    <cellStyle name="40% - 강조색2 6" xfId="242"/>
    <cellStyle name="40% - 강조색2 7" xfId="243"/>
    <cellStyle name="40% - 강조색2 8" xfId="244"/>
    <cellStyle name="40% - 강조색2 9" xfId="245"/>
    <cellStyle name="40% - 강조색3 10" xfId="246"/>
    <cellStyle name="40% - 강조색3 11" xfId="247"/>
    <cellStyle name="40% - 강조색3 12" xfId="248"/>
    <cellStyle name="40% - 강조색3 13" xfId="249"/>
    <cellStyle name="40% - 강조색3 14" xfId="250"/>
    <cellStyle name="40% - 강조색3 15" xfId="251"/>
    <cellStyle name="40% - 강조색3 16" xfId="252"/>
    <cellStyle name="40% - 강조색3 17" xfId="253"/>
    <cellStyle name="40% - 강조색3 18" xfId="254"/>
    <cellStyle name="40% - 강조색3 19" xfId="255"/>
    <cellStyle name="40% - 강조색3 2" xfId="256"/>
    <cellStyle name="40% - 강조색3 20" xfId="257"/>
    <cellStyle name="40% - 강조색3 21" xfId="258"/>
    <cellStyle name="40% - 강조색3 22" xfId="259"/>
    <cellStyle name="40% - 강조색3 23" xfId="260"/>
    <cellStyle name="40% - 강조색3 24" xfId="261"/>
    <cellStyle name="40% - 강조색3 25" xfId="262"/>
    <cellStyle name="40% - 강조색3 26" xfId="263"/>
    <cellStyle name="40% - 강조색3 3" xfId="264"/>
    <cellStyle name="40% - 강조색3 4" xfId="265"/>
    <cellStyle name="40% - 강조색3 5" xfId="266"/>
    <cellStyle name="40% - 강조색3 6" xfId="267"/>
    <cellStyle name="40% - 강조색3 7" xfId="268"/>
    <cellStyle name="40% - 강조색3 8" xfId="269"/>
    <cellStyle name="40% - 강조색3 9" xfId="270"/>
    <cellStyle name="40% - 강조색4 10" xfId="271"/>
    <cellStyle name="40% - 강조색4 11" xfId="272"/>
    <cellStyle name="40% - 강조색4 12" xfId="273"/>
    <cellStyle name="40% - 강조색4 13" xfId="274"/>
    <cellStyle name="40% - 강조색4 14" xfId="275"/>
    <cellStyle name="40% - 강조색4 15" xfId="276"/>
    <cellStyle name="40% - 강조색4 16" xfId="277"/>
    <cellStyle name="40% - 강조색4 17" xfId="278"/>
    <cellStyle name="40% - 강조색4 18" xfId="279"/>
    <cellStyle name="40% - 강조색4 19" xfId="280"/>
    <cellStyle name="40% - 강조색4 2" xfId="281"/>
    <cellStyle name="40% - 강조색4 20" xfId="282"/>
    <cellStyle name="40% - 강조색4 21" xfId="283"/>
    <cellStyle name="40% - 강조색4 22" xfId="284"/>
    <cellStyle name="40% - 강조색4 23" xfId="285"/>
    <cellStyle name="40% - 강조색4 24" xfId="286"/>
    <cellStyle name="40% - 강조색4 25" xfId="287"/>
    <cellStyle name="40% - 강조색4 26" xfId="288"/>
    <cellStyle name="40% - 강조색4 3" xfId="289"/>
    <cellStyle name="40% - 강조색4 4" xfId="290"/>
    <cellStyle name="40% - 강조색4 5" xfId="291"/>
    <cellStyle name="40% - 강조색4 6" xfId="292"/>
    <cellStyle name="40% - 강조색4 7" xfId="293"/>
    <cellStyle name="40% - 강조색4 8" xfId="294"/>
    <cellStyle name="40% - 강조색4 9" xfId="295"/>
    <cellStyle name="40% - 강조색5 10" xfId="296"/>
    <cellStyle name="40% - 강조색5 11" xfId="297"/>
    <cellStyle name="40% - 강조색5 12" xfId="298"/>
    <cellStyle name="40% - 강조색5 13" xfId="299"/>
    <cellStyle name="40% - 강조색5 14" xfId="300"/>
    <cellStyle name="40% - 강조색5 15" xfId="301"/>
    <cellStyle name="40% - 강조색5 16" xfId="302"/>
    <cellStyle name="40% - 강조색5 17" xfId="303"/>
    <cellStyle name="40% - 강조색5 18" xfId="304"/>
    <cellStyle name="40% - 강조색5 19" xfId="305"/>
    <cellStyle name="40% - 강조색5 2" xfId="306"/>
    <cellStyle name="40% - 강조색5 20" xfId="307"/>
    <cellStyle name="40% - 강조색5 21" xfId="308"/>
    <cellStyle name="40% - 강조색5 22" xfId="309"/>
    <cellStyle name="40% - 강조색5 23" xfId="310"/>
    <cellStyle name="40% - 강조색5 24" xfId="311"/>
    <cellStyle name="40% - 강조색5 25" xfId="312"/>
    <cellStyle name="40% - 강조색5 26" xfId="313"/>
    <cellStyle name="40% - 강조색5 3" xfId="314"/>
    <cellStyle name="40% - 강조색5 4" xfId="315"/>
    <cellStyle name="40% - 강조색5 5" xfId="316"/>
    <cellStyle name="40% - 강조색5 6" xfId="317"/>
    <cellStyle name="40% - 강조색5 7" xfId="318"/>
    <cellStyle name="40% - 강조색5 8" xfId="319"/>
    <cellStyle name="40% - 강조색5 9" xfId="320"/>
    <cellStyle name="40% - 강조색6 10" xfId="321"/>
    <cellStyle name="40% - 강조색6 11" xfId="322"/>
    <cellStyle name="40% - 강조색6 12" xfId="323"/>
    <cellStyle name="40% - 강조색6 13" xfId="324"/>
    <cellStyle name="40% - 강조색6 14" xfId="325"/>
    <cellStyle name="40% - 강조색6 15" xfId="326"/>
    <cellStyle name="40% - 강조색6 16" xfId="327"/>
    <cellStyle name="40% - 강조색6 17" xfId="328"/>
    <cellStyle name="40% - 강조색6 18" xfId="329"/>
    <cellStyle name="40% - 강조색6 19" xfId="330"/>
    <cellStyle name="40% - 강조색6 2" xfId="331"/>
    <cellStyle name="40% - 강조색6 20" xfId="332"/>
    <cellStyle name="40% - 강조색6 21" xfId="333"/>
    <cellStyle name="40% - 강조색6 22" xfId="334"/>
    <cellStyle name="40% - 강조색6 23" xfId="335"/>
    <cellStyle name="40% - 강조색6 24" xfId="336"/>
    <cellStyle name="40% - 강조색6 25" xfId="337"/>
    <cellStyle name="40% - 강조색6 26" xfId="338"/>
    <cellStyle name="40% - 강조색6 3" xfId="339"/>
    <cellStyle name="40% - 강조색6 4" xfId="340"/>
    <cellStyle name="40% - 강조색6 5" xfId="341"/>
    <cellStyle name="40% - 강조색6 6" xfId="342"/>
    <cellStyle name="40% - 강조색6 7" xfId="343"/>
    <cellStyle name="40% - 강조색6 8" xfId="344"/>
    <cellStyle name="40% - 강조색6 9" xfId="345"/>
    <cellStyle name="5x indented GHG Textfiels" xfId="346"/>
    <cellStyle name="60% - Accent1" xfId="347"/>
    <cellStyle name="60% - Accent2" xfId="348"/>
    <cellStyle name="60% - Accent3" xfId="349"/>
    <cellStyle name="60% - Accent4" xfId="350"/>
    <cellStyle name="60% - Accent5" xfId="351"/>
    <cellStyle name="60% - Accent6" xfId="352"/>
    <cellStyle name="60% - Akzent1" xfId="353"/>
    <cellStyle name="60% - Akzent2" xfId="354"/>
    <cellStyle name="60% - Akzent3" xfId="355"/>
    <cellStyle name="60% - Akzent4" xfId="356"/>
    <cellStyle name="60% - Akzent5" xfId="357"/>
    <cellStyle name="60% - Akzent6" xfId="358"/>
    <cellStyle name="60% - 강조색1 10" xfId="359"/>
    <cellStyle name="60% - 강조색1 11" xfId="360"/>
    <cellStyle name="60% - 강조색1 12" xfId="361"/>
    <cellStyle name="60% - 강조색1 13" xfId="362"/>
    <cellStyle name="60% - 강조색1 14" xfId="363"/>
    <cellStyle name="60% - 강조색1 15" xfId="364"/>
    <cellStyle name="60% - 강조색1 16" xfId="365"/>
    <cellStyle name="60% - 강조색1 17" xfId="366"/>
    <cellStyle name="60% - 강조색1 18" xfId="367"/>
    <cellStyle name="60% - 강조색1 19" xfId="368"/>
    <cellStyle name="60% - 강조색1 2" xfId="369"/>
    <cellStyle name="60% - 강조색1 20" xfId="370"/>
    <cellStyle name="60% - 강조색1 21" xfId="371"/>
    <cellStyle name="60% - 강조색1 22" xfId="372"/>
    <cellStyle name="60% - 강조색1 23" xfId="373"/>
    <cellStyle name="60% - 강조색1 24" xfId="374"/>
    <cellStyle name="60% - 강조색1 25" xfId="375"/>
    <cellStyle name="60% - 강조색1 26" xfId="376"/>
    <cellStyle name="60% - 강조색1 3" xfId="377"/>
    <cellStyle name="60% - 강조색1 4" xfId="378"/>
    <cellStyle name="60% - 강조색1 5" xfId="379"/>
    <cellStyle name="60% - 강조색1 6" xfId="380"/>
    <cellStyle name="60% - 강조색1 7" xfId="381"/>
    <cellStyle name="60% - 강조색1 8" xfId="382"/>
    <cellStyle name="60% - 강조색1 9" xfId="383"/>
    <cellStyle name="60% - 강조색2 10" xfId="384"/>
    <cellStyle name="60% - 강조색2 11" xfId="385"/>
    <cellStyle name="60% - 강조색2 12" xfId="386"/>
    <cellStyle name="60% - 강조색2 13" xfId="387"/>
    <cellStyle name="60% - 강조색2 14" xfId="388"/>
    <cellStyle name="60% - 강조색2 15" xfId="389"/>
    <cellStyle name="60% - 강조색2 16" xfId="390"/>
    <cellStyle name="60% - 강조색2 17" xfId="391"/>
    <cellStyle name="60% - 강조색2 18" xfId="392"/>
    <cellStyle name="60% - 강조색2 19" xfId="393"/>
    <cellStyle name="60% - 강조색2 2" xfId="394"/>
    <cellStyle name="60% - 강조색2 20" xfId="395"/>
    <cellStyle name="60% - 강조색2 21" xfId="396"/>
    <cellStyle name="60% - 강조색2 22" xfId="397"/>
    <cellStyle name="60% - 강조색2 23" xfId="398"/>
    <cellStyle name="60% - 강조색2 24" xfId="399"/>
    <cellStyle name="60% - 강조색2 25" xfId="400"/>
    <cellStyle name="60% - 강조색2 26" xfId="401"/>
    <cellStyle name="60% - 강조색2 3" xfId="402"/>
    <cellStyle name="60% - 강조색2 4" xfId="403"/>
    <cellStyle name="60% - 강조색2 5" xfId="404"/>
    <cellStyle name="60% - 강조색2 6" xfId="405"/>
    <cellStyle name="60% - 강조색2 7" xfId="406"/>
    <cellStyle name="60% - 강조색2 8" xfId="407"/>
    <cellStyle name="60% - 강조색2 9" xfId="408"/>
    <cellStyle name="60% - 강조색3 10" xfId="409"/>
    <cellStyle name="60% - 강조색3 11" xfId="410"/>
    <cellStyle name="60% - 강조색3 12" xfId="411"/>
    <cellStyle name="60% - 강조색3 13" xfId="412"/>
    <cellStyle name="60% - 강조색3 14" xfId="413"/>
    <cellStyle name="60% - 강조색3 15" xfId="414"/>
    <cellStyle name="60% - 강조색3 16" xfId="415"/>
    <cellStyle name="60% - 강조색3 17" xfId="416"/>
    <cellStyle name="60% - 강조색3 18" xfId="417"/>
    <cellStyle name="60% - 강조색3 19" xfId="418"/>
    <cellStyle name="60% - 강조색3 2" xfId="419"/>
    <cellStyle name="60% - 강조색3 20" xfId="420"/>
    <cellStyle name="60% - 강조색3 21" xfId="421"/>
    <cellStyle name="60% - 강조색3 22" xfId="422"/>
    <cellStyle name="60% - 강조색3 23" xfId="423"/>
    <cellStyle name="60% - 강조색3 24" xfId="424"/>
    <cellStyle name="60% - 강조색3 25" xfId="425"/>
    <cellStyle name="60% - 강조색3 26" xfId="426"/>
    <cellStyle name="60% - 강조색3 3" xfId="427"/>
    <cellStyle name="60% - 강조색3 4" xfId="428"/>
    <cellStyle name="60% - 강조색3 5" xfId="429"/>
    <cellStyle name="60% - 강조색3 6" xfId="430"/>
    <cellStyle name="60% - 강조색3 7" xfId="431"/>
    <cellStyle name="60% - 강조색3 8" xfId="432"/>
    <cellStyle name="60% - 강조색3 9" xfId="433"/>
    <cellStyle name="60% - 강조색4 10" xfId="434"/>
    <cellStyle name="60% - 강조색4 11" xfId="435"/>
    <cellStyle name="60% - 강조색4 12" xfId="436"/>
    <cellStyle name="60% - 강조색4 13" xfId="437"/>
    <cellStyle name="60% - 강조색4 14" xfId="438"/>
    <cellStyle name="60% - 강조색4 15" xfId="439"/>
    <cellStyle name="60% - 강조색4 16" xfId="440"/>
    <cellStyle name="60% - 강조색4 17" xfId="441"/>
    <cellStyle name="60% - 강조색4 18" xfId="442"/>
    <cellStyle name="60% - 강조색4 19" xfId="443"/>
    <cellStyle name="60% - 강조색4 2" xfId="444"/>
    <cellStyle name="60% - 강조색4 20" xfId="445"/>
    <cellStyle name="60% - 강조색4 21" xfId="446"/>
    <cellStyle name="60% - 강조색4 22" xfId="447"/>
    <cellStyle name="60% - 강조색4 23" xfId="448"/>
    <cellStyle name="60% - 강조색4 24" xfId="449"/>
    <cellStyle name="60% - 강조색4 25" xfId="450"/>
    <cellStyle name="60% - 강조색4 26" xfId="451"/>
    <cellStyle name="60% - 강조색4 3" xfId="452"/>
    <cellStyle name="60% - 강조색4 4" xfId="453"/>
    <cellStyle name="60% - 강조색4 5" xfId="454"/>
    <cellStyle name="60% - 강조색4 6" xfId="455"/>
    <cellStyle name="60% - 강조색4 7" xfId="456"/>
    <cellStyle name="60% - 강조색4 8" xfId="457"/>
    <cellStyle name="60% - 강조색4 9" xfId="458"/>
    <cellStyle name="60% - 강조색5 10" xfId="459"/>
    <cellStyle name="60% - 강조색5 11" xfId="460"/>
    <cellStyle name="60% - 강조색5 12" xfId="461"/>
    <cellStyle name="60% - 강조색5 13" xfId="462"/>
    <cellStyle name="60% - 강조색5 14" xfId="463"/>
    <cellStyle name="60% - 강조색5 15" xfId="464"/>
    <cellStyle name="60% - 강조색5 16" xfId="465"/>
    <cellStyle name="60% - 강조색5 17" xfId="466"/>
    <cellStyle name="60% - 강조색5 18" xfId="467"/>
    <cellStyle name="60% - 강조색5 19" xfId="468"/>
    <cellStyle name="60% - 강조색5 2" xfId="469"/>
    <cellStyle name="60% - 강조색5 20" xfId="470"/>
    <cellStyle name="60% - 강조색5 21" xfId="471"/>
    <cellStyle name="60% - 강조색5 22" xfId="472"/>
    <cellStyle name="60% - 강조색5 23" xfId="473"/>
    <cellStyle name="60% - 강조색5 24" xfId="474"/>
    <cellStyle name="60% - 강조색5 25" xfId="475"/>
    <cellStyle name="60% - 강조색5 26" xfId="476"/>
    <cellStyle name="60% - 강조색5 3" xfId="477"/>
    <cellStyle name="60% - 강조색5 4" xfId="478"/>
    <cellStyle name="60% - 강조색5 5" xfId="479"/>
    <cellStyle name="60% - 강조색5 6" xfId="480"/>
    <cellStyle name="60% - 강조색5 7" xfId="481"/>
    <cellStyle name="60% - 강조색5 8" xfId="482"/>
    <cellStyle name="60% - 강조색5 9" xfId="483"/>
    <cellStyle name="60% - 강조색6 10" xfId="484"/>
    <cellStyle name="60% - 강조색6 11" xfId="485"/>
    <cellStyle name="60% - 강조색6 12" xfId="486"/>
    <cellStyle name="60% - 강조색6 13" xfId="487"/>
    <cellStyle name="60% - 강조색6 14" xfId="488"/>
    <cellStyle name="60% - 강조색6 15" xfId="489"/>
    <cellStyle name="60% - 강조색6 16" xfId="490"/>
    <cellStyle name="60% - 강조색6 17" xfId="491"/>
    <cellStyle name="60% - 강조색6 18" xfId="492"/>
    <cellStyle name="60% - 강조색6 19" xfId="493"/>
    <cellStyle name="60% - 강조색6 2" xfId="494"/>
    <cellStyle name="60% - 강조색6 20" xfId="495"/>
    <cellStyle name="60% - 강조색6 21" xfId="496"/>
    <cellStyle name="60% - 강조색6 22" xfId="497"/>
    <cellStyle name="60% - 강조색6 23" xfId="498"/>
    <cellStyle name="60% - 강조색6 24" xfId="499"/>
    <cellStyle name="60% - 강조색6 25" xfId="500"/>
    <cellStyle name="60% - 강조색6 26" xfId="501"/>
    <cellStyle name="60% - 강조색6 3" xfId="502"/>
    <cellStyle name="60% - 강조색6 4" xfId="503"/>
    <cellStyle name="60% - 강조색6 5" xfId="504"/>
    <cellStyle name="60% - 강조색6 6" xfId="505"/>
    <cellStyle name="60% - 강조색6 7" xfId="506"/>
    <cellStyle name="60% - 강조색6 8" xfId="507"/>
    <cellStyle name="60% - 강조색6 9" xfId="508"/>
    <cellStyle name="_x0007_Á" xfId="509"/>
    <cellStyle name="Accent1" xfId="510"/>
    <cellStyle name="Accent2" xfId="511"/>
    <cellStyle name="Accent3" xfId="512"/>
    <cellStyle name="Accent4" xfId="513"/>
    <cellStyle name="Accent5" xfId="514"/>
    <cellStyle name="Accent6" xfId="515"/>
    <cellStyle name="AFE" xfId="516"/>
    <cellStyle name="AggblueCels_1x" xfId="517"/>
    <cellStyle name="Akzent1" xfId="518"/>
    <cellStyle name="Akzent2" xfId="519"/>
    <cellStyle name="Akzent3" xfId="520"/>
    <cellStyle name="Akzent4" xfId="521"/>
    <cellStyle name="Akzent5" xfId="522"/>
    <cellStyle name="Akzent6" xfId="523"/>
    <cellStyle name="ANCLAS,REZONES Y SUS PARTES,DE FUNDICION,DE HIERRO O DE ACERO" xfId="524"/>
    <cellStyle name="Ausgabe" xfId="525"/>
    <cellStyle name="Bad" xfId="526"/>
    <cellStyle name="Berechnung" xfId="527"/>
    <cellStyle name="blue-linked data to another file" xfId="528"/>
    <cellStyle name="Bold GHG Numbers (0.00)" xfId="529"/>
    <cellStyle name="Bullet" xfId="530"/>
    <cellStyle name="Calculation" xfId="531"/>
    <cellStyle name="center" xfId="532"/>
    <cellStyle name="Check Cell" xfId="533"/>
    <cellStyle name="clear" xfId="534"/>
    <cellStyle name="clear purple comma" xfId="535"/>
    <cellStyle name="cnt title" xfId="536"/>
    <cellStyle name="color" xfId="537"/>
    <cellStyle name="Column heading" xfId="538"/>
    <cellStyle name="Comma [0]_16DEC08 Korea Pulp Paper Paperboard Demand &amp; Production" xfId="539"/>
    <cellStyle name="Comma_20081020_master_iron and steel data list_SHB_v3" xfId="540"/>
    <cellStyle name="Comma0" xfId="541"/>
    <cellStyle name="Comma0 - Stil2" xfId="542"/>
    <cellStyle name="Comma0 - Stil3" xfId="543"/>
    <cellStyle name="Corner heading" xfId="544"/>
    <cellStyle name="Currency0" xfId="545"/>
    <cellStyle name="Data" xfId="546"/>
    <cellStyle name="Data no deci" xfId="547"/>
    <cellStyle name="Data Superscript" xfId="548"/>
    <cellStyle name="Data_1-1A-Regular" xfId="549"/>
    <cellStyle name="Data-one deci" xfId="550"/>
    <cellStyle name="Date" xfId="551"/>
    <cellStyle name="Dezimal_Energiekosten_test" xfId="552"/>
    <cellStyle name="dkbottom" xfId="553"/>
    <cellStyle name="dkbottom 2" xfId="1679"/>
    <cellStyle name="dkrow" xfId="554"/>
    <cellStyle name="Eingabe" xfId="555"/>
    <cellStyle name="Empty_B_border" xfId="556"/>
    <cellStyle name="Ergebnis" xfId="557"/>
    <cellStyle name="Erklärender Text" xfId="558"/>
    <cellStyle name="Explanatory Text" xfId="559"/>
    <cellStyle name="finebottom" xfId="560"/>
    <cellStyle name="Fixed" xfId="561"/>
    <cellStyle name="Good" xfId="562"/>
    <cellStyle name="Gut" xfId="563"/>
    <cellStyle name="H1" xfId="564"/>
    <cellStyle name="H3" xfId="565"/>
    <cellStyle name="head title" xfId="566"/>
    <cellStyle name="Heading 1" xfId="567"/>
    <cellStyle name="Heading 2" xfId="568"/>
    <cellStyle name="Heading 3" xfId="569"/>
    <cellStyle name="Heading 3 2" xfId="1678"/>
    <cellStyle name="Heading 4" xfId="570"/>
    <cellStyle name="Headline" xfId="571"/>
    <cellStyle name="Hed Side" xfId="572"/>
    <cellStyle name="Hed Side bold" xfId="573"/>
    <cellStyle name="Hed Side Indent" xfId="574"/>
    <cellStyle name="Hed Side Regular" xfId="575"/>
    <cellStyle name="Hed Side_1-1A-Regular" xfId="576"/>
    <cellStyle name="Hed Top" xfId="577"/>
    <cellStyle name="Hed Top - SECTION" xfId="578"/>
    <cellStyle name="Hed Top_3-new4" xfId="579"/>
    <cellStyle name="Input" xfId="580"/>
    <cellStyle name="input 10" xfId="581"/>
    <cellStyle name="input 11" xfId="582"/>
    <cellStyle name="input 12" xfId="583"/>
    <cellStyle name="input 13" xfId="584"/>
    <cellStyle name="input 14" xfId="585"/>
    <cellStyle name="input 15" xfId="586"/>
    <cellStyle name="input 16" xfId="587"/>
    <cellStyle name="input 17" xfId="588"/>
    <cellStyle name="input 18" xfId="589"/>
    <cellStyle name="input 19" xfId="590"/>
    <cellStyle name="input 2" xfId="591"/>
    <cellStyle name="input 20" xfId="592"/>
    <cellStyle name="input 21" xfId="593"/>
    <cellStyle name="input 22" xfId="594"/>
    <cellStyle name="input 23" xfId="595"/>
    <cellStyle name="input 24" xfId="596"/>
    <cellStyle name="input 25" xfId="597"/>
    <cellStyle name="input 26" xfId="598"/>
    <cellStyle name="input 27" xfId="599"/>
    <cellStyle name="input 28" xfId="600"/>
    <cellStyle name="input 29" xfId="601"/>
    <cellStyle name="input 3" xfId="602"/>
    <cellStyle name="input 30" xfId="603"/>
    <cellStyle name="input 31" xfId="604"/>
    <cellStyle name="input 32" xfId="605"/>
    <cellStyle name="input 33" xfId="606"/>
    <cellStyle name="input 34" xfId="607"/>
    <cellStyle name="input 35" xfId="608"/>
    <cellStyle name="input 36" xfId="609"/>
    <cellStyle name="input 37" xfId="610"/>
    <cellStyle name="input 38" xfId="611"/>
    <cellStyle name="input 39" xfId="612"/>
    <cellStyle name="input 4" xfId="613"/>
    <cellStyle name="input 40" xfId="614"/>
    <cellStyle name="input 41" xfId="615"/>
    <cellStyle name="input 42" xfId="616"/>
    <cellStyle name="input 43" xfId="617"/>
    <cellStyle name="input 44" xfId="618"/>
    <cellStyle name="input 45" xfId="619"/>
    <cellStyle name="input 46" xfId="620"/>
    <cellStyle name="input 47" xfId="621"/>
    <cellStyle name="input 48" xfId="622"/>
    <cellStyle name="input 49" xfId="623"/>
    <cellStyle name="input 5" xfId="624"/>
    <cellStyle name="input 50" xfId="625"/>
    <cellStyle name="input 51" xfId="626"/>
    <cellStyle name="input 52" xfId="627"/>
    <cellStyle name="input 53" xfId="628"/>
    <cellStyle name="input 54" xfId="629"/>
    <cellStyle name="input 55" xfId="630"/>
    <cellStyle name="input 56" xfId="631"/>
    <cellStyle name="input 57" xfId="632"/>
    <cellStyle name="input 58" xfId="633"/>
    <cellStyle name="input 59" xfId="634"/>
    <cellStyle name="input 6" xfId="635"/>
    <cellStyle name="input 60" xfId="636"/>
    <cellStyle name="input 61" xfId="637"/>
    <cellStyle name="input 62" xfId="638"/>
    <cellStyle name="input 63" xfId="639"/>
    <cellStyle name="input 64" xfId="640"/>
    <cellStyle name="input 65" xfId="641"/>
    <cellStyle name="input 66" xfId="642"/>
    <cellStyle name="input 67" xfId="643"/>
    <cellStyle name="input 68" xfId="644"/>
    <cellStyle name="input 69" xfId="645"/>
    <cellStyle name="input 7" xfId="646"/>
    <cellStyle name="input 70" xfId="647"/>
    <cellStyle name="input 71" xfId="648"/>
    <cellStyle name="input 72" xfId="649"/>
    <cellStyle name="input 73" xfId="650"/>
    <cellStyle name="input 74" xfId="651"/>
    <cellStyle name="input 75" xfId="652"/>
    <cellStyle name="input 76" xfId="653"/>
    <cellStyle name="input 77" xfId="654"/>
    <cellStyle name="input 78" xfId="655"/>
    <cellStyle name="input 8" xfId="656"/>
    <cellStyle name="input 9" xfId="657"/>
    <cellStyle name="InputCells12_BBorder_CRFReport-template" xfId="658"/>
    <cellStyle name="Linked Cell" xfId="659"/>
    <cellStyle name="Moeda [0]_ACOACUM" xfId="660"/>
    <cellStyle name="Moeda_ACOACUM" xfId="661"/>
    <cellStyle name="Navadno_Table2(I).A-Gs1" xfId="662"/>
    <cellStyle name="Neutral" xfId="663"/>
    <cellStyle name="Normal GHG Numbers (0.00)" xfId="664"/>
    <cellStyle name="Normal GHG Textfiels Bold" xfId="665"/>
    <cellStyle name="Normal GHG whole table" xfId="666"/>
    <cellStyle name="Normal GHG-Shade" xfId="667"/>
    <cellStyle name="Normal_20081008_master_iron and steel data list_SHB_v1" xfId="668"/>
    <cellStyle name="Normale_Foglio1" xfId="669"/>
    <cellStyle name="Not Locked" xfId="670"/>
    <cellStyle name="NOTBALANCED" xfId="671"/>
    <cellStyle name="Note" xfId="672"/>
    <cellStyle name="Notiz" xfId="673"/>
    <cellStyle name="ORANGE-oasis code different" xfId="674"/>
    <cellStyle name="Output" xfId="675"/>
    <cellStyle name="Output 10" xfId="676"/>
    <cellStyle name="Output 11" xfId="677"/>
    <cellStyle name="Output 12" xfId="678"/>
    <cellStyle name="Output 13" xfId="679"/>
    <cellStyle name="Output 14" xfId="680"/>
    <cellStyle name="Output 15" xfId="681"/>
    <cellStyle name="Output 16" xfId="682"/>
    <cellStyle name="Output 17" xfId="683"/>
    <cellStyle name="Output 18" xfId="684"/>
    <cellStyle name="Output 19" xfId="685"/>
    <cellStyle name="Output 2" xfId="686"/>
    <cellStyle name="Output 20" xfId="687"/>
    <cellStyle name="Output 21" xfId="688"/>
    <cellStyle name="Output 22" xfId="689"/>
    <cellStyle name="Output 23" xfId="690"/>
    <cellStyle name="Output 24" xfId="691"/>
    <cellStyle name="Output 25" xfId="692"/>
    <cellStyle name="Output 26" xfId="693"/>
    <cellStyle name="Output 27" xfId="694"/>
    <cellStyle name="Output 28" xfId="695"/>
    <cellStyle name="Output 29" xfId="696"/>
    <cellStyle name="Output 3" xfId="697"/>
    <cellStyle name="Output 30" xfId="698"/>
    <cellStyle name="Output 31" xfId="699"/>
    <cellStyle name="Output 32" xfId="700"/>
    <cellStyle name="Output 33" xfId="701"/>
    <cellStyle name="Output 34" xfId="702"/>
    <cellStyle name="Output 35" xfId="703"/>
    <cellStyle name="Output 36" xfId="704"/>
    <cellStyle name="Output 37" xfId="705"/>
    <cellStyle name="Output 38" xfId="706"/>
    <cellStyle name="Output 39" xfId="707"/>
    <cellStyle name="Output 4" xfId="708"/>
    <cellStyle name="Output 40" xfId="709"/>
    <cellStyle name="Output 41" xfId="710"/>
    <cellStyle name="Output 42" xfId="711"/>
    <cellStyle name="Output 43" xfId="712"/>
    <cellStyle name="Output 44" xfId="713"/>
    <cellStyle name="Output 45" xfId="714"/>
    <cellStyle name="Output 46" xfId="715"/>
    <cellStyle name="Output 47" xfId="716"/>
    <cellStyle name="Output 48" xfId="717"/>
    <cellStyle name="Output 49" xfId="718"/>
    <cellStyle name="Output 5" xfId="719"/>
    <cellStyle name="Output 50" xfId="720"/>
    <cellStyle name="Output 51" xfId="721"/>
    <cellStyle name="Output 52" xfId="722"/>
    <cellStyle name="Output 53" xfId="723"/>
    <cellStyle name="Output 54" xfId="724"/>
    <cellStyle name="Output 55" xfId="725"/>
    <cellStyle name="Output 56" xfId="726"/>
    <cellStyle name="Output 57" xfId="727"/>
    <cellStyle name="Output 58" xfId="728"/>
    <cellStyle name="Output 59" xfId="729"/>
    <cellStyle name="Output 6" xfId="730"/>
    <cellStyle name="Output 60" xfId="731"/>
    <cellStyle name="Output 61" xfId="732"/>
    <cellStyle name="Output 62" xfId="733"/>
    <cellStyle name="Output 63" xfId="734"/>
    <cellStyle name="Output 64" xfId="735"/>
    <cellStyle name="Output 65" xfId="736"/>
    <cellStyle name="Output 66" xfId="737"/>
    <cellStyle name="Output 67" xfId="738"/>
    <cellStyle name="Output 68" xfId="739"/>
    <cellStyle name="Output 69" xfId="740"/>
    <cellStyle name="Output 7" xfId="741"/>
    <cellStyle name="Output 70" xfId="742"/>
    <cellStyle name="Output 71" xfId="743"/>
    <cellStyle name="Output 72" xfId="744"/>
    <cellStyle name="Output 73" xfId="745"/>
    <cellStyle name="Output 74" xfId="746"/>
    <cellStyle name="Output 75" xfId="747"/>
    <cellStyle name="Output 76" xfId="748"/>
    <cellStyle name="Output 77" xfId="749"/>
    <cellStyle name="Output 78" xfId="750"/>
    <cellStyle name="Output 8" xfId="751"/>
    <cellStyle name="Output 9" xfId="752"/>
    <cellStyle name="Pattern" xfId="753"/>
    <cellStyle name="pink- converted to metric" xfId="754"/>
    <cellStyle name="Prozent_Imp02" xfId="755"/>
    <cellStyle name="red-cut and paste" xfId="756"/>
    <cellStyle name="RED-TYPED IN NUMBERS" xfId="757"/>
    <cellStyle name="Reference" xfId="758"/>
    <cellStyle name="rightline" xfId="759"/>
    <cellStyle name="Row heading" xfId="760"/>
    <cellStyle name="Schlecht" xfId="761"/>
    <cellStyle name="Separador de milhares [0]_ACOACUM" xfId="762"/>
    <cellStyle name="Separador de milhares_ACOACUM" xfId="763"/>
    <cellStyle name="Shade" xfId="764"/>
    <cellStyle name="Source Hed" xfId="765"/>
    <cellStyle name="Source Letter" xfId="766"/>
    <cellStyle name="Source Superscript" xfId="767"/>
    <cellStyle name="Source Text" xfId="768"/>
    <cellStyle name="Standaard_1990" xfId="769"/>
    <cellStyle name="Standard_0 - Inhalt, Erläuterungen, Einheiten" xfId="770"/>
    <cellStyle name="State" xfId="771"/>
    <cellStyle name="Style 1" xfId="772"/>
    <cellStyle name="Style 21" xfId="773"/>
    <cellStyle name="Style 22" xfId="774"/>
    <cellStyle name="Style 22 10" xfId="775"/>
    <cellStyle name="Style 22 11" xfId="776"/>
    <cellStyle name="Style 22 12" xfId="777"/>
    <cellStyle name="Style 22 13" xfId="778"/>
    <cellStyle name="Style 22 14" xfId="779"/>
    <cellStyle name="Style 22 15" xfId="780"/>
    <cellStyle name="Style 22 16" xfId="781"/>
    <cellStyle name="Style 22 17" xfId="782"/>
    <cellStyle name="Style 22 18" xfId="783"/>
    <cellStyle name="Style 22 19" xfId="784"/>
    <cellStyle name="Style 22 2" xfId="785"/>
    <cellStyle name="Style 22 20" xfId="786"/>
    <cellStyle name="Style 22 21" xfId="787"/>
    <cellStyle name="Style 22 22" xfId="788"/>
    <cellStyle name="Style 22 23" xfId="789"/>
    <cellStyle name="Style 22 24" xfId="790"/>
    <cellStyle name="Style 22 25" xfId="791"/>
    <cellStyle name="Style 22 26" xfId="792"/>
    <cellStyle name="Style 22 27" xfId="793"/>
    <cellStyle name="Style 22 28" xfId="794"/>
    <cellStyle name="Style 22 29" xfId="795"/>
    <cellStyle name="Style 22 3" xfId="796"/>
    <cellStyle name="Style 22 30" xfId="797"/>
    <cellStyle name="Style 22 31" xfId="798"/>
    <cellStyle name="Style 22 32" xfId="799"/>
    <cellStyle name="Style 22 33" xfId="800"/>
    <cellStyle name="Style 22 34" xfId="801"/>
    <cellStyle name="Style 22 35" xfId="802"/>
    <cellStyle name="Style 22 36" xfId="803"/>
    <cellStyle name="Style 22 37" xfId="804"/>
    <cellStyle name="Style 22 38" xfId="805"/>
    <cellStyle name="Style 22 39" xfId="806"/>
    <cellStyle name="Style 22 4" xfId="807"/>
    <cellStyle name="Style 22 40" xfId="808"/>
    <cellStyle name="Style 22 41" xfId="809"/>
    <cellStyle name="Style 22 42" xfId="810"/>
    <cellStyle name="Style 22 43" xfId="811"/>
    <cellStyle name="Style 22 44" xfId="812"/>
    <cellStyle name="Style 22 45" xfId="813"/>
    <cellStyle name="Style 22 46" xfId="814"/>
    <cellStyle name="Style 22 47" xfId="815"/>
    <cellStyle name="Style 22 48" xfId="816"/>
    <cellStyle name="Style 22 49" xfId="817"/>
    <cellStyle name="Style 22 5" xfId="818"/>
    <cellStyle name="Style 22 50" xfId="819"/>
    <cellStyle name="Style 22 51" xfId="820"/>
    <cellStyle name="Style 22 52" xfId="821"/>
    <cellStyle name="Style 22 53" xfId="822"/>
    <cellStyle name="Style 22 54" xfId="823"/>
    <cellStyle name="Style 22 55" xfId="824"/>
    <cellStyle name="Style 22 56" xfId="825"/>
    <cellStyle name="Style 22 57" xfId="826"/>
    <cellStyle name="Style 22 58" xfId="827"/>
    <cellStyle name="Style 22 59" xfId="828"/>
    <cellStyle name="Style 22 6" xfId="829"/>
    <cellStyle name="Style 22 60" xfId="830"/>
    <cellStyle name="Style 22 61" xfId="831"/>
    <cellStyle name="Style 22 62" xfId="832"/>
    <cellStyle name="Style 22 63" xfId="833"/>
    <cellStyle name="Style 22 64" xfId="834"/>
    <cellStyle name="Style 22 65" xfId="835"/>
    <cellStyle name="Style 22 66" xfId="836"/>
    <cellStyle name="Style 22 67" xfId="837"/>
    <cellStyle name="Style 22 68" xfId="838"/>
    <cellStyle name="Style 22 69" xfId="839"/>
    <cellStyle name="Style 22 7" xfId="840"/>
    <cellStyle name="Style 22 70" xfId="841"/>
    <cellStyle name="Style 22 71" xfId="842"/>
    <cellStyle name="Style 22 72" xfId="843"/>
    <cellStyle name="Style 22 73" xfId="844"/>
    <cellStyle name="Style 22 74" xfId="845"/>
    <cellStyle name="Style 22 75" xfId="846"/>
    <cellStyle name="Style 22 76" xfId="847"/>
    <cellStyle name="Style 22 77" xfId="848"/>
    <cellStyle name="Style 22 78" xfId="849"/>
    <cellStyle name="Style 22 8" xfId="850"/>
    <cellStyle name="Style 22 9" xfId="851"/>
    <cellStyle name="Style 23" xfId="852"/>
    <cellStyle name="Style 23 10" xfId="853"/>
    <cellStyle name="Style 23 11" xfId="854"/>
    <cellStyle name="Style 23 12" xfId="855"/>
    <cellStyle name="Style 23 13" xfId="856"/>
    <cellStyle name="Style 23 14" xfId="857"/>
    <cellStyle name="Style 23 15" xfId="858"/>
    <cellStyle name="Style 23 16" xfId="859"/>
    <cellStyle name="Style 23 17" xfId="860"/>
    <cellStyle name="Style 23 18" xfId="861"/>
    <cellStyle name="Style 23 19" xfId="862"/>
    <cellStyle name="Style 23 2" xfId="863"/>
    <cellStyle name="Style 23 20" xfId="864"/>
    <cellStyle name="Style 23 21" xfId="865"/>
    <cellStyle name="Style 23 22" xfId="866"/>
    <cellStyle name="Style 23 23" xfId="867"/>
    <cellStyle name="Style 23 24" xfId="868"/>
    <cellStyle name="Style 23 25" xfId="869"/>
    <cellStyle name="Style 23 26" xfId="870"/>
    <cellStyle name="Style 23 27" xfId="871"/>
    <cellStyle name="Style 23 28" xfId="872"/>
    <cellStyle name="Style 23 29" xfId="873"/>
    <cellStyle name="Style 23 3" xfId="874"/>
    <cellStyle name="Style 23 30" xfId="875"/>
    <cellStyle name="Style 23 31" xfId="876"/>
    <cellStyle name="Style 23 32" xfId="877"/>
    <cellStyle name="Style 23 33" xfId="878"/>
    <cellStyle name="Style 23 34" xfId="879"/>
    <cellStyle name="Style 23 35" xfId="880"/>
    <cellStyle name="Style 23 36" xfId="881"/>
    <cellStyle name="Style 23 37" xfId="882"/>
    <cellStyle name="Style 23 38" xfId="883"/>
    <cellStyle name="Style 23 39" xfId="884"/>
    <cellStyle name="Style 23 4" xfId="885"/>
    <cellStyle name="Style 23 40" xfId="886"/>
    <cellStyle name="Style 23 41" xfId="887"/>
    <cellStyle name="Style 23 42" xfId="888"/>
    <cellStyle name="Style 23 43" xfId="889"/>
    <cellStyle name="Style 23 44" xfId="890"/>
    <cellStyle name="Style 23 45" xfId="891"/>
    <cellStyle name="Style 23 46" xfId="892"/>
    <cellStyle name="Style 23 47" xfId="893"/>
    <cellStyle name="Style 23 48" xfId="894"/>
    <cellStyle name="Style 23 49" xfId="895"/>
    <cellStyle name="Style 23 5" xfId="896"/>
    <cellStyle name="Style 23 50" xfId="897"/>
    <cellStyle name="Style 23 51" xfId="898"/>
    <cellStyle name="Style 23 52" xfId="899"/>
    <cellStyle name="Style 23 53" xfId="900"/>
    <cellStyle name="Style 23 54" xfId="901"/>
    <cellStyle name="Style 23 55" xfId="902"/>
    <cellStyle name="Style 23 56" xfId="903"/>
    <cellStyle name="Style 23 57" xfId="904"/>
    <cellStyle name="Style 23 58" xfId="905"/>
    <cellStyle name="Style 23 59" xfId="906"/>
    <cellStyle name="Style 23 6" xfId="907"/>
    <cellStyle name="Style 23 60" xfId="908"/>
    <cellStyle name="Style 23 61" xfId="909"/>
    <cellStyle name="Style 23 62" xfId="910"/>
    <cellStyle name="Style 23 63" xfId="911"/>
    <cellStyle name="Style 23 64" xfId="912"/>
    <cellStyle name="Style 23 65" xfId="913"/>
    <cellStyle name="Style 23 66" xfId="914"/>
    <cellStyle name="Style 23 67" xfId="915"/>
    <cellStyle name="Style 23 68" xfId="916"/>
    <cellStyle name="Style 23 69" xfId="917"/>
    <cellStyle name="Style 23 7" xfId="918"/>
    <cellStyle name="Style 23 70" xfId="919"/>
    <cellStyle name="Style 23 71" xfId="920"/>
    <cellStyle name="Style 23 72" xfId="921"/>
    <cellStyle name="Style 23 73" xfId="922"/>
    <cellStyle name="Style 23 74" xfId="923"/>
    <cellStyle name="Style 23 75" xfId="924"/>
    <cellStyle name="Style 23 76" xfId="925"/>
    <cellStyle name="Style 23 77" xfId="926"/>
    <cellStyle name="Style 23 78" xfId="927"/>
    <cellStyle name="Style 23 8" xfId="928"/>
    <cellStyle name="Style 23 9" xfId="929"/>
    <cellStyle name="Style 24" xfId="930"/>
    <cellStyle name="Style 25" xfId="931"/>
    <cellStyle name="Style 27" xfId="932"/>
    <cellStyle name="Style 28" xfId="933"/>
    <cellStyle name="Style 29" xfId="934"/>
    <cellStyle name="Style 30" xfId="935"/>
    <cellStyle name="Style 35" xfId="936"/>
    <cellStyle name="Style 36" xfId="937"/>
    <cellStyle name="Superscript" xfId="938"/>
    <cellStyle name="Superscript- regular" xfId="939"/>
    <cellStyle name="Superscript_1-1A-Regular" xfId="940"/>
    <cellStyle name="Table Data" xfId="941"/>
    <cellStyle name="Table Head Top" xfId="942"/>
    <cellStyle name="Table Hed Side" xfId="943"/>
    <cellStyle name="Table Title" xfId="944"/>
    <cellStyle name="Title" xfId="945"/>
    <cellStyle name="Title Text" xfId="946"/>
    <cellStyle name="Title Text 1" xfId="947"/>
    <cellStyle name="Title Text 2" xfId="948"/>
    <cellStyle name="Title Text_Pulp_and_Paper_Model_Korea_23Dec2008_v5.1" xfId="949"/>
    <cellStyle name="Title_산업계 Inputs v.2" xfId="950"/>
    <cellStyle name="Title-1" xfId="951"/>
    <cellStyle name="TITLE2" xfId="952"/>
    <cellStyle name="Title-2" xfId="953"/>
    <cellStyle name="Title-3" xfId="954"/>
    <cellStyle name="TITLECENTER" xfId="955"/>
    <cellStyle name="Total" xfId="956"/>
    <cellStyle name="TURK-FORMULA CHANGED" xfId="957"/>
    <cellStyle name="Überschrift" xfId="958"/>
    <cellStyle name="Überschrift 1" xfId="959"/>
    <cellStyle name="Überschrift 2" xfId="960"/>
    <cellStyle name="Überschrift 3" xfId="961"/>
    <cellStyle name="Überschrift 3 2" xfId="1677"/>
    <cellStyle name="Überschrift 4" xfId="962"/>
    <cellStyle name="units" xfId="963"/>
    <cellStyle name="US CHECK " xfId="964"/>
    <cellStyle name="User_Defined_A" xfId="965"/>
    <cellStyle name="Verknüpfte Zelle" xfId="966"/>
    <cellStyle name="Währung [0]_Imp02" xfId="967"/>
    <cellStyle name="Währung_Imp02" xfId="968"/>
    <cellStyle name="Warnender Text" xfId="969"/>
    <cellStyle name="Warning Text" xfId="970"/>
    <cellStyle name="Wrap" xfId="971"/>
    <cellStyle name="Wrap Bold" xfId="972"/>
    <cellStyle name="Wrap Title" xfId="973"/>
    <cellStyle name="Wrap_NTS99-~11" xfId="974"/>
    <cellStyle name="y" xfId="975"/>
    <cellStyle name="Zelle überprüfen" xfId="976"/>
    <cellStyle name="Обычный_2++" xfId="977"/>
    <cellStyle name="강조색1 10" xfId="978"/>
    <cellStyle name="강조색1 11" xfId="979"/>
    <cellStyle name="강조색1 12" xfId="980"/>
    <cellStyle name="강조색1 13" xfId="981"/>
    <cellStyle name="강조색1 14" xfId="982"/>
    <cellStyle name="강조색1 15" xfId="983"/>
    <cellStyle name="강조색1 16" xfId="984"/>
    <cellStyle name="강조색1 17" xfId="985"/>
    <cellStyle name="강조색1 18" xfId="986"/>
    <cellStyle name="강조색1 19" xfId="987"/>
    <cellStyle name="강조색1 2" xfId="988"/>
    <cellStyle name="강조색1 2 10" xfId="989"/>
    <cellStyle name="강조색1 2 11" xfId="990"/>
    <cellStyle name="강조색1 2 12" xfId="991"/>
    <cellStyle name="강조색1 2 13" xfId="992"/>
    <cellStyle name="강조색1 2 14" xfId="993"/>
    <cellStyle name="강조색1 2 15" xfId="994"/>
    <cellStyle name="강조색1 2 16" xfId="995"/>
    <cellStyle name="강조색1 2 17" xfId="996"/>
    <cellStyle name="강조색1 2 18" xfId="997"/>
    <cellStyle name="강조색1 2 19" xfId="998"/>
    <cellStyle name="강조색1 2 2" xfId="999"/>
    <cellStyle name="강조색1 2 20" xfId="1000"/>
    <cellStyle name="강조색1 2 21" xfId="1001"/>
    <cellStyle name="강조색1 2 22" xfId="1002"/>
    <cellStyle name="강조색1 2 23" xfId="1003"/>
    <cellStyle name="강조색1 2 24" xfId="1004"/>
    <cellStyle name="강조색1 2 25" xfId="1005"/>
    <cellStyle name="강조색1 2 26" xfId="1006"/>
    <cellStyle name="강조색1 2 3" xfId="1007"/>
    <cellStyle name="강조색1 2 4" xfId="1008"/>
    <cellStyle name="강조색1 2 5" xfId="1009"/>
    <cellStyle name="강조색1 2 6" xfId="1010"/>
    <cellStyle name="강조색1 2 7" xfId="1011"/>
    <cellStyle name="강조색1 2 8" xfId="1012"/>
    <cellStyle name="강조색1 2 9" xfId="1013"/>
    <cellStyle name="강조색1 20" xfId="1014"/>
    <cellStyle name="강조색1 21" xfId="1015"/>
    <cellStyle name="강조색1 22" xfId="1016"/>
    <cellStyle name="강조색1 23" xfId="1017"/>
    <cellStyle name="강조색1 24" xfId="1018"/>
    <cellStyle name="강조색1 25" xfId="1019"/>
    <cellStyle name="강조색1 26" xfId="1020"/>
    <cellStyle name="강조색1 27" xfId="1021"/>
    <cellStyle name="강조색1 3" xfId="1022"/>
    <cellStyle name="강조색1 4" xfId="1023"/>
    <cellStyle name="강조색1 5" xfId="1024"/>
    <cellStyle name="강조색1 6" xfId="1025"/>
    <cellStyle name="강조색1 7" xfId="1026"/>
    <cellStyle name="강조색1 8" xfId="1027"/>
    <cellStyle name="강조색1 9" xfId="1028"/>
    <cellStyle name="강조색2 10" xfId="1029"/>
    <cellStyle name="강조색2 11" xfId="1030"/>
    <cellStyle name="강조색2 12" xfId="1031"/>
    <cellStyle name="강조색2 13" xfId="1032"/>
    <cellStyle name="강조색2 14" xfId="1033"/>
    <cellStyle name="강조색2 15" xfId="1034"/>
    <cellStyle name="강조색2 16" xfId="1035"/>
    <cellStyle name="강조색2 17" xfId="1036"/>
    <cellStyle name="강조색2 18" xfId="1037"/>
    <cellStyle name="강조색2 19" xfId="1038"/>
    <cellStyle name="강조색2 2" xfId="1039"/>
    <cellStyle name="강조색2 20" xfId="1040"/>
    <cellStyle name="강조색2 21" xfId="1041"/>
    <cellStyle name="강조색2 22" xfId="1042"/>
    <cellStyle name="강조색2 23" xfId="1043"/>
    <cellStyle name="강조색2 24" xfId="1044"/>
    <cellStyle name="강조색2 25" xfId="1045"/>
    <cellStyle name="강조색2 26" xfId="1046"/>
    <cellStyle name="강조색2 3" xfId="1047"/>
    <cellStyle name="강조색2 4" xfId="1048"/>
    <cellStyle name="강조색2 5" xfId="1049"/>
    <cellStyle name="강조색2 6" xfId="1050"/>
    <cellStyle name="강조색2 7" xfId="1051"/>
    <cellStyle name="강조색2 8" xfId="1052"/>
    <cellStyle name="강조색2 9" xfId="1053"/>
    <cellStyle name="강조색3 10" xfId="1054"/>
    <cellStyle name="강조색3 11" xfId="1055"/>
    <cellStyle name="강조색3 12" xfId="1056"/>
    <cellStyle name="강조색3 13" xfId="1057"/>
    <cellStyle name="강조색3 14" xfId="1058"/>
    <cellStyle name="강조색3 15" xfId="1059"/>
    <cellStyle name="강조색3 16" xfId="1060"/>
    <cellStyle name="강조색3 17" xfId="1061"/>
    <cellStyle name="강조색3 18" xfId="1062"/>
    <cellStyle name="강조색3 19" xfId="1063"/>
    <cellStyle name="강조색3 2" xfId="1064"/>
    <cellStyle name="강조색3 20" xfId="1065"/>
    <cellStyle name="강조색3 21" xfId="1066"/>
    <cellStyle name="강조색3 22" xfId="1067"/>
    <cellStyle name="강조색3 23" xfId="1068"/>
    <cellStyle name="강조색3 24" xfId="1069"/>
    <cellStyle name="강조색3 25" xfId="1070"/>
    <cellStyle name="강조색3 26" xfId="1071"/>
    <cellStyle name="강조색3 3" xfId="1072"/>
    <cellStyle name="강조색3 4" xfId="1073"/>
    <cellStyle name="강조색3 5" xfId="1074"/>
    <cellStyle name="강조색3 6" xfId="1075"/>
    <cellStyle name="강조색3 7" xfId="1076"/>
    <cellStyle name="강조색3 8" xfId="1077"/>
    <cellStyle name="강조색3 9" xfId="1078"/>
    <cellStyle name="강조색4 10" xfId="1079"/>
    <cellStyle name="강조색4 11" xfId="1080"/>
    <cellStyle name="강조색4 12" xfId="1081"/>
    <cellStyle name="강조색4 13" xfId="1082"/>
    <cellStyle name="강조색4 14" xfId="1083"/>
    <cellStyle name="강조색4 15" xfId="1084"/>
    <cellStyle name="강조색4 16" xfId="1085"/>
    <cellStyle name="강조색4 17" xfId="1086"/>
    <cellStyle name="강조색4 18" xfId="1087"/>
    <cellStyle name="강조색4 19" xfId="1088"/>
    <cellStyle name="강조색4 2" xfId="1089"/>
    <cellStyle name="강조색4 20" xfId="1090"/>
    <cellStyle name="강조색4 21" xfId="1091"/>
    <cellStyle name="강조색4 22" xfId="1092"/>
    <cellStyle name="강조색4 23" xfId="1093"/>
    <cellStyle name="강조색4 24" xfId="1094"/>
    <cellStyle name="강조색4 25" xfId="1095"/>
    <cellStyle name="강조색4 26" xfId="1096"/>
    <cellStyle name="강조색4 3" xfId="1097"/>
    <cellStyle name="강조색4 4" xfId="1098"/>
    <cellStyle name="강조색4 5" xfId="1099"/>
    <cellStyle name="강조색4 6" xfId="1100"/>
    <cellStyle name="강조색4 7" xfId="1101"/>
    <cellStyle name="강조색4 8" xfId="1102"/>
    <cellStyle name="강조색4 9" xfId="1103"/>
    <cellStyle name="강조색5 10" xfId="1104"/>
    <cellStyle name="강조색5 11" xfId="1105"/>
    <cellStyle name="강조색5 12" xfId="1106"/>
    <cellStyle name="강조색5 13" xfId="1107"/>
    <cellStyle name="강조색5 14" xfId="1108"/>
    <cellStyle name="강조색5 15" xfId="1109"/>
    <cellStyle name="강조색5 16" xfId="1110"/>
    <cellStyle name="강조색5 17" xfId="1111"/>
    <cellStyle name="강조색5 18" xfId="1112"/>
    <cellStyle name="강조색5 19" xfId="1113"/>
    <cellStyle name="강조색5 2" xfId="1114"/>
    <cellStyle name="강조색5 20" xfId="1115"/>
    <cellStyle name="강조색5 21" xfId="1116"/>
    <cellStyle name="강조색5 22" xfId="1117"/>
    <cellStyle name="강조색5 23" xfId="1118"/>
    <cellStyle name="강조색5 24" xfId="1119"/>
    <cellStyle name="강조색5 25" xfId="1120"/>
    <cellStyle name="강조색5 26" xfId="1121"/>
    <cellStyle name="강조색5 3" xfId="1122"/>
    <cellStyle name="강조색5 4" xfId="1123"/>
    <cellStyle name="강조색5 5" xfId="1124"/>
    <cellStyle name="강조색5 6" xfId="1125"/>
    <cellStyle name="강조색5 7" xfId="1126"/>
    <cellStyle name="강조색5 8" xfId="1127"/>
    <cellStyle name="강조색5 9" xfId="1128"/>
    <cellStyle name="강조색6 10" xfId="1129"/>
    <cellStyle name="강조색6 11" xfId="1130"/>
    <cellStyle name="강조색6 12" xfId="1131"/>
    <cellStyle name="강조색6 13" xfId="1132"/>
    <cellStyle name="강조색6 14" xfId="1133"/>
    <cellStyle name="강조색6 15" xfId="1134"/>
    <cellStyle name="강조색6 16" xfId="1135"/>
    <cellStyle name="강조색6 17" xfId="1136"/>
    <cellStyle name="강조색6 18" xfId="1137"/>
    <cellStyle name="강조색6 19" xfId="1138"/>
    <cellStyle name="강조색6 2" xfId="1139"/>
    <cellStyle name="강조색6 20" xfId="1140"/>
    <cellStyle name="강조색6 21" xfId="1141"/>
    <cellStyle name="강조색6 22" xfId="1142"/>
    <cellStyle name="강조색6 23" xfId="1143"/>
    <cellStyle name="강조색6 24" xfId="1144"/>
    <cellStyle name="강조색6 25" xfId="1145"/>
    <cellStyle name="강조색6 26" xfId="1146"/>
    <cellStyle name="강조색6 3" xfId="1147"/>
    <cellStyle name="강조색6 4" xfId="1148"/>
    <cellStyle name="강조색6 5" xfId="1149"/>
    <cellStyle name="강조색6 6" xfId="1150"/>
    <cellStyle name="강조색6 7" xfId="1151"/>
    <cellStyle name="강조색6 8" xfId="1152"/>
    <cellStyle name="강조색6 9" xfId="1153"/>
    <cellStyle name="경고문 10" xfId="1154"/>
    <cellStyle name="경고문 11" xfId="1155"/>
    <cellStyle name="경고문 12" xfId="1156"/>
    <cellStyle name="경고문 13" xfId="1157"/>
    <cellStyle name="경고문 14" xfId="1158"/>
    <cellStyle name="경고문 15" xfId="1159"/>
    <cellStyle name="경고문 16" xfId="1160"/>
    <cellStyle name="경고문 17" xfId="1161"/>
    <cellStyle name="경고문 18" xfId="1162"/>
    <cellStyle name="경고문 19" xfId="1163"/>
    <cellStyle name="경고문 2" xfId="1164"/>
    <cellStyle name="경고문 20" xfId="1165"/>
    <cellStyle name="경고문 21" xfId="1166"/>
    <cellStyle name="경고문 22" xfId="1167"/>
    <cellStyle name="경고문 23" xfId="1168"/>
    <cellStyle name="경고문 24" xfId="1169"/>
    <cellStyle name="경고문 25" xfId="1170"/>
    <cellStyle name="경고문 26" xfId="1171"/>
    <cellStyle name="경고문 3" xfId="1172"/>
    <cellStyle name="경고문 4" xfId="1173"/>
    <cellStyle name="경고문 5" xfId="1174"/>
    <cellStyle name="경고문 6" xfId="1175"/>
    <cellStyle name="경고문 7" xfId="1176"/>
    <cellStyle name="경고문 8" xfId="1177"/>
    <cellStyle name="경고문 9" xfId="1178"/>
    <cellStyle name="계산 10" xfId="1179"/>
    <cellStyle name="계산 11" xfId="1180"/>
    <cellStyle name="계산 12" xfId="1181"/>
    <cellStyle name="계산 13" xfId="1182"/>
    <cellStyle name="계산 14" xfId="1183"/>
    <cellStyle name="계산 15" xfId="1184"/>
    <cellStyle name="계산 16" xfId="1185"/>
    <cellStyle name="계산 17" xfId="1186"/>
    <cellStyle name="계산 18" xfId="1187"/>
    <cellStyle name="계산 19" xfId="1188"/>
    <cellStyle name="계산 2" xfId="1189"/>
    <cellStyle name="계산 20" xfId="1190"/>
    <cellStyle name="계산 21" xfId="1191"/>
    <cellStyle name="계산 22" xfId="1192"/>
    <cellStyle name="계산 23" xfId="1193"/>
    <cellStyle name="계산 24" xfId="1194"/>
    <cellStyle name="계산 25" xfId="1195"/>
    <cellStyle name="계산 26" xfId="1196"/>
    <cellStyle name="계산 3" xfId="1197"/>
    <cellStyle name="계산 4" xfId="1198"/>
    <cellStyle name="계산 5" xfId="1199"/>
    <cellStyle name="계산 6" xfId="1200"/>
    <cellStyle name="계산 7" xfId="1201"/>
    <cellStyle name="계산 8" xfId="1202"/>
    <cellStyle name="계산 9" xfId="1203"/>
    <cellStyle name="나쁨 10" xfId="1204"/>
    <cellStyle name="나쁨 11" xfId="1205"/>
    <cellStyle name="나쁨 12" xfId="1206"/>
    <cellStyle name="나쁨 13" xfId="1207"/>
    <cellStyle name="나쁨 14" xfId="1208"/>
    <cellStyle name="나쁨 15" xfId="1209"/>
    <cellStyle name="나쁨 16" xfId="1210"/>
    <cellStyle name="나쁨 17" xfId="1211"/>
    <cellStyle name="나쁨 18" xfId="1212"/>
    <cellStyle name="나쁨 19" xfId="1213"/>
    <cellStyle name="나쁨 2" xfId="1214"/>
    <cellStyle name="나쁨 20" xfId="1215"/>
    <cellStyle name="나쁨 21" xfId="1216"/>
    <cellStyle name="나쁨 22" xfId="1217"/>
    <cellStyle name="나쁨 23" xfId="1218"/>
    <cellStyle name="나쁨 24" xfId="1219"/>
    <cellStyle name="나쁨 25" xfId="1220"/>
    <cellStyle name="나쁨 26" xfId="1221"/>
    <cellStyle name="나쁨 3" xfId="1222"/>
    <cellStyle name="나쁨 4" xfId="1223"/>
    <cellStyle name="나쁨 5" xfId="1224"/>
    <cellStyle name="나쁨 6" xfId="1225"/>
    <cellStyle name="나쁨 7" xfId="1226"/>
    <cellStyle name="나쁨 8" xfId="1227"/>
    <cellStyle name="나쁨 9" xfId="1228"/>
    <cellStyle name="메모 10" xfId="1229"/>
    <cellStyle name="메모 11" xfId="1230"/>
    <cellStyle name="메모 12" xfId="1231"/>
    <cellStyle name="메모 13" xfId="1232"/>
    <cellStyle name="메모 14" xfId="1233"/>
    <cellStyle name="메모 15" xfId="1234"/>
    <cellStyle name="메모 16" xfId="1235"/>
    <cellStyle name="메모 17" xfId="1236"/>
    <cellStyle name="메모 18" xfId="1237"/>
    <cellStyle name="메모 19" xfId="1238"/>
    <cellStyle name="메모 2" xfId="1239"/>
    <cellStyle name="메모 20" xfId="1240"/>
    <cellStyle name="메모 21" xfId="1241"/>
    <cellStyle name="메모 22" xfId="1242"/>
    <cellStyle name="메모 23" xfId="1243"/>
    <cellStyle name="메모 24" xfId="1244"/>
    <cellStyle name="메모 25" xfId="1245"/>
    <cellStyle name="메모 26" xfId="1246"/>
    <cellStyle name="메모 3" xfId="1247"/>
    <cellStyle name="메모 4" xfId="1248"/>
    <cellStyle name="메모 5" xfId="1249"/>
    <cellStyle name="메모 6" xfId="1250"/>
    <cellStyle name="메모 7" xfId="1251"/>
    <cellStyle name="메모 8" xfId="1252"/>
    <cellStyle name="메모 9" xfId="1253"/>
    <cellStyle name="백분율" xfId="1705" builtinId="5"/>
    <cellStyle name="백분율 2" xfId="1254"/>
    <cellStyle name="백분율 3" xfId="1255"/>
    <cellStyle name="백분율 4" xfId="1256"/>
    <cellStyle name="백분율 5" xfId="1257"/>
    <cellStyle name="보통 10" xfId="1258"/>
    <cellStyle name="보통 11" xfId="1259"/>
    <cellStyle name="보통 12" xfId="1260"/>
    <cellStyle name="보통 13" xfId="1261"/>
    <cellStyle name="보통 14" xfId="1262"/>
    <cellStyle name="보통 15" xfId="1263"/>
    <cellStyle name="보통 16" xfId="1264"/>
    <cellStyle name="보통 17" xfId="1265"/>
    <cellStyle name="보통 18" xfId="1266"/>
    <cellStyle name="보통 19" xfId="1267"/>
    <cellStyle name="보통 2" xfId="1268"/>
    <cellStyle name="보통 20" xfId="1269"/>
    <cellStyle name="보통 21" xfId="1270"/>
    <cellStyle name="보통 22" xfId="1271"/>
    <cellStyle name="보통 23" xfId="1272"/>
    <cellStyle name="보통 24" xfId="1273"/>
    <cellStyle name="보통 25" xfId="1274"/>
    <cellStyle name="보통 26" xfId="1275"/>
    <cellStyle name="보통 3" xfId="1276"/>
    <cellStyle name="보통 4" xfId="1277"/>
    <cellStyle name="보통 5" xfId="1278"/>
    <cellStyle name="보통 6" xfId="1279"/>
    <cellStyle name="보통 7" xfId="1280"/>
    <cellStyle name="보통 8" xfId="1281"/>
    <cellStyle name="보통 9" xfId="1282"/>
    <cellStyle name="常规_REPORT2NOKLAST" xfId="1283"/>
    <cellStyle name="설명 텍스트 10" xfId="1284"/>
    <cellStyle name="설명 텍스트 11" xfId="1285"/>
    <cellStyle name="설명 텍스트 12" xfId="1286"/>
    <cellStyle name="설명 텍스트 13" xfId="1287"/>
    <cellStyle name="설명 텍스트 14" xfId="1288"/>
    <cellStyle name="설명 텍스트 15" xfId="1289"/>
    <cellStyle name="설명 텍스트 16" xfId="1290"/>
    <cellStyle name="설명 텍스트 17" xfId="1291"/>
    <cellStyle name="설명 텍스트 18" xfId="1292"/>
    <cellStyle name="설명 텍스트 2" xfId="1293"/>
    <cellStyle name="설명 텍스트 6" xfId="1294"/>
    <cellStyle name="설명 텍스트 7" xfId="1295"/>
    <cellStyle name="설명 텍스트 8" xfId="1296"/>
    <cellStyle name="설명 텍스트 9" xfId="1297"/>
    <cellStyle name="셀 확인 10" xfId="1298"/>
    <cellStyle name="셀 확인 11" xfId="1299"/>
    <cellStyle name="셀 확인 12" xfId="1300"/>
    <cellStyle name="셀 확인 13" xfId="1301"/>
    <cellStyle name="셀 확인 14" xfId="1302"/>
    <cellStyle name="셀 확인 15" xfId="1303"/>
    <cellStyle name="셀 확인 16" xfId="1304"/>
    <cellStyle name="셀 확인 17" xfId="1305"/>
    <cellStyle name="셀 확인 18" xfId="1306"/>
    <cellStyle name="셀 확인 19" xfId="1307"/>
    <cellStyle name="셀 확인 2" xfId="1308"/>
    <cellStyle name="셀 확인 20" xfId="1309"/>
    <cellStyle name="셀 확인 21" xfId="1310"/>
    <cellStyle name="셀 확인 22" xfId="1311"/>
    <cellStyle name="셀 확인 23" xfId="1312"/>
    <cellStyle name="셀 확인 24" xfId="1313"/>
    <cellStyle name="셀 확인 25" xfId="1314"/>
    <cellStyle name="셀 확인 3" xfId="1315"/>
    <cellStyle name="셀 확인 4" xfId="1316"/>
    <cellStyle name="셀 확인 5" xfId="1317"/>
    <cellStyle name="셀 확인 6" xfId="1318"/>
    <cellStyle name="셀 확인 7" xfId="1319"/>
    <cellStyle name="셀 확인 8" xfId="1320"/>
    <cellStyle name="셀 확인 9" xfId="1321"/>
    <cellStyle name="쉼표 [0] 2" xfId="1322"/>
    <cellStyle name="쉼표 [0] 2 2" xfId="1323"/>
    <cellStyle name="쉼표 [0] 3" xfId="1324"/>
    <cellStyle name="쉼표 [0] 3 10" xfId="1325"/>
    <cellStyle name="쉼표 [0] 3 11" xfId="1326"/>
    <cellStyle name="쉼표 [0] 3 12" xfId="1327"/>
    <cellStyle name="쉼표 [0] 3 13" xfId="1328"/>
    <cellStyle name="쉼표 [0] 3 14" xfId="1329"/>
    <cellStyle name="쉼표 [0] 3 15" xfId="1330"/>
    <cellStyle name="쉼표 [0] 3 16" xfId="1331"/>
    <cellStyle name="쉼표 [0] 3 17" xfId="1332"/>
    <cellStyle name="쉼표 [0] 3 18" xfId="1333"/>
    <cellStyle name="쉼표 [0] 3 19" xfId="1334"/>
    <cellStyle name="쉼표 [0] 3 2" xfId="1335"/>
    <cellStyle name="쉼표 [0] 3 20" xfId="1336"/>
    <cellStyle name="쉼표 [0] 3 21" xfId="1337"/>
    <cellStyle name="쉼표 [0] 3 22" xfId="1338"/>
    <cellStyle name="쉼표 [0] 3 23" xfId="1339"/>
    <cellStyle name="쉼표 [0] 3 24" xfId="1340"/>
    <cellStyle name="쉼표 [0] 3 25" xfId="1341"/>
    <cellStyle name="쉼표 [0] 3 26" xfId="1342"/>
    <cellStyle name="쉼표 [0] 3 3" xfId="1343"/>
    <cellStyle name="쉼표 [0] 3 4" xfId="1344"/>
    <cellStyle name="쉼표 [0] 3 5" xfId="1345"/>
    <cellStyle name="쉼표 [0] 3 6" xfId="1346"/>
    <cellStyle name="쉼표 [0] 3 7" xfId="1347"/>
    <cellStyle name="쉼표 [0] 3 8" xfId="1348"/>
    <cellStyle name="쉼표 [0] 3 9" xfId="1349"/>
    <cellStyle name="쉼표 [0] 4" xfId="1350"/>
    <cellStyle name="스타일 1" xfId="1351"/>
    <cellStyle name="연결된 셀 10" xfId="1352"/>
    <cellStyle name="연결된 셀 11" xfId="1353"/>
    <cellStyle name="연결된 셀 12" xfId="1354"/>
    <cellStyle name="연결된 셀 13" xfId="1355"/>
    <cellStyle name="연결된 셀 14" xfId="1356"/>
    <cellStyle name="연결된 셀 15" xfId="1357"/>
    <cellStyle name="연결된 셀 16" xfId="1358"/>
    <cellStyle name="연결된 셀 17" xfId="1359"/>
    <cellStyle name="연결된 셀 18" xfId="1360"/>
    <cellStyle name="연결된 셀 19" xfId="1361"/>
    <cellStyle name="연결된 셀 2" xfId="1362"/>
    <cellStyle name="연결된 셀 20" xfId="1363"/>
    <cellStyle name="연결된 셀 21" xfId="1364"/>
    <cellStyle name="연결된 셀 22" xfId="1365"/>
    <cellStyle name="연결된 셀 23" xfId="1366"/>
    <cellStyle name="연결된 셀 24" xfId="1367"/>
    <cellStyle name="연결된 셀 25" xfId="1368"/>
    <cellStyle name="연결된 셀 26" xfId="1369"/>
    <cellStyle name="연결된 셀 3" xfId="1370"/>
    <cellStyle name="연결된 셀 4" xfId="1371"/>
    <cellStyle name="연결된 셀 5" xfId="1372"/>
    <cellStyle name="연결된 셀 6" xfId="1373"/>
    <cellStyle name="연결된 셀 7" xfId="1374"/>
    <cellStyle name="연결된 셀 8" xfId="1375"/>
    <cellStyle name="연결된 셀 9" xfId="1376"/>
    <cellStyle name="요약 10" xfId="1377"/>
    <cellStyle name="요약 11" xfId="1378"/>
    <cellStyle name="요약 12" xfId="1379"/>
    <cellStyle name="요약 13" xfId="1380"/>
    <cellStyle name="요약 14" xfId="1381"/>
    <cellStyle name="요약 15" xfId="1382"/>
    <cellStyle name="요약 16" xfId="1383"/>
    <cellStyle name="요약 17" xfId="1384"/>
    <cellStyle name="요약 18" xfId="1385"/>
    <cellStyle name="요약 2" xfId="1386"/>
    <cellStyle name="요약 3" xfId="1387"/>
    <cellStyle name="요약 4" xfId="1388"/>
    <cellStyle name="요약 5" xfId="1389"/>
    <cellStyle name="요약 6" xfId="1390"/>
    <cellStyle name="요약 7" xfId="1391"/>
    <cellStyle name="요약 8" xfId="1392"/>
    <cellStyle name="요약 9" xfId="1393"/>
    <cellStyle name="입력 10" xfId="1394"/>
    <cellStyle name="입력 11" xfId="1395"/>
    <cellStyle name="입력 12" xfId="1396"/>
    <cellStyle name="입력 13" xfId="1397"/>
    <cellStyle name="입력 14" xfId="1398"/>
    <cellStyle name="입력 15" xfId="1399"/>
    <cellStyle name="입력 16" xfId="1400"/>
    <cellStyle name="입력 17" xfId="1401"/>
    <cellStyle name="입력 18" xfId="1402"/>
    <cellStyle name="입력 19" xfId="1403"/>
    <cellStyle name="입력 2" xfId="1404"/>
    <cellStyle name="입력 20" xfId="1405"/>
    <cellStyle name="입력 21" xfId="1406"/>
    <cellStyle name="입력 22" xfId="1407"/>
    <cellStyle name="입력 23" xfId="1408"/>
    <cellStyle name="입력 24" xfId="1409"/>
    <cellStyle name="입력 25" xfId="1410"/>
    <cellStyle name="입력 26" xfId="1411"/>
    <cellStyle name="입력 3" xfId="1412"/>
    <cellStyle name="입력 4" xfId="1413"/>
    <cellStyle name="입력 5" xfId="1414"/>
    <cellStyle name="입력 6" xfId="1415"/>
    <cellStyle name="입력 7" xfId="1416"/>
    <cellStyle name="입력 8" xfId="1417"/>
    <cellStyle name="입력 9" xfId="1418"/>
    <cellStyle name="제목 1 10" xfId="1419"/>
    <cellStyle name="제목 1 11" xfId="1420"/>
    <cellStyle name="제목 1 12" xfId="1421"/>
    <cellStyle name="제목 1 13" xfId="1422"/>
    <cellStyle name="제목 1 14" xfId="1423"/>
    <cellStyle name="제목 1 15" xfId="1424"/>
    <cellStyle name="제목 1 16" xfId="1425"/>
    <cellStyle name="제목 1 17" xfId="1426"/>
    <cellStyle name="제목 1 18" xfId="1427"/>
    <cellStyle name="제목 1 19" xfId="1428"/>
    <cellStyle name="제목 1 2" xfId="1429"/>
    <cellStyle name="제목 1 20" xfId="1430"/>
    <cellStyle name="제목 1 21" xfId="1431"/>
    <cellStyle name="제목 1 22" xfId="1432"/>
    <cellStyle name="제목 1 23" xfId="1433"/>
    <cellStyle name="제목 1 24" xfId="1434"/>
    <cellStyle name="제목 1 25" xfId="1435"/>
    <cellStyle name="제목 1 26" xfId="1436"/>
    <cellStyle name="제목 1 3" xfId="1437"/>
    <cellStyle name="제목 1 4" xfId="1438"/>
    <cellStyle name="제목 1 5" xfId="1439"/>
    <cellStyle name="제목 1 6" xfId="1440"/>
    <cellStyle name="제목 1 7" xfId="1441"/>
    <cellStyle name="제목 1 8" xfId="1442"/>
    <cellStyle name="제목 1 9" xfId="1443"/>
    <cellStyle name="제목 10" xfId="1444"/>
    <cellStyle name="제목 11" xfId="1445"/>
    <cellStyle name="제목 12" xfId="1446"/>
    <cellStyle name="제목 13" xfId="1447"/>
    <cellStyle name="제목 14" xfId="1448"/>
    <cellStyle name="제목 15" xfId="1449"/>
    <cellStyle name="제목 16" xfId="1450"/>
    <cellStyle name="제목 17" xfId="1451"/>
    <cellStyle name="제목 18" xfId="1452"/>
    <cellStyle name="제목 19" xfId="1453"/>
    <cellStyle name="제목 2 10" xfId="1454"/>
    <cellStyle name="제목 2 11" xfId="1455"/>
    <cellStyle name="제목 2 12" xfId="1456"/>
    <cellStyle name="제목 2 13" xfId="1457"/>
    <cellStyle name="제목 2 14" xfId="1458"/>
    <cellStyle name="제목 2 15" xfId="1459"/>
    <cellStyle name="제목 2 16" xfId="1460"/>
    <cellStyle name="제목 2 17" xfId="1461"/>
    <cellStyle name="제목 2 18" xfId="1462"/>
    <cellStyle name="제목 2 19" xfId="1463"/>
    <cellStyle name="제목 2 2" xfId="1464"/>
    <cellStyle name="제목 2 20" xfId="1465"/>
    <cellStyle name="제목 2 21" xfId="1466"/>
    <cellStyle name="제목 2 22" xfId="1467"/>
    <cellStyle name="제목 2 23" xfId="1468"/>
    <cellStyle name="제목 2 24" xfId="1469"/>
    <cellStyle name="제목 2 25" xfId="1470"/>
    <cellStyle name="제목 2 26" xfId="1471"/>
    <cellStyle name="제목 2 3" xfId="1472"/>
    <cellStyle name="제목 2 4" xfId="1473"/>
    <cellStyle name="제목 2 5" xfId="1474"/>
    <cellStyle name="제목 2 6" xfId="1475"/>
    <cellStyle name="제목 2 7" xfId="1476"/>
    <cellStyle name="제목 2 8" xfId="1477"/>
    <cellStyle name="제목 2 9" xfId="1478"/>
    <cellStyle name="제목 20" xfId="1479"/>
    <cellStyle name="제목 21" xfId="1480"/>
    <cellStyle name="제목 3 10" xfId="1481"/>
    <cellStyle name="제목 3 10 2" xfId="1704"/>
    <cellStyle name="제목 3 11" xfId="1482"/>
    <cellStyle name="제목 3 11 2" xfId="1703"/>
    <cellStyle name="제목 3 12" xfId="1483"/>
    <cellStyle name="제목 3 12 2" xfId="1702"/>
    <cellStyle name="제목 3 13" xfId="1484"/>
    <cellStyle name="제목 3 13 2" xfId="1701"/>
    <cellStyle name="제목 3 14" xfId="1485"/>
    <cellStyle name="제목 3 14 2" xfId="1700"/>
    <cellStyle name="제목 3 15" xfId="1486"/>
    <cellStyle name="제목 3 15 2" xfId="1699"/>
    <cellStyle name="제목 3 16" xfId="1487"/>
    <cellStyle name="제목 3 16 2" xfId="1698"/>
    <cellStyle name="제목 3 17" xfId="1488"/>
    <cellStyle name="제목 3 17 2" xfId="1697"/>
    <cellStyle name="제목 3 18" xfId="1489"/>
    <cellStyle name="제목 3 18 2" xfId="1696"/>
    <cellStyle name="제목 3 19" xfId="1490"/>
    <cellStyle name="제목 3 19 2" xfId="1695"/>
    <cellStyle name="제목 3 2" xfId="1491"/>
    <cellStyle name="제목 3 2 2" xfId="1694"/>
    <cellStyle name="제목 3 20" xfId="1492"/>
    <cellStyle name="제목 3 20 2" xfId="1693"/>
    <cellStyle name="제목 3 21" xfId="1493"/>
    <cellStyle name="제목 3 21 2" xfId="1692"/>
    <cellStyle name="제목 3 22" xfId="1494"/>
    <cellStyle name="제목 3 22 2" xfId="1691"/>
    <cellStyle name="제목 3 23" xfId="1495"/>
    <cellStyle name="제목 3 23 2" xfId="1690"/>
    <cellStyle name="제목 3 24" xfId="1496"/>
    <cellStyle name="제목 3 24 2" xfId="1689"/>
    <cellStyle name="제목 3 25" xfId="1497"/>
    <cellStyle name="제목 3 25 2" xfId="1688"/>
    <cellStyle name="제목 3 26" xfId="1498"/>
    <cellStyle name="제목 3 26 2" xfId="1687"/>
    <cellStyle name="제목 3 3" xfId="1499"/>
    <cellStyle name="제목 3 3 2" xfId="1686"/>
    <cellStyle name="제목 3 4" xfId="1500"/>
    <cellStyle name="제목 3 4 2" xfId="1685"/>
    <cellStyle name="제목 3 5" xfId="1501"/>
    <cellStyle name="제목 3 5 2" xfId="1684"/>
    <cellStyle name="제목 3 6" xfId="1502"/>
    <cellStyle name="제목 3 6 2" xfId="1683"/>
    <cellStyle name="제목 3 7" xfId="1503"/>
    <cellStyle name="제목 3 7 2" xfId="1682"/>
    <cellStyle name="제목 3 8" xfId="1504"/>
    <cellStyle name="제목 3 8 2" xfId="1681"/>
    <cellStyle name="제목 3 9" xfId="1505"/>
    <cellStyle name="제목 3 9 2" xfId="1680"/>
    <cellStyle name="제목 4 10" xfId="1506"/>
    <cellStyle name="제목 4 11" xfId="1507"/>
    <cellStyle name="제목 4 12" xfId="1508"/>
    <cellStyle name="제목 4 13" xfId="1509"/>
    <cellStyle name="제목 4 14" xfId="1510"/>
    <cellStyle name="제목 4 15" xfId="1511"/>
    <cellStyle name="제목 4 16" xfId="1512"/>
    <cellStyle name="제목 4 17" xfId="1513"/>
    <cellStyle name="제목 4 18" xfId="1514"/>
    <cellStyle name="제목 4 19" xfId="1515"/>
    <cellStyle name="제목 4 2" xfId="1516"/>
    <cellStyle name="제목 4 20" xfId="1517"/>
    <cellStyle name="제목 4 21" xfId="1518"/>
    <cellStyle name="제목 4 22" xfId="1519"/>
    <cellStyle name="제목 4 23" xfId="1520"/>
    <cellStyle name="제목 4 24" xfId="1521"/>
    <cellStyle name="제목 4 25" xfId="1522"/>
    <cellStyle name="제목 4 26" xfId="1523"/>
    <cellStyle name="제목 4 3" xfId="1524"/>
    <cellStyle name="제목 4 4" xfId="1525"/>
    <cellStyle name="제목 4 5" xfId="1526"/>
    <cellStyle name="제목 4 6" xfId="1527"/>
    <cellStyle name="제목 4 7" xfId="1528"/>
    <cellStyle name="제목 4 8" xfId="1529"/>
    <cellStyle name="제목 4 9" xfId="1530"/>
    <cellStyle name="제목 5" xfId="1531"/>
    <cellStyle name="제목 6" xfId="1532"/>
    <cellStyle name="제목 7" xfId="1533"/>
    <cellStyle name="제목 8" xfId="1534"/>
    <cellStyle name="제목 9" xfId="1535"/>
    <cellStyle name="좋음 10" xfId="1536"/>
    <cellStyle name="좋음 11" xfId="1537"/>
    <cellStyle name="좋음 12" xfId="1538"/>
    <cellStyle name="좋음 13" xfId="1539"/>
    <cellStyle name="좋음 14" xfId="1540"/>
    <cellStyle name="좋음 15" xfId="1541"/>
    <cellStyle name="좋음 16" xfId="1542"/>
    <cellStyle name="좋음 17" xfId="1543"/>
    <cellStyle name="좋음 18" xfId="1544"/>
    <cellStyle name="좋음 19" xfId="1545"/>
    <cellStyle name="좋음 2" xfId="1546"/>
    <cellStyle name="좋음 20" xfId="1547"/>
    <cellStyle name="좋음 21" xfId="1548"/>
    <cellStyle name="좋음 22" xfId="1549"/>
    <cellStyle name="좋음 23" xfId="1550"/>
    <cellStyle name="좋음 24" xfId="1551"/>
    <cellStyle name="좋음 25" xfId="1552"/>
    <cellStyle name="좋음 26" xfId="1553"/>
    <cellStyle name="좋음 3" xfId="1554"/>
    <cellStyle name="좋음 4" xfId="1555"/>
    <cellStyle name="좋음 5" xfId="1556"/>
    <cellStyle name="좋음 6" xfId="1557"/>
    <cellStyle name="좋음 7" xfId="1558"/>
    <cellStyle name="좋음 8" xfId="1559"/>
    <cellStyle name="좋음 9" xfId="1560"/>
    <cellStyle name="출력 10" xfId="1561"/>
    <cellStyle name="출력 11" xfId="1562"/>
    <cellStyle name="출력 12" xfId="1563"/>
    <cellStyle name="출력 13" xfId="1564"/>
    <cellStyle name="출력 14" xfId="1565"/>
    <cellStyle name="출력 15" xfId="1566"/>
    <cellStyle name="출력 16" xfId="1567"/>
    <cellStyle name="출력 17" xfId="1568"/>
    <cellStyle name="출력 18" xfId="1569"/>
    <cellStyle name="출력 19" xfId="1570"/>
    <cellStyle name="출력 2" xfId="1571"/>
    <cellStyle name="출력 20" xfId="1572"/>
    <cellStyle name="출력 21" xfId="1573"/>
    <cellStyle name="출력 22" xfId="1574"/>
    <cellStyle name="출력 23" xfId="1575"/>
    <cellStyle name="출력 24" xfId="1576"/>
    <cellStyle name="출력 25" xfId="1577"/>
    <cellStyle name="출력 3" xfId="1578"/>
    <cellStyle name="출력 4" xfId="1579"/>
    <cellStyle name="출력 5" xfId="1580"/>
    <cellStyle name="출력 6" xfId="1581"/>
    <cellStyle name="출력 7" xfId="1582"/>
    <cellStyle name="출력 8" xfId="1583"/>
    <cellStyle name="출력 9" xfId="1584"/>
    <cellStyle name="표준" xfId="0" builtinId="0"/>
    <cellStyle name="표준 12" xfId="1585"/>
    <cellStyle name="표준 13" xfId="1586"/>
    <cellStyle name="표준 14" xfId="1587"/>
    <cellStyle name="표준 15" xfId="1588"/>
    <cellStyle name="표준 17" xfId="1589"/>
    <cellStyle name="표준 18" xfId="1590"/>
    <cellStyle name="표준 19" xfId="1591"/>
    <cellStyle name="표준 2" xfId="1592"/>
    <cellStyle name="표준 2 10" xfId="1593"/>
    <cellStyle name="표준 2 11" xfId="1594"/>
    <cellStyle name="표준 2 12" xfId="1595"/>
    <cellStyle name="표준 2 13" xfId="1596"/>
    <cellStyle name="표준 2 14" xfId="1597"/>
    <cellStyle name="표준 2 15" xfId="1598"/>
    <cellStyle name="표준 2 16" xfId="1599"/>
    <cellStyle name="표준 2 17" xfId="1600"/>
    <cellStyle name="표준 2 18" xfId="1601"/>
    <cellStyle name="표준 2 19" xfId="1602"/>
    <cellStyle name="표준 2 2" xfId="1603"/>
    <cellStyle name="표준 2 20" xfId="1604"/>
    <cellStyle name="표준 2 21" xfId="1605"/>
    <cellStyle name="표준 2 22" xfId="1606"/>
    <cellStyle name="표준 2 23" xfId="1607"/>
    <cellStyle name="표준 2 24" xfId="1608"/>
    <cellStyle name="표준 2 25" xfId="1609"/>
    <cellStyle name="표준 2 26" xfId="1610"/>
    <cellStyle name="표준 2 27" xfId="1611"/>
    <cellStyle name="표준 2 28" xfId="1612"/>
    <cellStyle name="표준 2 29" xfId="1613"/>
    <cellStyle name="표준 2 3" xfId="1614"/>
    <cellStyle name="표준 2 4" xfId="1615"/>
    <cellStyle name="표준 2 5" xfId="1616"/>
    <cellStyle name="표준 2 6" xfId="1617"/>
    <cellStyle name="표준 2 7" xfId="1618"/>
    <cellStyle name="표준 2 8" xfId="1619"/>
    <cellStyle name="표준 2 9" xfId="1620"/>
    <cellStyle name="표준 21" xfId="1621"/>
    <cellStyle name="표준 3" xfId="1622"/>
    <cellStyle name="표준 3 10" xfId="1623"/>
    <cellStyle name="표준 3 11" xfId="1624"/>
    <cellStyle name="표준 3 12" xfId="1625"/>
    <cellStyle name="표준 3 13" xfId="1626"/>
    <cellStyle name="표준 3 14" xfId="1627"/>
    <cellStyle name="표준 3 15" xfId="1628"/>
    <cellStyle name="표준 3 16" xfId="1629"/>
    <cellStyle name="표준 3 17" xfId="1630"/>
    <cellStyle name="표준 3 18" xfId="1631"/>
    <cellStyle name="표준 3 19" xfId="1632"/>
    <cellStyle name="표준 3 2" xfId="1633"/>
    <cellStyle name="표준 3 20" xfId="1634"/>
    <cellStyle name="표준 3 21" xfId="1635"/>
    <cellStyle name="표준 3 22" xfId="1636"/>
    <cellStyle name="표준 3 23" xfId="1637"/>
    <cellStyle name="표준 3 24" xfId="1638"/>
    <cellStyle name="표준 3 25" xfId="1639"/>
    <cellStyle name="표준 3 26" xfId="1640"/>
    <cellStyle name="표준 3 27" xfId="1641"/>
    <cellStyle name="표준 3 3" xfId="1642"/>
    <cellStyle name="표준 3 4" xfId="1643"/>
    <cellStyle name="표준 3 5" xfId="1644"/>
    <cellStyle name="표준 3 6" xfId="1645"/>
    <cellStyle name="표준 3 7" xfId="1646"/>
    <cellStyle name="표준 3 8" xfId="1647"/>
    <cellStyle name="표준 3 9" xfId="1648"/>
    <cellStyle name="표준 32" xfId="1649"/>
    <cellStyle name="표준 33" xfId="1650"/>
    <cellStyle name="표준 34" xfId="1651"/>
    <cellStyle name="표준 35" xfId="1652"/>
    <cellStyle name="표준 36" xfId="1653"/>
    <cellStyle name="표준 37" xfId="1654"/>
    <cellStyle name="표준 38" xfId="1655"/>
    <cellStyle name="표준 39" xfId="1656"/>
    <cellStyle name="표준 4" xfId="1657"/>
    <cellStyle name="표준 4 2" xfId="1658"/>
    <cellStyle name="표준 40" xfId="1659"/>
    <cellStyle name="표준 41" xfId="1660"/>
    <cellStyle name="표준 42" xfId="1661"/>
    <cellStyle name="표준 43" xfId="1662"/>
    <cellStyle name="표준 44" xfId="1663"/>
    <cellStyle name="표준 45" xfId="1664"/>
    <cellStyle name="표준 46" xfId="1665"/>
    <cellStyle name="표준 5" xfId="1666"/>
    <cellStyle name="표준 5 2" xfId="1667"/>
    <cellStyle name="표준 5 3" xfId="1"/>
    <cellStyle name="표준 6" xfId="1668"/>
    <cellStyle name="표준 6 2" xfId="1669"/>
    <cellStyle name="표준 7" xfId="1670"/>
    <cellStyle name="표준 7 2" xfId="1671"/>
    <cellStyle name="표준 8" xfId="1672"/>
    <cellStyle name="표준 8 2" xfId="1673"/>
    <cellStyle name="표준 9" xfId="1674"/>
    <cellStyle name="표준 9 2" xfId="1675"/>
    <cellStyle name="標準_Sheet3" xfId="16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A5"/>
    </sheetView>
  </sheetViews>
  <sheetFormatPr defaultColWidth="9" defaultRowHeight="13.5"/>
  <cols>
    <col min="1" max="1" width="13.75" style="102" customWidth="1"/>
    <col min="2" max="2" width="7.62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358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5">
        <v>969</v>
      </c>
      <c r="D7" s="245">
        <v>969</v>
      </c>
      <c r="E7" s="245">
        <v>969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>
        <v>451</v>
      </c>
      <c r="AG7" s="245"/>
      <c r="AH7" s="246">
        <v>1715</v>
      </c>
      <c r="AI7" s="246">
        <v>32285</v>
      </c>
      <c r="AJ7" s="245"/>
      <c r="AK7" s="245"/>
      <c r="AL7" s="246">
        <v>6618</v>
      </c>
      <c r="AM7" s="246">
        <v>42039</v>
      </c>
    </row>
    <row r="8" spans="1:39" s="107" customFormat="1" ht="24" customHeight="1">
      <c r="A8" s="108" t="s">
        <v>40</v>
      </c>
      <c r="B8" s="94" t="s">
        <v>297</v>
      </c>
      <c r="C8" s="246">
        <v>79861</v>
      </c>
      <c r="D8" s="246">
        <v>5775</v>
      </c>
      <c r="E8" s="245"/>
      <c r="F8" s="246">
        <v>5775</v>
      </c>
      <c r="G8" s="246">
        <v>74086</v>
      </c>
      <c r="H8" s="246">
        <v>18310</v>
      </c>
      <c r="I8" s="246">
        <v>55776</v>
      </c>
      <c r="J8" s="246">
        <v>173875</v>
      </c>
      <c r="K8" s="246">
        <v>101319</v>
      </c>
      <c r="L8" s="246">
        <v>15722</v>
      </c>
      <c r="M8" s="246">
        <v>4916</v>
      </c>
      <c r="N8" s="246">
        <v>42190</v>
      </c>
      <c r="O8" s="245">
        <v>468</v>
      </c>
      <c r="P8" s="245">
        <v>81</v>
      </c>
      <c r="Q8" s="246">
        <v>21501</v>
      </c>
      <c r="R8" s="246">
        <v>16439</v>
      </c>
      <c r="S8" s="245"/>
      <c r="T8" s="245">
        <v>2</v>
      </c>
      <c r="U8" s="246">
        <v>9497</v>
      </c>
      <c r="V8" s="246">
        <v>4638</v>
      </c>
      <c r="W8" s="246">
        <v>4858</v>
      </c>
      <c r="X8" s="246">
        <v>63059</v>
      </c>
      <c r="Y8" s="246">
        <v>49095</v>
      </c>
      <c r="Z8" s="245">
        <v>507</v>
      </c>
      <c r="AA8" s="246">
        <v>3867</v>
      </c>
      <c r="AB8" s="246">
        <v>2860</v>
      </c>
      <c r="AC8" s="245">
        <v>17</v>
      </c>
      <c r="AD8" s="245">
        <v>256</v>
      </c>
      <c r="AE8" s="246">
        <v>6457</v>
      </c>
      <c r="AF8" s="246">
        <v>47690</v>
      </c>
      <c r="AG8" s="245"/>
      <c r="AH8" s="245"/>
      <c r="AI8" s="245"/>
      <c r="AJ8" s="245"/>
      <c r="AK8" s="245"/>
      <c r="AL8" s="245"/>
      <c r="AM8" s="246">
        <v>301425</v>
      </c>
    </row>
    <row r="9" spans="1:39" s="109" customFormat="1" ht="24" customHeight="1">
      <c r="A9" s="111" t="s">
        <v>41</v>
      </c>
      <c r="B9" s="94" t="s">
        <v>298</v>
      </c>
      <c r="C9" s="245"/>
      <c r="D9" s="245"/>
      <c r="E9" s="245"/>
      <c r="F9" s="245"/>
      <c r="G9" s="245"/>
      <c r="H9" s="245"/>
      <c r="I9" s="245"/>
      <c r="J9" s="246">
        <v>139518</v>
      </c>
      <c r="K9" s="246">
        <v>98699</v>
      </c>
      <c r="L9" s="246">
        <v>15722</v>
      </c>
      <c r="M9" s="246">
        <v>4857</v>
      </c>
      <c r="N9" s="246">
        <v>42053</v>
      </c>
      <c r="O9" s="245">
        <v>468</v>
      </c>
      <c r="P9" s="245">
        <v>81</v>
      </c>
      <c r="Q9" s="246">
        <v>19079</v>
      </c>
      <c r="R9" s="246">
        <v>16439</v>
      </c>
      <c r="S9" s="245"/>
      <c r="T9" s="245"/>
      <c r="U9" s="246">
        <v>1890</v>
      </c>
      <c r="V9" s="245">
        <v>885</v>
      </c>
      <c r="W9" s="246">
        <v>1005</v>
      </c>
      <c r="X9" s="246">
        <v>38929</v>
      </c>
      <c r="Y9" s="246">
        <v>24969</v>
      </c>
      <c r="Z9" s="245">
        <v>502</v>
      </c>
      <c r="AA9" s="246">
        <v>3867</v>
      </c>
      <c r="AB9" s="246">
        <v>2860</v>
      </c>
      <c r="AC9" s="245">
        <v>17</v>
      </c>
      <c r="AD9" s="245">
        <v>256</v>
      </c>
      <c r="AE9" s="246">
        <v>6457</v>
      </c>
      <c r="AF9" s="245"/>
      <c r="AG9" s="245"/>
      <c r="AH9" s="245"/>
      <c r="AI9" s="245"/>
      <c r="AJ9" s="245"/>
      <c r="AK9" s="245"/>
      <c r="AL9" s="245"/>
      <c r="AM9" s="246">
        <v>139518</v>
      </c>
    </row>
    <row r="10" spans="1:39" s="109" customFormat="1" ht="24" customHeight="1">
      <c r="A10" s="111" t="s">
        <v>42</v>
      </c>
      <c r="B10" s="94" t="s">
        <v>299</v>
      </c>
      <c r="C10" s="245"/>
      <c r="D10" s="245"/>
      <c r="E10" s="245"/>
      <c r="F10" s="245"/>
      <c r="G10" s="245"/>
      <c r="H10" s="245"/>
      <c r="I10" s="245"/>
      <c r="J10" s="246">
        <v>34357</v>
      </c>
      <c r="K10" s="246">
        <v>2620</v>
      </c>
      <c r="L10" s="245"/>
      <c r="M10" s="245">
        <v>58</v>
      </c>
      <c r="N10" s="245">
        <v>137</v>
      </c>
      <c r="O10" s="245"/>
      <c r="P10" s="245"/>
      <c r="Q10" s="246">
        <v>2423</v>
      </c>
      <c r="R10" s="245"/>
      <c r="S10" s="245"/>
      <c r="T10" s="245">
        <v>2</v>
      </c>
      <c r="U10" s="246">
        <v>7607</v>
      </c>
      <c r="V10" s="246">
        <v>3753</v>
      </c>
      <c r="W10" s="246">
        <v>3853</v>
      </c>
      <c r="X10" s="246">
        <v>24130</v>
      </c>
      <c r="Y10" s="246">
        <v>24125</v>
      </c>
      <c r="Z10" s="245">
        <v>5</v>
      </c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6">
        <v>34357</v>
      </c>
    </row>
    <row r="11" spans="1:39" s="107" customFormat="1" ht="24" customHeight="1">
      <c r="A11" s="108" t="s">
        <v>43</v>
      </c>
      <c r="B11" s="94" t="s">
        <v>300</v>
      </c>
      <c r="C11" s="245"/>
      <c r="D11" s="245"/>
      <c r="E11" s="245"/>
      <c r="F11" s="245"/>
      <c r="G11" s="245"/>
      <c r="H11" s="245"/>
      <c r="I11" s="245"/>
      <c r="J11" s="246">
        <v>-57541</v>
      </c>
      <c r="K11" s="246">
        <v>-47649</v>
      </c>
      <c r="L11" s="246">
        <v>-6807</v>
      </c>
      <c r="M11" s="246">
        <v>-1254</v>
      </c>
      <c r="N11" s="246">
        <v>-22903</v>
      </c>
      <c r="O11" s="245">
        <v>-6</v>
      </c>
      <c r="P11" s="245"/>
      <c r="Q11" s="246">
        <v>-5379</v>
      </c>
      <c r="R11" s="246">
        <v>-11301</v>
      </c>
      <c r="S11" s="245"/>
      <c r="T11" s="245"/>
      <c r="U11" s="245">
        <v>-90</v>
      </c>
      <c r="V11" s="245">
        <v>-72</v>
      </c>
      <c r="W11" s="245">
        <v>-18</v>
      </c>
      <c r="X11" s="246">
        <v>-9802</v>
      </c>
      <c r="Y11" s="246">
        <v>-4529</v>
      </c>
      <c r="Z11" s="245">
        <v>-27</v>
      </c>
      <c r="AA11" s="246">
        <v>-2287</v>
      </c>
      <c r="AB11" s="246">
        <v>-1970</v>
      </c>
      <c r="AC11" s="245"/>
      <c r="AD11" s="245">
        <v>-5</v>
      </c>
      <c r="AE11" s="245">
        <v>-984</v>
      </c>
      <c r="AF11" s="245"/>
      <c r="AG11" s="245"/>
      <c r="AH11" s="245"/>
      <c r="AI11" s="245"/>
      <c r="AJ11" s="245"/>
      <c r="AK11" s="245"/>
      <c r="AL11" s="245"/>
      <c r="AM11" s="246">
        <v>-57541</v>
      </c>
    </row>
    <row r="12" spans="1:39" s="107" customFormat="1" ht="24" customHeight="1">
      <c r="A12" s="108" t="s">
        <v>44</v>
      </c>
      <c r="B12" s="94" t="s">
        <v>301</v>
      </c>
      <c r="C12" s="245"/>
      <c r="D12" s="245"/>
      <c r="E12" s="245"/>
      <c r="F12" s="245"/>
      <c r="G12" s="245"/>
      <c r="H12" s="245"/>
      <c r="I12" s="245"/>
      <c r="J12" s="246">
        <v>-7522</v>
      </c>
      <c r="K12" s="246">
        <v>-7522</v>
      </c>
      <c r="L12" s="245"/>
      <c r="M12" s="245"/>
      <c r="N12" s="245">
        <v>-412</v>
      </c>
      <c r="O12" s="245">
        <v>-80</v>
      </c>
      <c r="P12" s="245"/>
      <c r="Q12" s="246">
        <v>-5758</v>
      </c>
      <c r="R12" s="246">
        <v>-1273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6">
        <v>-7522</v>
      </c>
    </row>
    <row r="13" spans="1:39" s="107" customFormat="1" ht="24" customHeight="1">
      <c r="A13" s="108" t="s">
        <v>45</v>
      </c>
      <c r="B13" s="94" t="s">
        <v>302</v>
      </c>
      <c r="C13" s="245">
        <v>513</v>
      </c>
      <c r="D13" s="245">
        <v>513</v>
      </c>
      <c r="E13" s="245">
        <v>472</v>
      </c>
      <c r="F13" s="245">
        <v>41</v>
      </c>
      <c r="G13" s="245"/>
      <c r="H13" s="245"/>
      <c r="I13" s="245"/>
      <c r="J13" s="245">
        <v>84</v>
      </c>
      <c r="K13" s="245">
        <v>49</v>
      </c>
      <c r="L13" s="245">
        <v>81</v>
      </c>
      <c r="M13" s="245">
        <v>81</v>
      </c>
      <c r="N13" s="245">
        <v>130</v>
      </c>
      <c r="O13" s="245">
        <v>-6</v>
      </c>
      <c r="P13" s="245">
        <v>1</v>
      </c>
      <c r="Q13" s="245">
        <v>-184</v>
      </c>
      <c r="R13" s="245">
        <v>-53</v>
      </c>
      <c r="S13" s="245"/>
      <c r="T13" s="245">
        <v>-2</v>
      </c>
      <c r="U13" s="245">
        <v>-53</v>
      </c>
      <c r="V13" s="245">
        <v>-25</v>
      </c>
      <c r="W13" s="245">
        <v>-28</v>
      </c>
      <c r="X13" s="245">
        <v>87</v>
      </c>
      <c r="Y13" s="245">
        <v>32</v>
      </c>
      <c r="Z13" s="245">
        <v>12</v>
      </c>
      <c r="AA13" s="245">
        <v>64</v>
      </c>
      <c r="AB13" s="245">
        <v>-26</v>
      </c>
      <c r="AC13" s="245">
        <v>-1</v>
      </c>
      <c r="AD13" s="245">
        <v>9</v>
      </c>
      <c r="AE13" s="245">
        <v>-2</v>
      </c>
      <c r="AF13" s="245">
        <v>-800</v>
      </c>
      <c r="AG13" s="245"/>
      <c r="AH13" s="245"/>
      <c r="AI13" s="245"/>
      <c r="AJ13" s="245"/>
      <c r="AK13" s="245"/>
      <c r="AL13" s="245"/>
      <c r="AM13" s="245">
        <v>-204</v>
      </c>
    </row>
    <row r="14" spans="1:39" s="109" customFormat="1" ht="24" customHeight="1">
      <c r="A14" s="111" t="s">
        <v>46</v>
      </c>
      <c r="B14" s="94" t="s">
        <v>303</v>
      </c>
      <c r="C14" s="246">
        <v>1323</v>
      </c>
      <c r="D14" s="246">
        <v>1323</v>
      </c>
      <c r="E14" s="246">
        <v>1245</v>
      </c>
      <c r="F14" s="245">
        <v>79</v>
      </c>
      <c r="G14" s="245"/>
      <c r="H14" s="245"/>
      <c r="I14" s="245"/>
      <c r="J14" s="246">
        <v>5814</v>
      </c>
      <c r="K14" s="246">
        <v>3996</v>
      </c>
      <c r="L14" s="245">
        <v>489</v>
      </c>
      <c r="M14" s="245">
        <v>421</v>
      </c>
      <c r="N14" s="246">
        <v>1196</v>
      </c>
      <c r="O14" s="245">
        <v>36</v>
      </c>
      <c r="P14" s="245">
        <v>7</v>
      </c>
      <c r="Q14" s="246">
        <v>1534</v>
      </c>
      <c r="R14" s="245">
        <v>314</v>
      </c>
      <c r="S14" s="245"/>
      <c r="T14" s="245">
        <v>0</v>
      </c>
      <c r="U14" s="245">
        <v>266</v>
      </c>
      <c r="V14" s="245">
        <v>137</v>
      </c>
      <c r="W14" s="245">
        <v>129</v>
      </c>
      <c r="X14" s="246">
        <v>1553</v>
      </c>
      <c r="Y14" s="246">
        <v>1160</v>
      </c>
      <c r="Z14" s="245">
        <v>33</v>
      </c>
      <c r="AA14" s="245">
        <v>123</v>
      </c>
      <c r="AB14" s="245">
        <v>156</v>
      </c>
      <c r="AC14" s="245">
        <v>2</v>
      </c>
      <c r="AD14" s="245">
        <v>10</v>
      </c>
      <c r="AE14" s="245">
        <v>70</v>
      </c>
      <c r="AF14" s="246">
        <v>3520</v>
      </c>
      <c r="AG14" s="245"/>
      <c r="AH14" s="245"/>
      <c r="AI14" s="245"/>
      <c r="AJ14" s="245"/>
      <c r="AK14" s="245"/>
      <c r="AL14" s="245"/>
      <c r="AM14" s="246">
        <v>10657</v>
      </c>
    </row>
    <row r="15" spans="1:39" s="109" customFormat="1" ht="24" customHeight="1">
      <c r="A15" s="111" t="s">
        <v>47</v>
      </c>
      <c r="B15" s="94" t="s">
        <v>304</v>
      </c>
      <c r="C15" s="245">
        <v>-811</v>
      </c>
      <c r="D15" s="245">
        <v>-811</v>
      </c>
      <c r="E15" s="245">
        <v>-773</v>
      </c>
      <c r="F15" s="245">
        <v>-37</v>
      </c>
      <c r="G15" s="245"/>
      <c r="H15" s="245"/>
      <c r="I15" s="245"/>
      <c r="J15" s="246">
        <v>-5730</v>
      </c>
      <c r="K15" s="246">
        <v>-3947</v>
      </c>
      <c r="L15" s="245">
        <v>-407</v>
      </c>
      <c r="M15" s="245">
        <v>-340</v>
      </c>
      <c r="N15" s="246">
        <v>-1066</v>
      </c>
      <c r="O15" s="245">
        <v>-42</v>
      </c>
      <c r="P15" s="245">
        <v>-6</v>
      </c>
      <c r="Q15" s="246">
        <v>-1717</v>
      </c>
      <c r="R15" s="245">
        <v>-367</v>
      </c>
      <c r="S15" s="245"/>
      <c r="T15" s="245">
        <v>-2</v>
      </c>
      <c r="U15" s="245">
        <v>-319</v>
      </c>
      <c r="V15" s="245">
        <v>-162</v>
      </c>
      <c r="W15" s="245">
        <v>-157</v>
      </c>
      <c r="X15" s="246">
        <v>-1465</v>
      </c>
      <c r="Y15" s="246">
        <v>-1127</v>
      </c>
      <c r="Z15" s="245">
        <v>-21</v>
      </c>
      <c r="AA15" s="245">
        <v>-59</v>
      </c>
      <c r="AB15" s="245">
        <v>-183</v>
      </c>
      <c r="AC15" s="245">
        <v>-3</v>
      </c>
      <c r="AD15" s="245">
        <v>-1</v>
      </c>
      <c r="AE15" s="245">
        <v>-71</v>
      </c>
      <c r="AF15" s="246">
        <v>-4320</v>
      </c>
      <c r="AG15" s="245"/>
      <c r="AH15" s="245"/>
      <c r="AI15" s="245"/>
      <c r="AJ15" s="245"/>
      <c r="AK15" s="245"/>
      <c r="AL15" s="245"/>
      <c r="AM15" s="246">
        <v>-10861</v>
      </c>
    </row>
    <row r="16" spans="1:39" s="107" customFormat="1" ht="24" customHeight="1">
      <c r="A16" s="110" t="s">
        <v>48</v>
      </c>
      <c r="B16" s="94" t="s">
        <v>305</v>
      </c>
      <c r="C16" s="246">
        <v>2298</v>
      </c>
      <c r="D16" s="245">
        <v>-358</v>
      </c>
      <c r="E16" s="245">
        <v>-399</v>
      </c>
      <c r="F16" s="245">
        <v>41</v>
      </c>
      <c r="G16" s="246">
        <v>2656</v>
      </c>
      <c r="H16" s="246">
        <v>3923</v>
      </c>
      <c r="I16" s="246">
        <v>-1268</v>
      </c>
      <c r="J16" s="246">
        <v>-3750</v>
      </c>
      <c r="K16" s="246">
        <v>-1902</v>
      </c>
      <c r="L16" s="245">
        <v>-148</v>
      </c>
      <c r="M16" s="245">
        <v>-185</v>
      </c>
      <c r="N16" s="245">
        <v>297</v>
      </c>
      <c r="O16" s="245">
        <v>-50</v>
      </c>
      <c r="P16" s="245">
        <v>114</v>
      </c>
      <c r="Q16" s="246">
        <v>-2075</v>
      </c>
      <c r="R16" s="245">
        <v>143</v>
      </c>
      <c r="S16" s="245"/>
      <c r="T16" s="245">
        <v>2</v>
      </c>
      <c r="U16" s="245">
        <v>949</v>
      </c>
      <c r="V16" s="245">
        <v>-327</v>
      </c>
      <c r="W16" s="246">
        <v>1277</v>
      </c>
      <c r="X16" s="246">
        <v>-2797</v>
      </c>
      <c r="Y16" s="245">
        <v>860</v>
      </c>
      <c r="Z16" s="245">
        <v>-128</v>
      </c>
      <c r="AA16" s="245">
        <v>21</v>
      </c>
      <c r="AB16" s="245">
        <v>-363</v>
      </c>
      <c r="AC16" s="245">
        <v>0</v>
      </c>
      <c r="AD16" s="245">
        <v>-55</v>
      </c>
      <c r="AE16" s="246">
        <v>-3133</v>
      </c>
      <c r="AF16" s="246">
        <v>-1057</v>
      </c>
      <c r="AG16" s="245"/>
      <c r="AH16" s="245"/>
      <c r="AI16" s="245"/>
      <c r="AJ16" s="245"/>
      <c r="AK16" s="245"/>
      <c r="AL16" s="245"/>
      <c r="AM16" s="246">
        <v>-2510</v>
      </c>
    </row>
    <row r="17" spans="1:39" s="107" customFormat="1" ht="24" customHeight="1">
      <c r="A17" s="115" t="s">
        <v>49</v>
      </c>
      <c r="B17" s="94" t="s">
        <v>306</v>
      </c>
      <c r="C17" s="246">
        <v>83640</v>
      </c>
      <c r="D17" s="246">
        <v>6898</v>
      </c>
      <c r="E17" s="246">
        <v>1041</v>
      </c>
      <c r="F17" s="246">
        <v>5857</v>
      </c>
      <c r="G17" s="246">
        <v>76741</v>
      </c>
      <c r="H17" s="246">
        <v>22233</v>
      </c>
      <c r="I17" s="246">
        <v>54508</v>
      </c>
      <c r="J17" s="246">
        <v>105146</v>
      </c>
      <c r="K17" s="246">
        <v>44296</v>
      </c>
      <c r="L17" s="246">
        <v>8849</v>
      </c>
      <c r="M17" s="246">
        <v>3558</v>
      </c>
      <c r="N17" s="246">
        <v>19302</v>
      </c>
      <c r="O17" s="245">
        <v>327</v>
      </c>
      <c r="P17" s="245">
        <v>196</v>
      </c>
      <c r="Q17" s="246">
        <v>8107</v>
      </c>
      <c r="R17" s="246">
        <v>3955</v>
      </c>
      <c r="S17" s="245"/>
      <c r="T17" s="245">
        <v>2</v>
      </c>
      <c r="U17" s="246">
        <v>10303</v>
      </c>
      <c r="V17" s="246">
        <v>4214</v>
      </c>
      <c r="W17" s="246">
        <v>6089</v>
      </c>
      <c r="X17" s="246">
        <v>50547</v>
      </c>
      <c r="Y17" s="246">
        <v>45458</v>
      </c>
      <c r="Z17" s="245">
        <v>364</v>
      </c>
      <c r="AA17" s="246">
        <v>1665</v>
      </c>
      <c r="AB17" s="245">
        <v>501</v>
      </c>
      <c r="AC17" s="245">
        <v>16</v>
      </c>
      <c r="AD17" s="245">
        <v>204</v>
      </c>
      <c r="AE17" s="246">
        <v>2338</v>
      </c>
      <c r="AF17" s="246">
        <v>46284</v>
      </c>
      <c r="AG17" s="245"/>
      <c r="AH17" s="246">
        <v>1715</v>
      </c>
      <c r="AI17" s="246">
        <v>32285</v>
      </c>
      <c r="AJ17" s="245"/>
      <c r="AK17" s="245"/>
      <c r="AL17" s="246">
        <v>6618</v>
      </c>
      <c r="AM17" s="246">
        <v>275688</v>
      </c>
    </row>
    <row r="18" spans="1:39" s="107" customFormat="1" ht="24" customHeight="1">
      <c r="A18" s="108" t="s">
        <v>50</v>
      </c>
      <c r="B18" s="94" t="s">
        <v>307</v>
      </c>
      <c r="C18" s="246">
        <v>-50096</v>
      </c>
      <c r="D18" s="245">
        <v>-252</v>
      </c>
      <c r="E18" s="245">
        <v>-252</v>
      </c>
      <c r="F18" s="245"/>
      <c r="G18" s="246">
        <v>-49844</v>
      </c>
      <c r="H18" s="245"/>
      <c r="I18" s="246">
        <v>-49844</v>
      </c>
      <c r="J18" s="246">
        <v>-3169</v>
      </c>
      <c r="K18" s="246">
        <v>-2497</v>
      </c>
      <c r="L18" s="245">
        <v>0</v>
      </c>
      <c r="M18" s="245">
        <v>-50</v>
      </c>
      <c r="N18" s="245">
        <v>-88</v>
      </c>
      <c r="O18" s="245">
        <v>0</v>
      </c>
      <c r="P18" s="245"/>
      <c r="Q18" s="246">
        <v>-2358</v>
      </c>
      <c r="R18" s="245"/>
      <c r="S18" s="245"/>
      <c r="T18" s="245"/>
      <c r="U18" s="245">
        <v>-634</v>
      </c>
      <c r="V18" s="245">
        <v>-633</v>
      </c>
      <c r="W18" s="245">
        <v>0</v>
      </c>
      <c r="X18" s="245">
        <v>-39</v>
      </c>
      <c r="Y18" s="245"/>
      <c r="Z18" s="245"/>
      <c r="AA18" s="245"/>
      <c r="AB18" s="245"/>
      <c r="AC18" s="245"/>
      <c r="AD18" s="245"/>
      <c r="AE18" s="245">
        <v>-39</v>
      </c>
      <c r="AF18" s="246">
        <v>-45483</v>
      </c>
      <c r="AG18" s="246">
        <v>22871</v>
      </c>
      <c r="AH18" s="246">
        <v>-1715</v>
      </c>
      <c r="AI18" s="246">
        <v>-32285</v>
      </c>
      <c r="AJ18" s="246">
        <v>39136</v>
      </c>
      <c r="AK18" s="246">
        <v>1702</v>
      </c>
      <c r="AL18" s="245">
        <v>-784</v>
      </c>
      <c r="AM18" s="246">
        <v>-69824</v>
      </c>
    </row>
    <row r="19" spans="1:39" s="109" customFormat="1" ht="24" customHeight="1">
      <c r="A19" s="111" t="s">
        <v>51</v>
      </c>
      <c r="B19" s="94" t="s">
        <v>308</v>
      </c>
      <c r="C19" s="246">
        <v>-50096</v>
      </c>
      <c r="D19" s="245">
        <v>-252</v>
      </c>
      <c r="E19" s="245">
        <v>-252</v>
      </c>
      <c r="F19" s="245"/>
      <c r="G19" s="246">
        <v>-49844</v>
      </c>
      <c r="H19" s="245"/>
      <c r="I19" s="246">
        <v>-49844</v>
      </c>
      <c r="J19" s="246">
        <v>-2254</v>
      </c>
      <c r="K19" s="246">
        <v>-2227</v>
      </c>
      <c r="L19" s="245">
        <v>0</v>
      </c>
      <c r="M19" s="245">
        <v>-50</v>
      </c>
      <c r="N19" s="245">
        <v>-86</v>
      </c>
      <c r="O19" s="245"/>
      <c r="P19" s="245"/>
      <c r="Q19" s="246">
        <v>-2090</v>
      </c>
      <c r="R19" s="245"/>
      <c r="S19" s="245"/>
      <c r="T19" s="245"/>
      <c r="U19" s="245">
        <v>0</v>
      </c>
      <c r="V19" s="245">
        <v>0</v>
      </c>
      <c r="W19" s="245"/>
      <c r="X19" s="245">
        <v>-27</v>
      </c>
      <c r="Y19" s="245"/>
      <c r="Z19" s="245"/>
      <c r="AA19" s="245"/>
      <c r="AB19" s="245"/>
      <c r="AC19" s="245"/>
      <c r="AD19" s="245"/>
      <c r="AE19" s="245">
        <v>-27</v>
      </c>
      <c r="AF19" s="246">
        <v>-19186</v>
      </c>
      <c r="AG19" s="245">
        <v>-928</v>
      </c>
      <c r="AH19" s="246">
        <v>-1715</v>
      </c>
      <c r="AI19" s="246">
        <v>-32285</v>
      </c>
      <c r="AJ19" s="246">
        <v>42655</v>
      </c>
      <c r="AK19" s="246">
        <v>1096</v>
      </c>
      <c r="AL19" s="245">
        <v>-784</v>
      </c>
      <c r="AM19" s="246">
        <v>-63499</v>
      </c>
    </row>
    <row r="20" spans="1:39" s="109" customFormat="1" ht="24" customHeight="1">
      <c r="A20" s="111" t="s">
        <v>52</v>
      </c>
      <c r="B20" s="94" t="s">
        <v>309</v>
      </c>
      <c r="C20" s="245"/>
      <c r="D20" s="245"/>
      <c r="E20" s="245"/>
      <c r="F20" s="245"/>
      <c r="G20" s="245"/>
      <c r="H20" s="245"/>
      <c r="I20" s="245"/>
      <c r="J20" s="245">
        <v>-269</v>
      </c>
      <c r="K20" s="245">
        <v>-268</v>
      </c>
      <c r="L20" s="245"/>
      <c r="M20" s="245">
        <v>0</v>
      </c>
      <c r="N20" s="245">
        <v>0</v>
      </c>
      <c r="O20" s="245">
        <v>0</v>
      </c>
      <c r="P20" s="245"/>
      <c r="Q20" s="245">
        <v>-268</v>
      </c>
      <c r="R20" s="245"/>
      <c r="S20" s="245"/>
      <c r="T20" s="245"/>
      <c r="U20" s="245">
        <v>0</v>
      </c>
      <c r="V20" s="245">
        <v>0</v>
      </c>
      <c r="W20" s="245"/>
      <c r="X20" s="245">
        <v>0</v>
      </c>
      <c r="Y20" s="245"/>
      <c r="Z20" s="245"/>
      <c r="AA20" s="245"/>
      <c r="AB20" s="245"/>
      <c r="AC20" s="245"/>
      <c r="AD20" s="245"/>
      <c r="AE20" s="245">
        <v>0</v>
      </c>
      <c r="AF20" s="246">
        <v>-2288</v>
      </c>
      <c r="AG20" s="245">
        <v>-413</v>
      </c>
      <c r="AH20" s="245"/>
      <c r="AI20" s="245"/>
      <c r="AJ20" s="245"/>
      <c r="AK20" s="245">
        <v>666</v>
      </c>
      <c r="AL20" s="245"/>
      <c r="AM20" s="246">
        <v>-2304</v>
      </c>
    </row>
    <row r="21" spans="1:39" s="109" customFormat="1" ht="24" customHeight="1">
      <c r="A21" s="111" t="s">
        <v>53</v>
      </c>
      <c r="B21" s="94" t="s">
        <v>310</v>
      </c>
      <c r="C21" s="245"/>
      <c r="D21" s="245"/>
      <c r="E21" s="245"/>
      <c r="F21" s="245"/>
      <c r="G21" s="245"/>
      <c r="H21" s="245"/>
      <c r="I21" s="245"/>
      <c r="J21" s="245">
        <v>-646</v>
      </c>
      <c r="K21" s="245">
        <v>-1</v>
      </c>
      <c r="L21" s="245"/>
      <c r="M21" s="245">
        <v>0</v>
      </c>
      <c r="N21" s="245">
        <v>-1</v>
      </c>
      <c r="O21" s="245"/>
      <c r="P21" s="245"/>
      <c r="Q21" s="245"/>
      <c r="R21" s="245"/>
      <c r="S21" s="245"/>
      <c r="T21" s="245"/>
      <c r="U21" s="245">
        <v>-633</v>
      </c>
      <c r="V21" s="245">
        <v>-633</v>
      </c>
      <c r="W21" s="245">
        <v>0</v>
      </c>
      <c r="X21" s="245">
        <v>-12</v>
      </c>
      <c r="Y21" s="245"/>
      <c r="Z21" s="245"/>
      <c r="AA21" s="245"/>
      <c r="AB21" s="245"/>
      <c r="AC21" s="245"/>
      <c r="AD21" s="245"/>
      <c r="AE21" s="245">
        <v>-12</v>
      </c>
      <c r="AF21" s="246">
        <v>-23731</v>
      </c>
      <c r="AG21" s="246">
        <v>23977</v>
      </c>
      <c r="AH21" s="245"/>
      <c r="AI21" s="245"/>
      <c r="AJ21" s="245"/>
      <c r="AK21" s="245"/>
      <c r="AL21" s="245"/>
      <c r="AM21" s="245">
        <v>-401</v>
      </c>
    </row>
    <row r="22" spans="1:39" s="109" customFormat="1" ht="24" customHeight="1">
      <c r="A22" s="114" t="s">
        <v>54</v>
      </c>
      <c r="B22" s="94" t="s">
        <v>311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>
        <v>-278</v>
      </c>
      <c r="AG22" s="245">
        <v>236</v>
      </c>
      <c r="AH22" s="245"/>
      <c r="AI22" s="245"/>
      <c r="AJ22" s="246">
        <v>-3519</v>
      </c>
      <c r="AK22" s="245">
        <v>-60</v>
      </c>
      <c r="AL22" s="245"/>
      <c r="AM22" s="246">
        <v>-3621</v>
      </c>
    </row>
    <row r="23" spans="1:39" s="107" customFormat="1" ht="24" customHeight="1">
      <c r="A23" s="116" t="s">
        <v>55</v>
      </c>
      <c r="B23" s="94" t="s">
        <v>312</v>
      </c>
      <c r="C23" s="246">
        <v>33544</v>
      </c>
      <c r="D23" s="246">
        <v>6646</v>
      </c>
      <c r="E23" s="245">
        <v>789</v>
      </c>
      <c r="F23" s="246">
        <v>5857</v>
      </c>
      <c r="G23" s="246">
        <v>26898</v>
      </c>
      <c r="H23" s="246">
        <v>22233</v>
      </c>
      <c r="I23" s="246">
        <v>4664</v>
      </c>
      <c r="J23" s="246">
        <v>101976</v>
      </c>
      <c r="K23" s="246">
        <v>41799</v>
      </c>
      <c r="L23" s="246">
        <v>8848</v>
      </c>
      <c r="M23" s="246">
        <v>3507</v>
      </c>
      <c r="N23" s="246">
        <v>19215</v>
      </c>
      <c r="O23" s="245">
        <v>327</v>
      </c>
      <c r="P23" s="245">
        <v>196</v>
      </c>
      <c r="Q23" s="246">
        <v>5748</v>
      </c>
      <c r="R23" s="246">
        <v>3955</v>
      </c>
      <c r="S23" s="245"/>
      <c r="T23" s="245">
        <v>2</v>
      </c>
      <c r="U23" s="246">
        <v>9670</v>
      </c>
      <c r="V23" s="246">
        <v>3581</v>
      </c>
      <c r="W23" s="246">
        <v>6089</v>
      </c>
      <c r="X23" s="246">
        <v>50507</v>
      </c>
      <c r="Y23" s="246">
        <v>45458</v>
      </c>
      <c r="Z23" s="245">
        <v>364</v>
      </c>
      <c r="AA23" s="246">
        <v>1665</v>
      </c>
      <c r="AB23" s="245">
        <v>501</v>
      </c>
      <c r="AC23" s="245">
        <v>16</v>
      </c>
      <c r="AD23" s="245">
        <v>204</v>
      </c>
      <c r="AE23" s="246">
        <v>2299</v>
      </c>
      <c r="AF23" s="245">
        <v>801</v>
      </c>
      <c r="AG23" s="246">
        <v>22871</v>
      </c>
      <c r="AH23" s="245"/>
      <c r="AI23" s="245"/>
      <c r="AJ23" s="246">
        <v>39136</v>
      </c>
      <c r="AK23" s="246">
        <v>1702</v>
      </c>
      <c r="AL23" s="246">
        <v>5834</v>
      </c>
      <c r="AM23" s="246">
        <v>205864</v>
      </c>
    </row>
    <row r="24" spans="1:39" s="107" customFormat="1" ht="24" customHeight="1">
      <c r="A24" s="108" t="s">
        <v>56</v>
      </c>
      <c r="B24" s="94" t="s">
        <v>313</v>
      </c>
      <c r="C24" s="246">
        <v>32673</v>
      </c>
      <c r="D24" s="246">
        <v>5775</v>
      </c>
      <c r="E24" s="245"/>
      <c r="F24" s="246">
        <v>5775</v>
      </c>
      <c r="G24" s="246">
        <v>26898</v>
      </c>
      <c r="H24" s="246">
        <v>22233</v>
      </c>
      <c r="I24" s="246">
        <v>4664</v>
      </c>
      <c r="J24" s="246">
        <v>59635</v>
      </c>
      <c r="K24" s="246">
        <v>6611</v>
      </c>
      <c r="L24" s="245">
        <v>198</v>
      </c>
      <c r="M24" s="245">
        <v>595</v>
      </c>
      <c r="N24" s="246">
        <v>2889</v>
      </c>
      <c r="O24" s="245">
        <v>118</v>
      </c>
      <c r="P24" s="245">
        <v>126</v>
      </c>
      <c r="Q24" s="246">
        <v>2684</v>
      </c>
      <c r="R24" s="245">
        <v>0</v>
      </c>
      <c r="S24" s="245"/>
      <c r="T24" s="245">
        <v>0</v>
      </c>
      <c r="U24" s="246">
        <v>2717</v>
      </c>
      <c r="V24" s="246">
        <v>1798</v>
      </c>
      <c r="W24" s="245">
        <v>919</v>
      </c>
      <c r="X24" s="246">
        <v>50307</v>
      </c>
      <c r="Y24" s="246">
        <v>45458</v>
      </c>
      <c r="Z24" s="245">
        <v>316</v>
      </c>
      <c r="AA24" s="246">
        <v>1665</v>
      </c>
      <c r="AB24" s="245">
        <v>501</v>
      </c>
      <c r="AC24" s="245">
        <v>16</v>
      </c>
      <c r="AD24" s="245">
        <v>175</v>
      </c>
      <c r="AE24" s="246">
        <v>2175</v>
      </c>
      <c r="AF24" s="245">
        <v>801</v>
      </c>
      <c r="AG24" s="246">
        <v>8384</v>
      </c>
      <c r="AH24" s="245"/>
      <c r="AI24" s="245"/>
      <c r="AJ24" s="246">
        <v>20830</v>
      </c>
      <c r="AK24" s="245"/>
      <c r="AL24" s="246">
        <v>4564</v>
      </c>
      <c r="AM24" s="246">
        <v>126886</v>
      </c>
    </row>
    <row r="25" spans="1:39" s="109" customFormat="1" ht="24" customHeight="1">
      <c r="A25" s="111" t="s">
        <v>57</v>
      </c>
      <c r="B25" s="94" t="s">
        <v>314</v>
      </c>
      <c r="C25" s="245"/>
      <c r="D25" s="245"/>
      <c r="E25" s="245"/>
      <c r="F25" s="245"/>
      <c r="G25" s="245"/>
      <c r="H25" s="245"/>
      <c r="I25" s="245"/>
      <c r="J25" s="246">
        <v>2168</v>
      </c>
      <c r="K25" s="246">
        <v>2163</v>
      </c>
      <c r="L25" s="245">
        <v>137</v>
      </c>
      <c r="M25" s="245">
        <v>287</v>
      </c>
      <c r="N25" s="246">
        <v>1614</v>
      </c>
      <c r="O25" s="245">
        <v>30</v>
      </c>
      <c r="P25" s="245">
        <v>52</v>
      </c>
      <c r="Q25" s="245">
        <v>43</v>
      </c>
      <c r="R25" s="245"/>
      <c r="S25" s="245"/>
      <c r="T25" s="245"/>
      <c r="U25" s="245">
        <v>3</v>
      </c>
      <c r="V25" s="245">
        <v>3</v>
      </c>
      <c r="W25" s="245">
        <v>0</v>
      </c>
      <c r="X25" s="245">
        <v>2</v>
      </c>
      <c r="Y25" s="245"/>
      <c r="Z25" s="245">
        <v>0</v>
      </c>
      <c r="AA25" s="245"/>
      <c r="AB25" s="245"/>
      <c r="AC25" s="245"/>
      <c r="AD25" s="245"/>
      <c r="AE25" s="245">
        <v>2</v>
      </c>
      <c r="AF25" s="245"/>
      <c r="AG25" s="245">
        <v>4</v>
      </c>
      <c r="AH25" s="245"/>
      <c r="AI25" s="245"/>
      <c r="AJ25" s="245">
        <v>909</v>
      </c>
      <c r="AK25" s="245"/>
      <c r="AL25" s="245"/>
      <c r="AM25" s="246">
        <v>3082</v>
      </c>
    </row>
    <row r="26" spans="1:39" s="109" customFormat="1" ht="24" customHeight="1">
      <c r="A26" s="111" t="s">
        <v>58</v>
      </c>
      <c r="B26" s="94" t="s">
        <v>315</v>
      </c>
      <c r="C26" s="245"/>
      <c r="D26" s="245"/>
      <c r="E26" s="245"/>
      <c r="F26" s="245"/>
      <c r="G26" s="245"/>
      <c r="H26" s="245"/>
      <c r="I26" s="245"/>
      <c r="J26" s="245">
        <v>95</v>
      </c>
      <c r="K26" s="245">
        <v>83</v>
      </c>
      <c r="L26" s="245">
        <v>0</v>
      </c>
      <c r="M26" s="245">
        <v>8</v>
      </c>
      <c r="N26" s="245">
        <v>49</v>
      </c>
      <c r="O26" s="245">
        <v>9</v>
      </c>
      <c r="P26" s="245">
        <v>7</v>
      </c>
      <c r="Q26" s="245">
        <v>11</v>
      </c>
      <c r="R26" s="245"/>
      <c r="S26" s="245"/>
      <c r="T26" s="245"/>
      <c r="U26" s="245">
        <v>2</v>
      </c>
      <c r="V26" s="245">
        <v>2</v>
      </c>
      <c r="W26" s="245"/>
      <c r="X26" s="245">
        <v>9</v>
      </c>
      <c r="Y26" s="245"/>
      <c r="Z26" s="245">
        <v>0</v>
      </c>
      <c r="AA26" s="245"/>
      <c r="AB26" s="245"/>
      <c r="AC26" s="245"/>
      <c r="AD26" s="245">
        <v>4</v>
      </c>
      <c r="AE26" s="245">
        <v>5</v>
      </c>
      <c r="AF26" s="245"/>
      <c r="AG26" s="245"/>
      <c r="AH26" s="245"/>
      <c r="AI26" s="245"/>
      <c r="AJ26" s="245">
        <v>166</v>
      </c>
      <c r="AK26" s="245"/>
      <c r="AL26" s="245"/>
      <c r="AM26" s="245">
        <v>260</v>
      </c>
    </row>
    <row r="27" spans="1:39" s="109" customFormat="1" ht="24" customHeight="1">
      <c r="A27" s="111" t="s">
        <v>59</v>
      </c>
      <c r="B27" s="94" t="s">
        <v>316</v>
      </c>
      <c r="C27" s="246">
        <v>26898</v>
      </c>
      <c r="D27" s="245"/>
      <c r="E27" s="245"/>
      <c r="F27" s="245"/>
      <c r="G27" s="246">
        <v>26898</v>
      </c>
      <c r="H27" s="246">
        <v>22233</v>
      </c>
      <c r="I27" s="246">
        <v>4664</v>
      </c>
      <c r="J27" s="246">
        <v>54822</v>
      </c>
      <c r="K27" s="246">
        <v>3500</v>
      </c>
      <c r="L27" s="245">
        <v>42</v>
      </c>
      <c r="M27" s="245">
        <v>253</v>
      </c>
      <c r="N27" s="245">
        <v>517</v>
      </c>
      <c r="O27" s="245">
        <v>46</v>
      </c>
      <c r="P27" s="245">
        <v>41</v>
      </c>
      <c r="Q27" s="246">
        <v>2600</v>
      </c>
      <c r="R27" s="245">
        <v>0</v>
      </c>
      <c r="S27" s="245"/>
      <c r="T27" s="245">
        <v>0</v>
      </c>
      <c r="U27" s="246">
        <v>2696</v>
      </c>
      <c r="V27" s="246">
        <v>1777</v>
      </c>
      <c r="W27" s="245">
        <v>919</v>
      </c>
      <c r="X27" s="246">
        <v>48626</v>
      </c>
      <c r="Y27" s="246">
        <v>45458</v>
      </c>
      <c r="Z27" s="245">
        <v>314</v>
      </c>
      <c r="AA27" s="245"/>
      <c r="AB27" s="245">
        <v>501</v>
      </c>
      <c r="AC27" s="245">
        <v>16</v>
      </c>
      <c r="AD27" s="245">
        <v>171</v>
      </c>
      <c r="AE27" s="246">
        <v>2165</v>
      </c>
      <c r="AF27" s="245">
        <v>801</v>
      </c>
      <c r="AG27" s="246">
        <v>8379</v>
      </c>
      <c r="AH27" s="245"/>
      <c r="AI27" s="245"/>
      <c r="AJ27" s="246">
        <v>19754</v>
      </c>
      <c r="AK27" s="245"/>
      <c r="AL27" s="245"/>
      <c r="AM27" s="246">
        <v>110654</v>
      </c>
    </row>
    <row r="28" spans="1:39" s="109" customFormat="1" ht="24" customHeight="1">
      <c r="A28" s="111" t="s">
        <v>60</v>
      </c>
      <c r="B28" s="94" t="s">
        <v>317</v>
      </c>
      <c r="C28" s="245">
        <v>30</v>
      </c>
      <c r="D28" s="245"/>
      <c r="E28" s="245"/>
      <c r="F28" s="245"/>
      <c r="G28" s="245">
        <v>30</v>
      </c>
      <c r="H28" s="245"/>
      <c r="I28" s="245">
        <v>30</v>
      </c>
      <c r="J28" s="245">
        <v>217</v>
      </c>
      <c r="K28" s="245">
        <v>179</v>
      </c>
      <c r="L28" s="245">
        <v>0</v>
      </c>
      <c r="M28" s="245">
        <v>17</v>
      </c>
      <c r="N28" s="245">
        <v>10</v>
      </c>
      <c r="O28" s="245">
        <v>2</v>
      </c>
      <c r="P28" s="245">
        <v>6</v>
      </c>
      <c r="Q28" s="245">
        <v>144</v>
      </c>
      <c r="R28" s="245"/>
      <c r="S28" s="245"/>
      <c r="T28" s="245"/>
      <c r="U28" s="245">
        <v>19</v>
      </c>
      <c r="V28" s="245">
        <v>16</v>
      </c>
      <c r="W28" s="245">
        <v>3</v>
      </c>
      <c r="X28" s="245">
        <v>19</v>
      </c>
      <c r="Y28" s="245"/>
      <c r="Z28" s="245"/>
      <c r="AA28" s="245"/>
      <c r="AB28" s="245"/>
      <c r="AC28" s="245"/>
      <c r="AD28" s="245"/>
      <c r="AE28" s="245">
        <v>19</v>
      </c>
      <c r="AF28" s="245"/>
      <c r="AG28" s="245">
        <v>660</v>
      </c>
      <c r="AH28" s="245"/>
      <c r="AI28" s="245"/>
      <c r="AJ28" s="245">
        <v>797</v>
      </c>
      <c r="AK28" s="245"/>
      <c r="AL28" s="245"/>
      <c r="AM28" s="246">
        <v>1704</v>
      </c>
    </row>
    <row r="29" spans="1:39" s="109" customFormat="1" ht="24" customHeight="1">
      <c r="A29" s="111" t="s">
        <v>61</v>
      </c>
      <c r="B29" s="94" t="s">
        <v>318</v>
      </c>
      <c r="C29" s="245">
        <v>103</v>
      </c>
      <c r="D29" s="245"/>
      <c r="E29" s="245"/>
      <c r="F29" s="245"/>
      <c r="G29" s="245">
        <v>103</v>
      </c>
      <c r="H29" s="245"/>
      <c r="I29" s="245">
        <v>103</v>
      </c>
      <c r="J29" s="245">
        <v>270</v>
      </c>
      <c r="K29" s="245">
        <v>254</v>
      </c>
      <c r="L29" s="245">
        <v>3</v>
      </c>
      <c r="M29" s="245">
        <v>30</v>
      </c>
      <c r="N29" s="245">
        <v>6</v>
      </c>
      <c r="O29" s="245">
        <v>1</v>
      </c>
      <c r="P29" s="245">
        <v>5</v>
      </c>
      <c r="Q29" s="245">
        <v>208</v>
      </c>
      <c r="R29" s="245"/>
      <c r="S29" s="245"/>
      <c r="T29" s="245"/>
      <c r="U29" s="245">
        <v>3</v>
      </c>
      <c r="V29" s="245">
        <v>3</v>
      </c>
      <c r="W29" s="245">
        <v>0</v>
      </c>
      <c r="X29" s="245">
        <v>13</v>
      </c>
      <c r="Y29" s="245"/>
      <c r="Z29" s="245">
        <v>6</v>
      </c>
      <c r="AA29" s="245"/>
      <c r="AB29" s="245"/>
      <c r="AC29" s="245"/>
      <c r="AD29" s="245"/>
      <c r="AE29" s="245">
        <v>7</v>
      </c>
      <c r="AF29" s="245"/>
      <c r="AG29" s="245">
        <v>588</v>
      </c>
      <c r="AH29" s="245"/>
      <c r="AI29" s="245"/>
      <c r="AJ29" s="246">
        <v>1099</v>
      </c>
      <c r="AK29" s="245"/>
      <c r="AL29" s="245"/>
      <c r="AM29" s="246">
        <v>2060</v>
      </c>
    </row>
    <row r="30" spans="1:39" s="109" customFormat="1" ht="24" customHeight="1">
      <c r="A30" s="111" t="s">
        <v>62</v>
      </c>
      <c r="B30" s="94" t="s">
        <v>319</v>
      </c>
      <c r="C30" s="245"/>
      <c r="D30" s="245"/>
      <c r="E30" s="245"/>
      <c r="F30" s="245"/>
      <c r="G30" s="245"/>
      <c r="H30" s="245"/>
      <c r="I30" s="245"/>
      <c r="J30" s="245">
        <v>28</v>
      </c>
      <c r="K30" s="245">
        <v>26</v>
      </c>
      <c r="L30" s="245">
        <v>1</v>
      </c>
      <c r="M30" s="245">
        <v>4</v>
      </c>
      <c r="N30" s="245">
        <v>8</v>
      </c>
      <c r="O30" s="245">
        <v>1</v>
      </c>
      <c r="P30" s="245">
        <v>0</v>
      </c>
      <c r="Q30" s="245">
        <v>12</v>
      </c>
      <c r="R30" s="245"/>
      <c r="S30" s="245"/>
      <c r="T30" s="245"/>
      <c r="U30" s="245">
        <v>0</v>
      </c>
      <c r="V30" s="245">
        <v>0</v>
      </c>
      <c r="W30" s="245"/>
      <c r="X30" s="245">
        <v>2</v>
      </c>
      <c r="Y30" s="245"/>
      <c r="Z30" s="245">
        <v>1</v>
      </c>
      <c r="AA30" s="245"/>
      <c r="AB30" s="245"/>
      <c r="AC30" s="245"/>
      <c r="AD30" s="245"/>
      <c r="AE30" s="245">
        <v>0</v>
      </c>
      <c r="AF30" s="245"/>
      <c r="AG30" s="245">
        <v>49</v>
      </c>
      <c r="AH30" s="245"/>
      <c r="AI30" s="245"/>
      <c r="AJ30" s="245">
        <v>153</v>
      </c>
      <c r="AK30" s="245"/>
      <c r="AL30" s="245"/>
      <c r="AM30" s="245">
        <v>230</v>
      </c>
    </row>
    <row r="31" spans="1:39" s="109" customFormat="1" ht="24" customHeight="1">
      <c r="A31" s="111" t="s">
        <v>63</v>
      </c>
      <c r="B31" s="94" t="s">
        <v>320</v>
      </c>
      <c r="C31" s="245"/>
      <c r="D31" s="245"/>
      <c r="E31" s="245"/>
      <c r="F31" s="245"/>
      <c r="G31" s="245"/>
      <c r="H31" s="245"/>
      <c r="I31" s="245"/>
      <c r="J31" s="245">
        <v>222</v>
      </c>
      <c r="K31" s="245">
        <v>212</v>
      </c>
      <c r="L31" s="245">
        <v>0</v>
      </c>
      <c r="M31" s="245">
        <v>9</v>
      </c>
      <c r="N31" s="245">
        <v>7</v>
      </c>
      <c r="O31" s="245">
        <v>0</v>
      </c>
      <c r="P31" s="245">
        <v>5</v>
      </c>
      <c r="Q31" s="245">
        <v>190</v>
      </c>
      <c r="R31" s="245"/>
      <c r="S31" s="245"/>
      <c r="T31" s="245"/>
      <c r="U31" s="245">
        <v>3</v>
      </c>
      <c r="V31" s="245">
        <v>3</v>
      </c>
      <c r="W31" s="245">
        <v>0</v>
      </c>
      <c r="X31" s="245">
        <v>7</v>
      </c>
      <c r="Y31" s="245"/>
      <c r="Z31" s="245">
        <v>4</v>
      </c>
      <c r="AA31" s="245"/>
      <c r="AB31" s="245"/>
      <c r="AC31" s="245"/>
      <c r="AD31" s="245"/>
      <c r="AE31" s="245">
        <v>3</v>
      </c>
      <c r="AF31" s="245"/>
      <c r="AG31" s="245">
        <v>403</v>
      </c>
      <c r="AH31" s="245"/>
      <c r="AI31" s="245"/>
      <c r="AJ31" s="245">
        <v>886</v>
      </c>
      <c r="AK31" s="245"/>
      <c r="AL31" s="245"/>
      <c r="AM31" s="246">
        <v>1510</v>
      </c>
    </row>
    <row r="32" spans="1:39" s="109" customFormat="1" ht="24" customHeight="1">
      <c r="A32" s="111" t="s">
        <v>64</v>
      </c>
      <c r="B32" s="94" t="s">
        <v>321</v>
      </c>
      <c r="C32" s="245">
        <v>131</v>
      </c>
      <c r="D32" s="245"/>
      <c r="E32" s="245"/>
      <c r="F32" s="245"/>
      <c r="G32" s="245">
        <v>131</v>
      </c>
      <c r="H32" s="245"/>
      <c r="I32" s="245">
        <v>131</v>
      </c>
      <c r="J32" s="246">
        <v>50497</v>
      </c>
      <c r="K32" s="245">
        <v>968</v>
      </c>
      <c r="L32" s="245">
        <v>0</v>
      </c>
      <c r="M32" s="245">
        <v>26</v>
      </c>
      <c r="N32" s="245">
        <v>74</v>
      </c>
      <c r="O32" s="245">
        <v>2</v>
      </c>
      <c r="P32" s="245">
        <v>3</v>
      </c>
      <c r="Q32" s="245">
        <v>864</v>
      </c>
      <c r="R32" s="245"/>
      <c r="S32" s="245"/>
      <c r="T32" s="245"/>
      <c r="U32" s="246">
        <v>1941</v>
      </c>
      <c r="V32" s="246">
        <v>1137</v>
      </c>
      <c r="W32" s="245">
        <v>804</v>
      </c>
      <c r="X32" s="246">
        <v>47587</v>
      </c>
      <c r="Y32" s="246">
        <v>45458</v>
      </c>
      <c r="Z32" s="245">
        <v>245</v>
      </c>
      <c r="AA32" s="245"/>
      <c r="AB32" s="245"/>
      <c r="AC32" s="245">
        <v>14</v>
      </c>
      <c r="AD32" s="245"/>
      <c r="AE32" s="246">
        <v>1870</v>
      </c>
      <c r="AF32" s="245">
        <v>467</v>
      </c>
      <c r="AG32" s="246">
        <v>2207</v>
      </c>
      <c r="AH32" s="245"/>
      <c r="AI32" s="245"/>
      <c r="AJ32" s="246">
        <v>4140</v>
      </c>
      <c r="AK32" s="245"/>
      <c r="AL32" s="245"/>
      <c r="AM32" s="246">
        <v>57442</v>
      </c>
    </row>
    <row r="33" spans="1:39" s="109" customFormat="1" ht="24" customHeight="1">
      <c r="A33" s="111" t="s">
        <v>65</v>
      </c>
      <c r="B33" s="94" t="s">
        <v>322</v>
      </c>
      <c r="C33" s="246">
        <v>3129</v>
      </c>
      <c r="D33" s="245"/>
      <c r="E33" s="245"/>
      <c r="F33" s="245"/>
      <c r="G33" s="246">
        <v>3129</v>
      </c>
      <c r="H33" s="245"/>
      <c r="I33" s="246">
        <v>3129</v>
      </c>
      <c r="J33" s="245">
        <v>878</v>
      </c>
      <c r="K33" s="245">
        <v>642</v>
      </c>
      <c r="L33" s="245">
        <v>0</v>
      </c>
      <c r="M33" s="245">
        <v>5</v>
      </c>
      <c r="N33" s="245">
        <v>98</v>
      </c>
      <c r="O33" s="245">
        <v>2</v>
      </c>
      <c r="P33" s="245">
        <v>7</v>
      </c>
      <c r="Q33" s="245">
        <v>530</v>
      </c>
      <c r="R33" s="245"/>
      <c r="S33" s="245"/>
      <c r="T33" s="245"/>
      <c r="U33" s="245">
        <v>26</v>
      </c>
      <c r="V33" s="245">
        <v>26</v>
      </c>
      <c r="W33" s="245">
        <v>0</v>
      </c>
      <c r="X33" s="245">
        <v>211</v>
      </c>
      <c r="Y33" s="245"/>
      <c r="Z33" s="245">
        <v>0</v>
      </c>
      <c r="AA33" s="245"/>
      <c r="AB33" s="245"/>
      <c r="AC33" s="245"/>
      <c r="AD33" s="245">
        <v>170</v>
      </c>
      <c r="AE33" s="245">
        <v>40</v>
      </c>
      <c r="AF33" s="245"/>
      <c r="AG33" s="245">
        <v>474</v>
      </c>
      <c r="AH33" s="245"/>
      <c r="AI33" s="245"/>
      <c r="AJ33" s="246">
        <v>1017</v>
      </c>
      <c r="AK33" s="245"/>
      <c r="AL33" s="245"/>
      <c r="AM33" s="246">
        <v>5498</v>
      </c>
    </row>
    <row r="34" spans="1:39" s="109" customFormat="1" ht="24" customHeight="1">
      <c r="A34" s="111" t="s">
        <v>66</v>
      </c>
      <c r="B34" s="94" t="s">
        <v>323</v>
      </c>
      <c r="C34" s="246">
        <v>22233</v>
      </c>
      <c r="D34" s="245"/>
      <c r="E34" s="245"/>
      <c r="F34" s="245"/>
      <c r="G34" s="246">
        <v>22233</v>
      </c>
      <c r="H34" s="246">
        <v>22233</v>
      </c>
      <c r="I34" s="245"/>
      <c r="J34" s="245">
        <v>231</v>
      </c>
      <c r="K34" s="245">
        <v>152</v>
      </c>
      <c r="L34" s="245"/>
      <c r="M34" s="245">
        <v>1</v>
      </c>
      <c r="N34" s="245">
        <v>5</v>
      </c>
      <c r="O34" s="245">
        <v>0</v>
      </c>
      <c r="P34" s="245">
        <v>1</v>
      </c>
      <c r="Q34" s="245">
        <v>145</v>
      </c>
      <c r="R34" s="245"/>
      <c r="S34" s="245"/>
      <c r="T34" s="245"/>
      <c r="U34" s="245">
        <v>76</v>
      </c>
      <c r="V34" s="245">
        <v>49</v>
      </c>
      <c r="W34" s="245">
        <v>27</v>
      </c>
      <c r="X34" s="245">
        <v>3</v>
      </c>
      <c r="Y34" s="245"/>
      <c r="Z34" s="245">
        <v>1</v>
      </c>
      <c r="AA34" s="245"/>
      <c r="AB34" s="245"/>
      <c r="AC34" s="245"/>
      <c r="AD34" s="245">
        <v>1</v>
      </c>
      <c r="AE34" s="245">
        <v>2</v>
      </c>
      <c r="AF34" s="245">
        <v>334</v>
      </c>
      <c r="AG34" s="246">
        <v>1392</v>
      </c>
      <c r="AH34" s="245"/>
      <c r="AI34" s="245"/>
      <c r="AJ34" s="246">
        <v>3975</v>
      </c>
      <c r="AK34" s="245"/>
      <c r="AL34" s="245"/>
      <c r="AM34" s="246">
        <v>28167</v>
      </c>
    </row>
    <row r="35" spans="1:39" s="109" customFormat="1" ht="24" customHeight="1">
      <c r="A35" s="111" t="s">
        <v>67</v>
      </c>
      <c r="B35" s="94" t="s">
        <v>324</v>
      </c>
      <c r="C35" s="245"/>
      <c r="D35" s="245"/>
      <c r="E35" s="245"/>
      <c r="F35" s="245"/>
      <c r="G35" s="245"/>
      <c r="H35" s="245"/>
      <c r="I35" s="245"/>
      <c r="J35" s="245">
        <v>81</v>
      </c>
      <c r="K35" s="245">
        <v>60</v>
      </c>
      <c r="L35" s="245"/>
      <c r="M35" s="245">
        <v>0</v>
      </c>
      <c r="N35" s="245">
        <v>3</v>
      </c>
      <c r="O35" s="245">
        <v>1</v>
      </c>
      <c r="P35" s="245">
        <v>1</v>
      </c>
      <c r="Q35" s="245">
        <v>55</v>
      </c>
      <c r="R35" s="245"/>
      <c r="S35" s="245"/>
      <c r="T35" s="245"/>
      <c r="U35" s="245">
        <v>16</v>
      </c>
      <c r="V35" s="245">
        <v>16</v>
      </c>
      <c r="W35" s="245">
        <v>0</v>
      </c>
      <c r="X35" s="245">
        <v>6</v>
      </c>
      <c r="Y35" s="245"/>
      <c r="Z35" s="245">
        <v>1</v>
      </c>
      <c r="AA35" s="245"/>
      <c r="AB35" s="245"/>
      <c r="AC35" s="245"/>
      <c r="AD35" s="245"/>
      <c r="AE35" s="245">
        <v>5</v>
      </c>
      <c r="AF35" s="245"/>
      <c r="AG35" s="245">
        <v>257</v>
      </c>
      <c r="AH35" s="245"/>
      <c r="AI35" s="245"/>
      <c r="AJ35" s="245"/>
      <c r="AK35" s="245"/>
      <c r="AL35" s="245"/>
      <c r="AM35" s="245">
        <v>338</v>
      </c>
    </row>
    <row r="36" spans="1:39" s="109" customFormat="1" ht="24" customHeight="1">
      <c r="A36" s="111" t="s">
        <v>68</v>
      </c>
      <c r="B36" s="94" t="s">
        <v>325</v>
      </c>
      <c r="C36" s="245"/>
      <c r="D36" s="245"/>
      <c r="E36" s="245"/>
      <c r="F36" s="245"/>
      <c r="G36" s="245"/>
      <c r="H36" s="245"/>
      <c r="I36" s="245"/>
      <c r="J36" s="245">
        <v>588</v>
      </c>
      <c r="K36" s="245">
        <v>507</v>
      </c>
      <c r="L36" s="245">
        <v>30</v>
      </c>
      <c r="M36" s="245">
        <v>33</v>
      </c>
      <c r="N36" s="245">
        <v>183</v>
      </c>
      <c r="O36" s="245">
        <v>31</v>
      </c>
      <c r="P36" s="245">
        <v>4</v>
      </c>
      <c r="Q36" s="245">
        <v>225</v>
      </c>
      <c r="R36" s="245">
        <v>0</v>
      </c>
      <c r="S36" s="245"/>
      <c r="T36" s="245">
        <v>0</v>
      </c>
      <c r="U36" s="245">
        <v>57</v>
      </c>
      <c r="V36" s="245">
        <v>52</v>
      </c>
      <c r="W36" s="245">
        <v>5</v>
      </c>
      <c r="X36" s="245">
        <v>24</v>
      </c>
      <c r="Y36" s="245"/>
      <c r="Z36" s="245">
        <v>4</v>
      </c>
      <c r="AA36" s="245"/>
      <c r="AB36" s="245"/>
      <c r="AC36" s="245"/>
      <c r="AD36" s="245"/>
      <c r="AE36" s="245">
        <v>20</v>
      </c>
      <c r="AF36" s="245"/>
      <c r="AG36" s="246">
        <v>1655</v>
      </c>
      <c r="AH36" s="245"/>
      <c r="AI36" s="245"/>
      <c r="AJ36" s="246">
        <v>7474</v>
      </c>
      <c r="AK36" s="245"/>
      <c r="AL36" s="245"/>
      <c r="AM36" s="246">
        <v>9717</v>
      </c>
    </row>
    <row r="37" spans="1:39" s="109" customFormat="1" ht="24" customHeight="1">
      <c r="A37" s="111" t="s">
        <v>69</v>
      </c>
      <c r="B37" s="94" t="s">
        <v>326</v>
      </c>
      <c r="C37" s="246">
        <v>1271</v>
      </c>
      <c r="D37" s="245"/>
      <c r="E37" s="245"/>
      <c r="F37" s="245"/>
      <c r="G37" s="246">
        <v>1271</v>
      </c>
      <c r="H37" s="245"/>
      <c r="I37" s="246">
        <v>1271</v>
      </c>
      <c r="J37" s="246">
        <v>1092</v>
      </c>
      <c r="K37" s="245">
        <v>439</v>
      </c>
      <c r="L37" s="245">
        <v>7</v>
      </c>
      <c r="M37" s="245">
        <v>128</v>
      </c>
      <c r="N37" s="245">
        <v>118</v>
      </c>
      <c r="O37" s="245">
        <v>5</v>
      </c>
      <c r="P37" s="245">
        <v>10</v>
      </c>
      <c r="Q37" s="245">
        <v>170</v>
      </c>
      <c r="R37" s="245"/>
      <c r="S37" s="245"/>
      <c r="T37" s="245">
        <v>0</v>
      </c>
      <c r="U37" s="245">
        <v>508</v>
      </c>
      <c r="V37" s="245">
        <v>431</v>
      </c>
      <c r="W37" s="245">
        <v>77</v>
      </c>
      <c r="X37" s="245">
        <v>145</v>
      </c>
      <c r="Y37" s="245"/>
      <c r="Z37" s="245">
        <v>48</v>
      </c>
      <c r="AA37" s="245"/>
      <c r="AB37" s="245"/>
      <c r="AC37" s="245"/>
      <c r="AD37" s="245"/>
      <c r="AE37" s="245">
        <v>97</v>
      </c>
      <c r="AF37" s="245"/>
      <c r="AG37" s="245">
        <v>695</v>
      </c>
      <c r="AH37" s="245"/>
      <c r="AI37" s="245"/>
      <c r="AJ37" s="245">
        <v>213</v>
      </c>
      <c r="AK37" s="245"/>
      <c r="AL37" s="245"/>
      <c r="AM37" s="246">
        <v>3271</v>
      </c>
    </row>
    <row r="38" spans="1:39" s="109" customFormat="1" ht="24" customHeight="1">
      <c r="A38" s="111" t="s">
        <v>70</v>
      </c>
      <c r="B38" s="94" t="s">
        <v>327</v>
      </c>
      <c r="C38" s="245"/>
      <c r="D38" s="245"/>
      <c r="E38" s="245"/>
      <c r="F38" s="245"/>
      <c r="G38" s="245"/>
      <c r="H38" s="245"/>
      <c r="I38" s="245"/>
      <c r="J38" s="245">
        <v>718</v>
      </c>
      <c r="K38" s="245">
        <v>62</v>
      </c>
      <c r="L38" s="245">
        <v>0</v>
      </c>
      <c r="M38" s="245">
        <v>1</v>
      </c>
      <c r="N38" s="245">
        <v>3</v>
      </c>
      <c r="O38" s="245">
        <v>0</v>
      </c>
      <c r="P38" s="245">
        <v>0</v>
      </c>
      <c r="Q38" s="245">
        <v>58</v>
      </c>
      <c r="R38" s="245"/>
      <c r="S38" s="245"/>
      <c r="T38" s="245"/>
      <c r="U38" s="245">
        <v>47</v>
      </c>
      <c r="V38" s="245">
        <v>44</v>
      </c>
      <c r="W38" s="245">
        <v>3</v>
      </c>
      <c r="X38" s="245">
        <v>609</v>
      </c>
      <c r="Y38" s="245"/>
      <c r="Z38" s="245">
        <v>4</v>
      </c>
      <c r="AA38" s="245"/>
      <c r="AB38" s="245">
        <v>501</v>
      </c>
      <c r="AC38" s="245">
        <v>2</v>
      </c>
      <c r="AD38" s="245"/>
      <c r="AE38" s="245">
        <v>102</v>
      </c>
      <c r="AF38" s="245"/>
      <c r="AG38" s="245"/>
      <c r="AH38" s="245"/>
      <c r="AI38" s="245"/>
      <c r="AJ38" s="245"/>
      <c r="AK38" s="245"/>
      <c r="AL38" s="245"/>
      <c r="AM38" s="245">
        <v>718</v>
      </c>
    </row>
    <row r="39" spans="1:39" s="107" customFormat="1" ht="24" customHeight="1">
      <c r="A39" s="111" t="s">
        <v>71</v>
      </c>
      <c r="B39" s="94" t="s">
        <v>328</v>
      </c>
      <c r="C39" s="245"/>
      <c r="D39" s="245"/>
      <c r="E39" s="245"/>
      <c r="F39" s="245"/>
      <c r="G39" s="245"/>
      <c r="H39" s="245"/>
      <c r="I39" s="245"/>
      <c r="J39" s="246">
        <v>2550</v>
      </c>
      <c r="K39" s="245">
        <v>864</v>
      </c>
      <c r="L39" s="245">
        <v>18</v>
      </c>
      <c r="M39" s="245">
        <v>46</v>
      </c>
      <c r="N39" s="245">
        <v>710</v>
      </c>
      <c r="O39" s="245">
        <v>33</v>
      </c>
      <c r="P39" s="245">
        <v>26</v>
      </c>
      <c r="Q39" s="245">
        <v>30</v>
      </c>
      <c r="R39" s="245"/>
      <c r="S39" s="245"/>
      <c r="T39" s="245"/>
      <c r="U39" s="245">
        <v>16</v>
      </c>
      <c r="V39" s="245">
        <v>16</v>
      </c>
      <c r="W39" s="245">
        <v>0</v>
      </c>
      <c r="X39" s="246">
        <v>1670</v>
      </c>
      <c r="Y39" s="245"/>
      <c r="Z39" s="245">
        <v>1</v>
      </c>
      <c r="AA39" s="246">
        <v>1665</v>
      </c>
      <c r="AB39" s="245"/>
      <c r="AC39" s="245"/>
      <c r="AD39" s="245"/>
      <c r="AE39" s="245">
        <v>3</v>
      </c>
      <c r="AF39" s="245"/>
      <c r="AG39" s="245">
        <v>1</v>
      </c>
      <c r="AH39" s="245"/>
      <c r="AI39" s="245"/>
      <c r="AJ39" s="245"/>
      <c r="AK39" s="245"/>
      <c r="AL39" s="245"/>
      <c r="AM39" s="246">
        <v>2551</v>
      </c>
    </row>
    <row r="40" spans="1:39" s="107" customFormat="1" ht="24" customHeight="1">
      <c r="A40" s="108" t="s">
        <v>72</v>
      </c>
      <c r="B40" s="94" t="s">
        <v>329</v>
      </c>
      <c r="C40" s="245"/>
      <c r="D40" s="245"/>
      <c r="E40" s="245"/>
      <c r="F40" s="245"/>
      <c r="G40" s="245"/>
      <c r="H40" s="245"/>
      <c r="I40" s="245"/>
      <c r="J40" s="246">
        <v>35172</v>
      </c>
      <c r="K40" s="246">
        <v>30124</v>
      </c>
      <c r="L40" s="246">
        <v>8578</v>
      </c>
      <c r="M40" s="245">
        <v>12</v>
      </c>
      <c r="N40" s="246">
        <v>15080</v>
      </c>
      <c r="O40" s="245">
        <v>181</v>
      </c>
      <c r="P40" s="245">
        <v>40</v>
      </c>
      <c r="Q40" s="246">
        <v>2784</v>
      </c>
      <c r="R40" s="246">
        <v>3448</v>
      </c>
      <c r="S40" s="245"/>
      <c r="T40" s="245">
        <v>0</v>
      </c>
      <c r="U40" s="246">
        <v>5036</v>
      </c>
      <c r="V40" s="245">
        <v>1</v>
      </c>
      <c r="W40" s="246">
        <v>5034</v>
      </c>
      <c r="X40" s="245">
        <v>12</v>
      </c>
      <c r="Y40" s="245"/>
      <c r="Z40" s="245">
        <v>0</v>
      </c>
      <c r="AA40" s="245"/>
      <c r="AB40" s="245"/>
      <c r="AC40" s="245"/>
      <c r="AD40" s="245">
        <v>7</v>
      </c>
      <c r="AE40" s="245">
        <v>5</v>
      </c>
      <c r="AF40" s="245"/>
      <c r="AG40" s="246">
        <v>1174</v>
      </c>
      <c r="AH40" s="245"/>
      <c r="AI40" s="245"/>
      <c r="AJ40" s="245">
        <v>193</v>
      </c>
      <c r="AK40" s="245"/>
      <c r="AL40" s="245">
        <v>336</v>
      </c>
      <c r="AM40" s="246">
        <v>36875</v>
      </c>
    </row>
    <row r="41" spans="1:39" s="109" customFormat="1" ht="24" customHeight="1">
      <c r="A41" s="111" t="s">
        <v>73</v>
      </c>
      <c r="B41" s="94" t="s">
        <v>330</v>
      </c>
      <c r="C41" s="245"/>
      <c r="D41" s="245"/>
      <c r="E41" s="245"/>
      <c r="F41" s="245"/>
      <c r="G41" s="245"/>
      <c r="H41" s="245"/>
      <c r="I41" s="245"/>
      <c r="J41" s="245">
        <v>177</v>
      </c>
      <c r="K41" s="245">
        <v>177</v>
      </c>
      <c r="L41" s="245"/>
      <c r="M41" s="245">
        <v>0</v>
      </c>
      <c r="N41" s="245">
        <v>177</v>
      </c>
      <c r="O41" s="245"/>
      <c r="P41" s="245"/>
      <c r="Q41" s="245"/>
      <c r="R41" s="245"/>
      <c r="S41" s="245"/>
      <c r="T41" s="245"/>
      <c r="U41" s="245">
        <v>0</v>
      </c>
      <c r="V41" s="245">
        <v>0</v>
      </c>
      <c r="W41" s="245"/>
      <c r="X41" s="245">
        <v>0</v>
      </c>
      <c r="Y41" s="245"/>
      <c r="Z41" s="245"/>
      <c r="AA41" s="245"/>
      <c r="AB41" s="245"/>
      <c r="AC41" s="245"/>
      <c r="AD41" s="245"/>
      <c r="AE41" s="245">
        <v>0</v>
      </c>
      <c r="AF41" s="245"/>
      <c r="AG41" s="245"/>
      <c r="AH41" s="245"/>
      <c r="AI41" s="245"/>
      <c r="AJ41" s="245">
        <v>193</v>
      </c>
      <c r="AK41" s="245"/>
      <c r="AL41" s="245"/>
      <c r="AM41" s="245">
        <v>371</v>
      </c>
    </row>
    <row r="42" spans="1:39" s="109" customFormat="1" ht="24" customHeight="1">
      <c r="A42" s="111" t="s">
        <v>74</v>
      </c>
      <c r="B42" s="94" t="s">
        <v>331</v>
      </c>
      <c r="C42" s="245"/>
      <c r="D42" s="245"/>
      <c r="E42" s="245"/>
      <c r="F42" s="245"/>
      <c r="G42" s="245"/>
      <c r="H42" s="245"/>
      <c r="I42" s="245"/>
      <c r="J42" s="246">
        <v>28162</v>
      </c>
      <c r="K42" s="246">
        <v>23115</v>
      </c>
      <c r="L42" s="246">
        <v>8578</v>
      </c>
      <c r="M42" s="245">
        <v>11</v>
      </c>
      <c r="N42" s="246">
        <v>14510</v>
      </c>
      <c r="O42" s="245">
        <v>6</v>
      </c>
      <c r="P42" s="245">
        <v>1</v>
      </c>
      <c r="Q42" s="245">
        <v>9</v>
      </c>
      <c r="R42" s="245"/>
      <c r="S42" s="245"/>
      <c r="T42" s="245"/>
      <c r="U42" s="246">
        <v>5035</v>
      </c>
      <c r="V42" s="245">
        <v>0</v>
      </c>
      <c r="W42" s="246">
        <v>5034</v>
      </c>
      <c r="X42" s="245">
        <v>11</v>
      </c>
      <c r="Y42" s="245"/>
      <c r="Z42" s="245">
        <v>0</v>
      </c>
      <c r="AA42" s="245"/>
      <c r="AB42" s="245"/>
      <c r="AC42" s="245"/>
      <c r="AD42" s="245">
        <v>7</v>
      </c>
      <c r="AE42" s="245">
        <v>5</v>
      </c>
      <c r="AF42" s="245"/>
      <c r="AG42" s="246">
        <v>1174</v>
      </c>
      <c r="AH42" s="245"/>
      <c r="AI42" s="245"/>
      <c r="AJ42" s="245"/>
      <c r="AK42" s="245"/>
      <c r="AL42" s="245">
        <v>336</v>
      </c>
      <c r="AM42" s="246">
        <v>29672</v>
      </c>
    </row>
    <row r="43" spans="1:39" s="109" customFormat="1" ht="24" customHeight="1">
      <c r="A43" s="111" t="s">
        <v>75</v>
      </c>
      <c r="B43" s="94" t="s">
        <v>332</v>
      </c>
      <c r="C43" s="245"/>
      <c r="D43" s="245"/>
      <c r="E43" s="245"/>
      <c r="F43" s="245"/>
      <c r="G43" s="245"/>
      <c r="H43" s="245"/>
      <c r="I43" s="245"/>
      <c r="J43" s="246">
        <v>3366</v>
      </c>
      <c r="K43" s="246">
        <v>3365</v>
      </c>
      <c r="L43" s="245"/>
      <c r="M43" s="245">
        <v>0</v>
      </c>
      <c r="N43" s="245">
        <v>385</v>
      </c>
      <c r="O43" s="245">
        <v>174</v>
      </c>
      <c r="P43" s="245">
        <v>37</v>
      </c>
      <c r="Q43" s="246">
        <v>2769</v>
      </c>
      <c r="R43" s="245"/>
      <c r="S43" s="245"/>
      <c r="T43" s="245"/>
      <c r="U43" s="245">
        <v>0</v>
      </c>
      <c r="V43" s="245">
        <v>0</v>
      </c>
      <c r="W43" s="245"/>
      <c r="X43" s="245">
        <v>0</v>
      </c>
      <c r="Y43" s="245"/>
      <c r="Z43" s="245">
        <v>0</v>
      </c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6">
        <v>3366</v>
      </c>
    </row>
    <row r="44" spans="1:39" s="109" customFormat="1" ht="24" customHeight="1">
      <c r="A44" s="111" t="s">
        <v>76</v>
      </c>
      <c r="B44" s="94" t="s">
        <v>333</v>
      </c>
      <c r="C44" s="245"/>
      <c r="D44" s="245"/>
      <c r="E44" s="245"/>
      <c r="F44" s="245"/>
      <c r="G44" s="245"/>
      <c r="H44" s="245"/>
      <c r="I44" s="245"/>
      <c r="J44" s="246">
        <v>3467</v>
      </c>
      <c r="K44" s="246">
        <v>3466</v>
      </c>
      <c r="L44" s="245">
        <v>0</v>
      </c>
      <c r="M44" s="245">
        <v>0</v>
      </c>
      <c r="N44" s="245">
        <v>8</v>
      </c>
      <c r="O44" s="245">
        <v>1</v>
      </c>
      <c r="P44" s="245">
        <v>2</v>
      </c>
      <c r="Q44" s="245">
        <v>6</v>
      </c>
      <c r="R44" s="246">
        <v>3448</v>
      </c>
      <c r="S44" s="245"/>
      <c r="T44" s="245">
        <v>0</v>
      </c>
      <c r="U44" s="245">
        <v>1</v>
      </c>
      <c r="V44" s="245">
        <v>1</v>
      </c>
      <c r="W44" s="245"/>
      <c r="X44" s="245">
        <v>1</v>
      </c>
      <c r="Y44" s="245"/>
      <c r="Z44" s="245"/>
      <c r="AA44" s="245"/>
      <c r="AB44" s="245"/>
      <c r="AC44" s="245"/>
      <c r="AD44" s="245"/>
      <c r="AE44" s="245">
        <v>1</v>
      </c>
      <c r="AF44" s="245"/>
      <c r="AG44" s="245"/>
      <c r="AH44" s="245"/>
      <c r="AI44" s="245"/>
      <c r="AJ44" s="245"/>
      <c r="AK44" s="245"/>
      <c r="AL44" s="245"/>
      <c r="AM44" s="246">
        <v>3467</v>
      </c>
    </row>
    <row r="45" spans="1:39" s="107" customFormat="1" ht="24" customHeight="1">
      <c r="A45" s="108" t="s">
        <v>77</v>
      </c>
      <c r="B45" s="94" t="s">
        <v>334</v>
      </c>
      <c r="C45" s="245">
        <v>871</v>
      </c>
      <c r="D45" s="245">
        <v>871</v>
      </c>
      <c r="E45" s="245">
        <v>789</v>
      </c>
      <c r="F45" s="245">
        <v>83</v>
      </c>
      <c r="G45" s="245"/>
      <c r="H45" s="245"/>
      <c r="I45" s="245"/>
      <c r="J45" s="246">
        <v>3735</v>
      </c>
      <c r="K45" s="246">
        <v>2750</v>
      </c>
      <c r="L45" s="245">
        <v>13</v>
      </c>
      <c r="M45" s="246">
        <v>2048</v>
      </c>
      <c r="N45" s="245">
        <v>519</v>
      </c>
      <c r="O45" s="245">
        <v>2</v>
      </c>
      <c r="P45" s="245">
        <v>3</v>
      </c>
      <c r="Q45" s="245">
        <v>165</v>
      </c>
      <c r="R45" s="245"/>
      <c r="S45" s="245"/>
      <c r="T45" s="245"/>
      <c r="U45" s="245">
        <v>926</v>
      </c>
      <c r="V45" s="245">
        <v>899</v>
      </c>
      <c r="W45" s="245">
        <v>28</v>
      </c>
      <c r="X45" s="245">
        <v>58</v>
      </c>
      <c r="Y45" s="245"/>
      <c r="Z45" s="245">
        <v>37</v>
      </c>
      <c r="AA45" s="245"/>
      <c r="AB45" s="245"/>
      <c r="AC45" s="245"/>
      <c r="AD45" s="245"/>
      <c r="AE45" s="245">
        <v>21</v>
      </c>
      <c r="AF45" s="245"/>
      <c r="AG45" s="246">
        <v>10125</v>
      </c>
      <c r="AH45" s="245"/>
      <c r="AI45" s="245"/>
      <c r="AJ45" s="246">
        <v>5295</v>
      </c>
      <c r="AK45" s="246">
        <v>1512</v>
      </c>
      <c r="AL45" s="245">
        <v>84</v>
      </c>
      <c r="AM45" s="246">
        <v>21621</v>
      </c>
    </row>
    <row r="46" spans="1:39" s="107" customFormat="1" ht="24" customHeight="1">
      <c r="A46" s="108" t="s">
        <v>78</v>
      </c>
      <c r="B46" s="94" t="s">
        <v>335</v>
      </c>
      <c r="C46" s="245"/>
      <c r="D46" s="245"/>
      <c r="E46" s="245"/>
      <c r="F46" s="245"/>
      <c r="G46" s="245"/>
      <c r="H46" s="245"/>
      <c r="I46" s="245"/>
      <c r="J46" s="246">
        <v>2194</v>
      </c>
      <c r="K46" s="246">
        <v>1117</v>
      </c>
      <c r="L46" s="245">
        <v>19</v>
      </c>
      <c r="M46" s="245">
        <v>770</v>
      </c>
      <c r="N46" s="245">
        <v>187</v>
      </c>
      <c r="O46" s="245">
        <v>19</v>
      </c>
      <c r="P46" s="245">
        <v>25</v>
      </c>
      <c r="Q46" s="245">
        <v>98</v>
      </c>
      <c r="R46" s="245">
        <v>0</v>
      </c>
      <c r="S46" s="245"/>
      <c r="T46" s="245">
        <v>0</v>
      </c>
      <c r="U46" s="245">
        <v>967</v>
      </c>
      <c r="V46" s="245">
        <v>860</v>
      </c>
      <c r="W46" s="245">
        <v>108</v>
      </c>
      <c r="X46" s="245">
        <v>110</v>
      </c>
      <c r="Y46" s="245"/>
      <c r="Z46" s="245">
        <v>10</v>
      </c>
      <c r="AA46" s="245"/>
      <c r="AB46" s="245"/>
      <c r="AC46" s="245"/>
      <c r="AD46" s="245">
        <v>22</v>
      </c>
      <c r="AE46" s="245">
        <v>78</v>
      </c>
      <c r="AF46" s="245"/>
      <c r="AG46" s="246">
        <v>3076</v>
      </c>
      <c r="AH46" s="245"/>
      <c r="AI46" s="245"/>
      <c r="AJ46" s="246">
        <v>10463</v>
      </c>
      <c r="AK46" s="245">
        <v>149</v>
      </c>
      <c r="AL46" s="245">
        <v>38</v>
      </c>
      <c r="AM46" s="246">
        <v>15921</v>
      </c>
    </row>
    <row r="47" spans="1:39" s="107" customFormat="1" ht="24" customHeight="1" thickBot="1">
      <c r="A47" s="112" t="s">
        <v>79</v>
      </c>
      <c r="B47" s="94" t="s">
        <v>336</v>
      </c>
      <c r="C47" s="245"/>
      <c r="D47" s="245"/>
      <c r="E47" s="245"/>
      <c r="F47" s="245"/>
      <c r="G47" s="245"/>
      <c r="H47" s="245"/>
      <c r="I47" s="245"/>
      <c r="J47" s="246">
        <v>1240</v>
      </c>
      <c r="K47" s="246">
        <v>1197</v>
      </c>
      <c r="L47" s="245">
        <v>40</v>
      </c>
      <c r="M47" s="245">
        <v>82</v>
      </c>
      <c r="N47" s="245">
        <v>540</v>
      </c>
      <c r="O47" s="245">
        <v>6</v>
      </c>
      <c r="P47" s="245">
        <v>3</v>
      </c>
      <c r="Q47" s="245">
        <v>17</v>
      </c>
      <c r="R47" s="245">
        <v>506</v>
      </c>
      <c r="S47" s="245"/>
      <c r="T47" s="245">
        <v>2</v>
      </c>
      <c r="U47" s="245">
        <v>23</v>
      </c>
      <c r="V47" s="245">
        <v>23</v>
      </c>
      <c r="W47" s="245">
        <v>0</v>
      </c>
      <c r="X47" s="245">
        <v>20</v>
      </c>
      <c r="Y47" s="245"/>
      <c r="Z47" s="245">
        <v>1</v>
      </c>
      <c r="AA47" s="245"/>
      <c r="AB47" s="245"/>
      <c r="AC47" s="245"/>
      <c r="AD47" s="245"/>
      <c r="AE47" s="245">
        <v>20</v>
      </c>
      <c r="AF47" s="245"/>
      <c r="AG47" s="245">
        <v>112</v>
      </c>
      <c r="AH47" s="245"/>
      <c r="AI47" s="245"/>
      <c r="AJ47" s="246">
        <v>2355</v>
      </c>
      <c r="AK47" s="245">
        <v>41</v>
      </c>
      <c r="AL47" s="245">
        <v>811</v>
      </c>
      <c r="AM47" s="246">
        <v>4560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B47"/>
  <sheetViews>
    <sheetView workbookViewId="0">
      <selection activeCell="O17" sqref="O17"/>
    </sheetView>
  </sheetViews>
  <sheetFormatPr defaultRowHeight="16.5"/>
  <cols>
    <col min="1" max="1" width="20" customWidth="1"/>
    <col min="2" max="6" width="9" style="97"/>
    <col min="7" max="9" width="9" style="98"/>
    <col min="10" max="11" width="9" style="95"/>
    <col min="15" max="15" width="24.375" customWidth="1"/>
    <col min="19" max="21" width="9" style="96"/>
  </cols>
  <sheetData>
    <row r="2" spans="1:28">
      <c r="A2" s="98" t="s">
        <v>82</v>
      </c>
      <c r="B2" s="118">
        <v>0.46500000000000002</v>
      </c>
      <c r="C2" s="118">
        <v>0.46</v>
      </c>
      <c r="D2" s="118">
        <v>0.989247311827957</v>
      </c>
      <c r="E2" s="121">
        <v>0.98899999999999999</v>
      </c>
      <c r="F2" s="97" t="str">
        <f>VLOOKUP(A2,$K$2:$L$38,2,FALSE)</f>
        <v>E111</v>
      </c>
      <c r="G2" s="98" t="str">
        <f>CONCATENATE(F2,J2,E2)</f>
        <v>E111     0.989</v>
      </c>
      <c r="J2" s="95" t="s">
        <v>339</v>
      </c>
      <c r="K2" s="98" t="s">
        <v>80</v>
      </c>
      <c r="L2" t="s">
        <v>241</v>
      </c>
      <c r="M2" t="s">
        <v>337</v>
      </c>
      <c r="N2" t="s">
        <v>150</v>
      </c>
      <c r="O2" t="s">
        <v>80</v>
      </c>
      <c r="P2" t="s">
        <v>338</v>
      </c>
      <c r="Q2" t="str">
        <f>CONCATENATE(L2,J2,M2,N2,P2,O2,M2)</f>
        <v>E1     "Total of Coal,석탄"</v>
      </c>
      <c r="V2" t="s">
        <v>296</v>
      </c>
      <c r="X2" t="s">
        <v>165</v>
      </c>
      <c r="Z2" t="s">
        <v>39</v>
      </c>
      <c r="AB2" t="str">
        <f>CONCATENATE(V2,J2,M2,X2,P2,Z2,M2)</f>
        <v>ED11     "Domestic Production,국내생산"</v>
      </c>
    </row>
    <row r="3" spans="1:28">
      <c r="A3" s="98" t="s">
        <v>83</v>
      </c>
      <c r="B3" s="118">
        <v>0.65500000000000003</v>
      </c>
      <c r="C3" s="118">
        <v>0.64</v>
      </c>
      <c r="D3" s="118">
        <v>0.97709923664122134</v>
      </c>
      <c r="E3" s="121">
        <v>0.97699999999999998</v>
      </c>
      <c r="F3" s="98" t="str">
        <f t="shared" ref="F3:F30" si="0">VLOOKUP(A3,$K$2:$L$38,2,FALSE)</f>
        <v>E112</v>
      </c>
      <c r="G3" s="98" t="str">
        <f t="shared" ref="G3:G30" si="1">CONCATENATE(F3,J3,E3)</f>
        <v>E112     0.977</v>
      </c>
      <c r="J3" s="95" t="s">
        <v>339</v>
      </c>
      <c r="K3" s="98" t="s">
        <v>81</v>
      </c>
      <c r="L3" t="s">
        <v>243</v>
      </c>
      <c r="M3" s="96" t="s">
        <v>337</v>
      </c>
      <c r="N3" t="s">
        <v>140</v>
      </c>
      <c r="O3" t="s">
        <v>81</v>
      </c>
      <c r="P3" s="96" t="s">
        <v>338</v>
      </c>
      <c r="Q3" s="96" t="str">
        <f t="shared" ref="Q3:Q38" si="2">CONCATENATE(L3,J3,M3,N3,P3,O3,M3)</f>
        <v>E11     "Anthracite,무연탄"</v>
      </c>
      <c r="V3" s="96" t="s">
        <v>297</v>
      </c>
      <c r="X3" t="s">
        <v>166</v>
      </c>
      <c r="Z3" t="s">
        <v>40</v>
      </c>
      <c r="AB3" s="96" t="str">
        <f t="shared" ref="AB3:AB42" si="3">CONCATENATE(V3,J3,M3,X3,P3,Z3,M3)</f>
        <v>ED12     "Imports,수입"</v>
      </c>
    </row>
    <row r="4" spans="1:28">
      <c r="A4" s="98" t="s">
        <v>85</v>
      </c>
      <c r="B4" s="118">
        <v>0.7</v>
      </c>
      <c r="C4" s="118">
        <v>0.67500000000000004</v>
      </c>
      <c r="D4" s="118">
        <v>0.96428571428571441</v>
      </c>
      <c r="E4" s="121">
        <v>0.96399999999999997</v>
      </c>
      <c r="F4" s="98" t="str">
        <f t="shared" si="0"/>
        <v>E121</v>
      </c>
      <c r="G4" s="98" t="str">
        <f t="shared" si="1"/>
        <v>E121     0.964</v>
      </c>
      <c r="J4" s="95" t="s">
        <v>339</v>
      </c>
      <c r="K4" s="98" t="s">
        <v>82</v>
      </c>
      <c r="L4" t="s">
        <v>245</v>
      </c>
      <c r="M4" s="96" t="s">
        <v>337</v>
      </c>
      <c r="N4" t="s">
        <v>147</v>
      </c>
      <c r="O4" t="s">
        <v>82</v>
      </c>
      <c r="P4" s="96" t="s">
        <v>338</v>
      </c>
      <c r="Q4" s="96" t="str">
        <f t="shared" si="2"/>
        <v>E111     "Domestic,국내탄(연탄)"</v>
      </c>
      <c r="V4" s="96" t="s">
        <v>298</v>
      </c>
      <c r="X4" t="s">
        <v>167</v>
      </c>
      <c r="Z4" t="s">
        <v>206</v>
      </c>
      <c r="AB4" s="96" t="str">
        <f t="shared" si="3"/>
        <v>ED121     "(Petroleum Products),  1)석유생산"</v>
      </c>
    </row>
    <row r="5" spans="1:28">
      <c r="A5" s="98" t="s">
        <v>86</v>
      </c>
      <c r="B5" s="118">
        <v>0.62</v>
      </c>
      <c r="C5" s="118">
        <v>0.59499999999999997</v>
      </c>
      <c r="D5" s="118">
        <v>0.95967741935483863</v>
      </c>
      <c r="E5" s="121">
        <v>0.96</v>
      </c>
      <c r="F5" s="98" t="str">
        <f t="shared" si="0"/>
        <v>E122</v>
      </c>
      <c r="G5" s="98" t="str">
        <f t="shared" si="1"/>
        <v>E122     0.96</v>
      </c>
      <c r="J5" s="95" t="s">
        <v>339</v>
      </c>
      <c r="K5" s="98" t="s">
        <v>83</v>
      </c>
      <c r="L5" t="s">
        <v>247</v>
      </c>
      <c r="M5" s="96" t="s">
        <v>337</v>
      </c>
      <c r="N5" t="s">
        <v>148</v>
      </c>
      <c r="O5" t="s">
        <v>83</v>
      </c>
      <c r="P5" s="96" t="s">
        <v>338</v>
      </c>
      <c r="Q5" s="96" t="str">
        <f t="shared" si="2"/>
        <v>E112     "Import,수입탄(무연탄)"</v>
      </c>
      <c r="V5" s="96" t="s">
        <v>299</v>
      </c>
      <c r="X5" t="s">
        <v>168</v>
      </c>
      <c r="Z5" t="s">
        <v>207</v>
      </c>
      <c r="AB5" s="96" t="str">
        <f t="shared" si="3"/>
        <v>ED122     "(Petroleum Imports),  2)석유수입"</v>
      </c>
    </row>
    <row r="6" spans="1:28">
      <c r="A6" s="98" t="s">
        <v>89</v>
      </c>
      <c r="B6" s="118">
        <v>0.8</v>
      </c>
      <c r="C6" s="118">
        <v>0.74</v>
      </c>
      <c r="D6" s="118">
        <v>0.92499999999999993</v>
      </c>
      <c r="E6" s="121">
        <v>0.92500000000000004</v>
      </c>
      <c r="F6" s="98" t="str">
        <f t="shared" si="0"/>
        <v>E211</v>
      </c>
      <c r="G6" s="98" t="str">
        <f t="shared" si="1"/>
        <v>E211     0.925</v>
      </c>
      <c r="J6" s="95" t="s">
        <v>339</v>
      </c>
      <c r="K6" s="98" t="s">
        <v>84</v>
      </c>
      <c r="L6" t="s">
        <v>249</v>
      </c>
      <c r="M6" s="96" t="s">
        <v>337</v>
      </c>
      <c r="N6" t="s">
        <v>141</v>
      </c>
      <c r="O6" t="s">
        <v>84</v>
      </c>
      <c r="P6" s="96" t="s">
        <v>338</v>
      </c>
      <c r="Q6" s="96" t="str">
        <f t="shared" si="2"/>
        <v>E12     "Bituminous,유연탄"</v>
      </c>
      <c r="V6" s="96" t="s">
        <v>300</v>
      </c>
      <c r="X6" t="s">
        <v>169</v>
      </c>
      <c r="Z6" t="s">
        <v>43</v>
      </c>
      <c r="AB6" s="96" t="str">
        <f t="shared" si="3"/>
        <v>ED13     "Exports,수출"</v>
      </c>
    </row>
    <row r="7" spans="1:28">
      <c r="A7" s="98" t="s">
        <v>91</v>
      </c>
      <c r="B7" s="118">
        <v>0.88</v>
      </c>
      <c r="C7" s="118">
        <v>0.82</v>
      </c>
      <c r="D7" s="118">
        <v>0.93181818181818177</v>
      </c>
      <c r="E7" s="121">
        <v>0.93200000000000005</v>
      </c>
      <c r="F7" s="98" t="str">
        <f t="shared" si="0"/>
        <v>E212</v>
      </c>
      <c r="G7" s="98" t="str">
        <f t="shared" si="1"/>
        <v>E212     0.932</v>
      </c>
      <c r="J7" s="95" t="s">
        <v>339</v>
      </c>
      <c r="K7" s="98" t="s">
        <v>85</v>
      </c>
      <c r="L7" t="s">
        <v>251</v>
      </c>
      <c r="M7" s="96" t="s">
        <v>337</v>
      </c>
      <c r="N7" t="s">
        <v>143</v>
      </c>
      <c r="O7" t="s">
        <v>85</v>
      </c>
      <c r="P7" s="96" t="s">
        <v>338</v>
      </c>
      <c r="Q7" s="96" t="str">
        <f t="shared" si="2"/>
        <v>E121     "Coking,원료탄(기타석탄)"</v>
      </c>
      <c r="V7" s="96" t="s">
        <v>301</v>
      </c>
      <c r="X7" t="s">
        <v>170</v>
      </c>
      <c r="Z7" t="s">
        <v>208</v>
      </c>
      <c r="AB7" s="96" t="str">
        <f t="shared" si="3"/>
        <v>ED14     "International Bunkers,국제벙카링"</v>
      </c>
    </row>
    <row r="8" spans="1:28">
      <c r="A8" s="98" t="s">
        <v>93</v>
      </c>
      <c r="B8" s="118">
        <v>0.90500000000000003</v>
      </c>
      <c r="C8" s="118">
        <v>0.84499999999999997</v>
      </c>
      <c r="D8" s="118">
        <v>0.93370165745856348</v>
      </c>
      <c r="E8" s="121">
        <v>0.93400000000000005</v>
      </c>
      <c r="F8" s="98" t="str">
        <f t="shared" si="0"/>
        <v>E213</v>
      </c>
      <c r="G8" s="98" t="str">
        <f t="shared" si="1"/>
        <v>E213     0.934</v>
      </c>
      <c r="J8" s="95" t="s">
        <v>339</v>
      </c>
      <c r="K8" s="98" t="s">
        <v>86</v>
      </c>
      <c r="L8" t="s">
        <v>253</v>
      </c>
      <c r="M8" s="96" t="s">
        <v>337</v>
      </c>
      <c r="N8" t="s">
        <v>142</v>
      </c>
      <c r="O8" t="s">
        <v>86</v>
      </c>
      <c r="P8" s="96" t="s">
        <v>338</v>
      </c>
      <c r="Q8" s="96" t="str">
        <f t="shared" si="2"/>
        <v>E122     "Steaming,연료탄(유연탄)"</v>
      </c>
      <c r="V8" s="96" t="s">
        <v>302</v>
      </c>
      <c r="X8" t="s">
        <v>171</v>
      </c>
      <c r="Z8" t="s">
        <v>45</v>
      </c>
      <c r="AB8" s="96" t="str">
        <f t="shared" si="3"/>
        <v>ED15     "Stock Change,재고증감"</v>
      </c>
    </row>
    <row r="9" spans="1:28">
      <c r="A9" s="98" t="s">
        <v>95</v>
      </c>
      <c r="B9" s="118">
        <v>0.93</v>
      </c>
      <c r="C9" s="118">
        <v>0.875</v>
      </c>
      <c r="D9" s="118">
        <v>0.94086021505376338</v>
      </c>
      <c r="E9" s="121">
        <v>0.94099999999999995</v>
      </c>
      <c r="F9" s="98" t="str">
        <f t="shared" si="0"/>
        <v>E214</v>
      </c>
      <c r="G9" s="98" t="str">
        <f t="shared" si="1"/>
        <v>E214     0.941</v>
      </c>
      <c r="J9" s="95" t="s">
        <v>339</v>
      </c>
      <c r="K9" s="98" t="s">
        <v>87</v>
      </c>
      <c r="L9" t="s">
        <v>255</v>
      </c>
      <c r="M9" s="96" t="s">
        <v>337</v>
      </c>
      <c r="N9" t="s">
        <v>149</v>
      </c>
      <c r="O9" t="s">
        <v>87</v>
      </c>
      <c r="P9" s="96" t="s">
        <v>338</v>
      </c>
      <c r="Q9" s="96" t="str">
        <f t="shared" si="2"/>
        <v>E2     "Total of Petroleum,석유"</v>
      </c>
      <c r="V9" s="96" t="s">
        <v>303</v>
      </c>
      <c r="X9" t="s">
        <v>172</v>
      </c>
      <c r="Z9" t="s">
        <v>209</v>
      </c>
      <c r="AB9" s="96" t="str">
        <f t="shared" si="3"/>
        <v>ED151     "Former Stock,  1)연초재고"</v>
      </c>
    </row>
    <row r="10" spans="1:28">
      <c r="A10" s="98" t="s">
        <v>97</v>
      </c>
      <c r="B10" s="118">
        <v>0.96499999999999997</v>
      </c>
      <c r="C10" s="118">
        <v>0.91</v>
      </c>
      <c r="D10" s="118">
        <v>0.94300518134715028</v>
      </c>
      <c r="E10" s="121">
        <v>0.94299999999999995</v>
      </c>
      <c r="F10" s="98" t="str">
        <f t="shared" si="0"/>
        <v>E215</v>
      </c>
      <c r="G10" s="98" t="str">
        <f t="shared" si="1"/>
        <v>E215     0.943</v>
      </c>
      <c r="J10" s="95" t="s">
        <v>339</v>
      </c>
      <c r="K10" s="98" t="s">
        <v>88</v>
      </c>
      <c r="L10" t="s">
        <v>257</v>
      </c>
      <c r="M10" s="96" t="s">
        <v>337</v>
      </c>
      <c r="N10" t="s">
        <v>151</v>
      </c>
      <c r="O10" t="s">
        <v>88</v>
      </c>
      <c r="P10" s="96" t="s">
        <v>338</v>
      </c>
      <c r="Q10" s="96" t="str">
        <f t="shared" si="2"/>
        <v>E21     "Energy Use,에너지유"</v>
      </c>
      <c r="V10" s="96" t="s">
        <v>304</v>
      </c>
      <c r="X10" t="s">
        <v>173</v>
      </c>
      <c r="Z10" t="s">
        <v>210</v>
      </c>
      <c r="AB10" s="96" t="str">
        <f t="shared" si="3"/>
        <v>ED152     "Ending Stock,  2)연말재고"</v>
      </c>
    </row>
    <row r="11" spans="1:28">
      <c r="A11" s="98" t="s">
        <v>99</v>
      </c>
      <c r="B11" s="118">
        <v>0.99</v>
      </c>
      <c r="C11" s="118">
        <v>0.93500000000000005</v>
      </c>
      <c r="D11" s="118">
        <v>0.94444444444444453</v>
      </c>
      <c r="E11" s="121">
        <v>0.94399999999999995</v>
      </c>
      <c r="F11" s="98" t="str">
        <f t="shared" si="0"/>
        <v>E216</v>
      </c>
      <c r="G11" s="98" t="str">
        <f t="shared" si="1"/>
        <v>E216     0.944</v>
      </c>
      <c r="J11" s="95" t="s">
        <v>339</v>
      </c>
      <c r="K11" s="98" t="s">
        <v>90</v>
      </c>
      <c r="L11" t="s">
        <v>259</v>
      </c>
      <c r="M11" s="96" t="s">
        <v>337</v>
      </c>
      <c r="N11" t="s">
        <v>146</v>
      </c>
      <c r="O11" t="s">
        <v>90</v>
      </c>
      <c r="P11" s="96" t="s">
        <v>338</v>
      </c>
      <c r="Q11" s="96" t="str">
        <f t="shared" si="2"/>
        <v>E211     "Gasoline,휘발유"</v>
      </c>
      <c r="V11" s="96" t="s">
        <v>305</v>
      </c>
      <c r="X11" t="s">
        <v>174</v>
      </c>
      <c r="Z11" t="s">
        <v>48</v>
      </c>
      <c r="AB11" s="96" t="str">
        <f t="shared" si="3"/>
        <v>ED16     "Stastical Difference,통계오차"</v>
      </c>
    </row>
    <row r="12" spans="1:28">
      <c r="A12" s="98" t="s">
        <v>101</v>
      </c>
      <c r="B12" s="118">
        <v>0.875</v>
      </c>
      <c r="C12" s="118">
        <v>0.82</v>
      </c>
      <c r="D12" s="118">
        <v>0.93714285714285706</v>
      </c>
      <c r="E12" s="121">
        <v>0.93700000000000006</v>
      </c>
      <c r="F12" s="98" t="str">
        <f t="shared" si="0"/>
        <v>E217</v>
      </c>
      <c r="G12" s="98" t="str">
        <f t="shared" si="1"/>
        <v>E217     0.937</v>
      </c>
      <c r="J12" s="95" t="s">
        <v>339</v>
      </c>
      <c r="K12" s="98" t="s">
        <v>92</v>
      </c>
      <c r="L12" t="s">
        <v>261</v>
      </c>
      <c r="M12" s="96" t="s">
        <v>337</v>
      </c>
      <c r="N12" t="s">
        <v>145</v>
      </c>
      <c r="O12" t="s">
        <v>92</v>
      </c>
      <c r="P12" s="96" t="s">
        <v>338</v>
      </c>
      <c r="Q12" s="96" t="str">
        <f t="shared" si="2"/>
        <v>E212     "Kerosene,등유"</v>
      </c>
      <c r="V12" s="96" t="s">
        <v>306</v>
      </c>
      <c r="X12" t="s">
        <v>175</v>
      </c>
      <c r="Z12" t="s">
        <v>49</v>
      </c>
      <c r="AB12" s="96" t="str">
        <f t="shared" si="3"/>
        <v>ED1     "Primary Consumption,1차에너지소비"</v>
      </c>
    </row>
    <row r="13" spans="1:28">
      <c r="A13" s="98" t="s">
        <v>103</v>
      </c>
      <c r="B13" s="118">
        <v>0.875</v>
      </c>
      <c r="C13" s="118">
        <v>0.82</v>
      </c>
      <c r="D13" s="118">
        <v>0.93714285714285706</v>
      </c>
      <c r="E13" s="121">
        <v>0.93700000000000006</v>
      </c>
      <c r="F13" s="98" t="str">
        <f t="shared" si="0"/>
        <v>E218</v>
      </c>
      <c r="G13" s="98" t="str">
        <f t="shared" si="1"/>
        <v>E218     0.937</v>
      </c>
      <c r="J13" s="95" t="s">
        <v>339</v>
      </c>
      <c r="K13" s="98" t="s">
        <v>94</v>
      </c>
      <c r="L13" s="96" t="s">
        <v>262</v>
      </c>
      <c r="M13" s="96" t="s">
        <v>337</v>
      </c>
      <c r="N13" t="s">
        <v>144</v>
      </c>
      <c r="O13" t="s">
        <v>94</v>
      </c>
      <c r="P13" s="96" t="s">
        <v>338</v>
      </c>
      <c r="Q13" s="96" t="str">
        <f t="shared" si="2"/>
        <v>E213     "Diesel,경유"</v>
      </c>
      <c r="V13" s="96" t="s">
        <v>307</v>
      </c>
      <c r="X13" t="s">
        <v>176</v>
      </c>
      <c r="Z13" t="s">
        <v>211</v>
      </c>
      <c r="AB13" s="96" t="str">
        <f t="shared" si="3"/>
        <v>ED2     "Transformation,에너지전환"</v>
      </c>
    </row>
    <row r="14" spans="1:28">
      <c r="A14" s="98" t="s">
        <v>105</v>
      </c>
      <c r="B14" s="118">
        <v>0.875</v>
      </c>
      <c r="C14" s="118">
        <v>0.82</v>
      </c>
      <c r="D14" s="118">
        <v>0.93714285714285706</v>
      </c>
      <c r="E14" s="121">
        <v>0.93700000000000006</v>
      </c>
      <c r="F14" s="98" t="str">
        <f t="shared" si="0"/>
        <v>E219</v>
      </c>
      <c r="G14" s="98" t="str">
        <f t="shared" si="1"/>
        <v>E219     0.937</v>
      </c>
      <c r="J14" s="95" t="s">
        <v>339</v>
      </c>
      <c r="K14" s="98" t="s">
        <v>96</v>
      </c>
      <c r="L14" s="96" t="s">
        <v>263</v>
      </c>
      <c r="M14" s="96" t="s">
        <v>337</v>
      </c>
      <c r="N14" t="s">
        <v>152</v>
      </c>
      <c r="O14" t="s">
        <v>96</v>
      </c>
      <c r="P14" s="96" t="s">
        <v>338</v>
      </c>
      <c r="Q14" s="96" t="str">
        <f t="shared" si="2"/>
        <v>E214     "B-A,경질중유"</v>
      </c>
      <c r="V14" s="96" t="s">
        <v>308</v>
      </c>
      <c r="X14" t="s">
        <v>177</v>
      </c>
      <c r="Z14" t="s">
        <v>212</v>
      </c>
      <c r="AB14" s="96" t="str">
        <f t="shared" si="3"/>
        <v>ED21     "Electric Generation,  1)발전"</v>
      </c>
    </row>
    <row r="15" spans="1:28">
      <c r="A15" s="98" t="s">
        <v>107</v>
      </c>
      <c r="B15" s="118">
        <v>1.2050000000000001</v>
      </c>
      <c r="C15" s="118">
        <v>1.105</v>
      </c>
      <c r="D15" s="118">
        <v>0.91701244813278004</v>
      </c>
      <c r="E15" s="121">
        <v>0.91700000000000004</v>
      </c>
      <c r="F15" s="98" t="str">
        <f t="shared" si="0"/>
        <v>E221</v>
      </c>
      <c r="G15" s="98" t="str">
        <f t="shared" si="1"/>
        <v>E221     0.917</v>
      </c>
      <c r="J15" s="95" t="s">
        <v>339</v>
      </c>
      <c r="K15" s="98" t="s">
        <v>98</v>
      </c>
      <c r="L15" s="96" t="s">
        <v>264</v>
      </c>
      <c r="M15" s="96" t="s">
        <v>337</v>
      </c>
      <c r="N15" t="s">
        <v>153</v>
      </c>
      <c r="O15" t="s">
        <v>98</v>
      </c>
      <c r="P15" s="96" t="s">
        <v>338</v>
      </c>
      <c r="Q15" s="96" t="str">
        <f t="shared" si="2"/>
        <v>E215     "B-B,중유"</v>
      </c>
      <c r="V15" s="96" t="s">
        <v>309</v>
      </c>
      <c r="X15" t="s">
        <v>178</v>
      </c>
      <c r="Z15" t="s">
        <v>213</v>
      </c>
      <c r="AB15" s="96" t="str">
        <f t="shared" si="3"/>
        <v>ED22     "District Heating,  2)지역난방"</v>
      </c>
    </row>
    <row r="16" spans="1:28">
      <c r="A16" s="98" t="s">
        <v>109</v>
      </c>
      <c r="B16" s="118">
        <v>1.1850000000000001</v>
      </c>
      <c r="C16" s="118">
        <v>1.0900000000000001</v>
      </c>
      <c r="D16" s="118">
        <v>0.91983122362869196</v>
      </c>
      <c r="E16" s="121">
        <v>0.92</v>
      </c>
      <c r="F16" s="98" t="str">
        <f t="shared" si="0"/>
        <v>E222</v>
      </c>
      <c r="G16" s="98" t="str">
        <f t="shared" si="1"/>
        <v>E222     0.92</v>
      </c>
      <c r="J16" s="95" t="s">
        <v>339</v>
      </c>
      <c r="K16" s="98" t="s">
        <v>100</v>
      </c>
      <c r="L16" s="96" t="s">
        <v>265</v>
      </c>
      <c r="M16" s="96" t="s">
        <v>337</v>
      </c>
      <c r="N16" t="s">
        <v>154</v>
      </c>
      <c r="O16" t="s">
        <v>100</v>
      </c>
      <c r="P16" s="96" t="s">
        <v>338</v>
      </c>
      <c r="Q16" s="96" t="str">
        <f t="shared" si="2"/>
        <v>E216     "B-C,중질중유"</v>
      </c>
      <c r="V16" s="96" t="s">
        <v>310</v>
      </c>
      <c r="X16" t="s">
        <v>179</v>
      </c>
      <c r="Z16" t="s">
        <v>214</v>
      </c>
      <c r="AB16" s="96" t="str">
        <f t="shared" si="3"/>
        <v>ED23     "Gas Manufacturing,  3)가스제조"</v>
      </c>
    </row>
    <row r="17" spans="1:28">
      <c r="A17" s="98" t="s">
        <v>112</v>
      </c>
      <c r="B17" s="118">
        <v>0.80500000000000005</v>
      </c>
      <c r="C17" s="118">
        <v>0.745</v>
      </c>
      <c r="D17" s="118">
        <v>0.92546583850931674</v>
      </c>
      <c r="E17" s="121">
        <v>0.92500000000000004</v>
      </c>
      <c r="F17" s="98" t="str">
        <f t="shared" si="0"/>
        <v>E231</v>
      </c>
      <c r="G17" s="98" t="str">
        <f t="shared" si="1"/>
        <v>E231     0.925</v>
      </c>
      <c r="J17" s="95" t="s">
        <v>339</v>
      </c>
      <c r="K17" s="98" t="s">
        <v>102</v>
      </c>
      <c r="L17" s="96" t="s">
        <v>266</v>
      </c>
      <c r="M17" s="96" t="s">
        <v>337</v>
      </c>
      <c r="N17" t="s">
        <v>102</v>
      </c>
      <c r="O17" t="s">
        <v>102</v>
      </c>
      <c r="P17" s="96" t="s">
        <v>338</v>
      </c>
      <c r="Q17" s="96" t="str">
        <f t="shared" si="2"/>
        <v>E217     "JA-1,JA-1"</v>
      </c>
      <c r="V17" s="96" t="s">
        <v>311</v>
      </c>
      <c r="X17" t="s">
        <v>180</v>
      </c>
      <c r="Z17" t="s">
        <v>54</v>
      </c>
      <c r="AB17" s="96" t="str">
        <f t="shared" si="3"/>
        <v>ED24     "Own Use and Loss,자가소비및손실"</v>
      </c>
    </row>
    <row r="18" spans="1:28">
      <c r="A18" s="122" t="s">
        <v>114</v>
      </c>
      <c r="B18" s="120">
        <v>0</v>
      </c>
      <c r="C18" s="120">
        <v>0</v>
      </c>
      <c r="D18" s="120">
        <v>0</v>
      </c>
      <c r="E18" s="120">
        <v>0</v>
      </c>
      <c r="F18" s="98" t="str">
        <f t="shared" si="0"/>
        <v>E232</v>
      </c>
      <c r="G18" s="98" t="str">
        <f t="shared" si="1"/>
        <v>E232     0</v>
      </c>
      <c r="J18" s="95" t="s">
        <v>339</v>
      </c>
      <c r="K18" s="98" t="s">
        <v>104</v>
      </c>
      <c r="L18" s="96" t="s">
        <v>267</v>
      </c>
      <c r="M18" s="96" t="s">
        <v>337</v>
      </c>
      <c r="N18" t="s">
        <v>104</v>
      </c>
      <c r="O18" t="s">
        <v>104</v>
      </c>
      <c r="P18" s="96" t="s">
        <v>338</v>
      </c>
      <c r="Q18" s="96" t="str">
        <f t="shared" si="2"/>
        <v>E218     "JP-4,JP-4"</v>
      </c>
      <c r="V18" s="96" t="s">
        <v>312</v>
      </c>
      <c r="X18" t="s">
        <v>181</v>
      </c>
      <c r="Z18" t="s">
        <v>215</v>
      </c>
      <c r="AB18" s="96" t="str">
        <f t="shared" si="3"/>
        <v>ED3     "Final Consumption,최종에너지소비"</v>
      </c>
    </row>
    <row r="19" spans="1:28">
      <c r="A19" s="122" t="s">
        <v>116</v>
      </c>
      <c r="B19" s="120">
        <v>0</v>
      </c>
      <c r="C19" s="120">
        <v>0</v>
      </c>
      <c r="D19" s="120">
        <v>0</v>
      </c>
      <c r="E19" s="120">
        <v>0</v>
      </c>
      <c r="F19" s="98" t="str">
        <f t="shared" si="0"/>
        <v>E233</v>
      </c>
      <c r="G19" s="98" t="str">
        <f t="shared" si="1"/>
        <v>E233     0</v>
      </c>
      <c r="J19" s="95" t="s">
        <v>339</v>
      </c>
      <c r="K19" s="98" t="s">
        <v>106</v>
      </c>
      <c r="L19" s="96" t="s">
        <v>268</v>
      </c>
      <c r="M19" s="96" t="s">
        <v>337</v>
      </c>
      <c r="N19" t="s">
        <v>106</v>
      </c>
      <c r="O19" t="s">
        <v>106</v>
      </c>
      <c r="P19" s="96" t="s">
        <v>338</v>
      </c>
      <c r="Q19" s="96" t="str">
        <f t="shared" si="2"/>
        <v>E219     "AVI-G,AVI-G"</v>
      </c>
      <c r="V19" s="96" t="s">
        <v>313</v>
      </c>
      <c r="X19" t="s">
        <v>182</v>
      </c>
      <c r="Z19" t="s">
        <v>216</v>
      </c>
      <c r="AB19" s="96" t="str">
        <f t="shared" si="3"/>
        <v>ED31     "Industry,1.산업부문"</v>
      </c>
    </row>
    <row r="20" spans="1:28">
      <c r="A20" s="98" t="s">
        <v>118</v>
      </c>
      <c r="B20" s="118">
        <v>0.92500000000000004</v>
      </c>
      <c r="C20" s="118">
        <v>0.86499999999999999</v>
      </c>
      <c r="D20" s="118">
        <v>0.93513513513513513</v>
      </c>
      <c r="E20" s="121">
        <v>0.93500000000000005</v>
      </c>
      <c r="F20" s="98" t="str">
        <f t="shared" si="0"/>
        <v>E234</v>
      </c>
      <c r="G20" s="98" t="str">
        <f t="shared" si="1"/>
        <v>E234     0.935</v>
      </c>
      <c r="J20" s="95" t="s">
        <v>339</v>
      </c>
      <c r="K20" s="98" t="s">
        <v>15</v>
      </c>
      <c r="L20" t="s">
        <v>270</v>
      </c>
      <c r="M20" s="96" t="s">
        <v>337</v>
      </c>
      <c r="N20" t="s">
        <v>15</v>
      </c>
      <c r="O20" t="s">
        <v>15</v>
      </c>
      <c r="P20" s="96" t="s">
        <v>338</v>
      </c>
      <c r="Q20" s="96" t="str">
        <f t="shared" si="2"/>
        <v>E22     "LPG,LPG"</v>
      </c>
      <c r="V20" s="96" t="s">
        <v>314</v>
      </c>
      <c r="X20" t="s">
        <v>183</v>
      </c>
      <c r="Z20" t="s">
        <v>217</v>
      </c>
      <c r="AB20" s="96" t="str">
        <f t="shared" si="3"/>
        <v>ED311     "Agriculture and Fishery,  1)농림어업"</v>
      </c>
    </row>
    <row r="21" spans="1:28">
      <c r="A21" s="98" t="s">
        <v>120</v>
      </c>
      <c r="B21" s="120">
        <v>0</v>
      </c>
      <c r="C21" s="120">
        <v>0</v>
      </c>
      <c r="D21" s="120">
        <v>0</v>
      </c>
      <c r="E21" s="120">
        <v>0</v>
      </c>
      <c r="F21" s="98" t="str">
        <f t="shared" si="0"/>
        <v>E235</v>
      </c>
      <c r="G21" s="98" t="str">
        <f t="shared" si="1"/>
        <v>E235     0</v>
      </c>
      <c r="J21" s="95" t="s">
        <v>339</v>
      </c>
      <c r="K21" s="98" t="s">
        <v>108</v>
      </c>
      <c r="L21" t="s">
        <v>272</v>
      </c>
      <c r="M21" s="96" t="s">
        <v>337</v>
      </c>
      <c r="N21" t="s">
        <v>155</v>
      </c>
      <c r="O21" t="s">
        <v>108</v>
      </c>
      <c r="P21" s="96" t="s">
        <v>338</v>
      </c>
      <c r="Q21" s="96" t="str">
        <f t="shared" si="2"/>
        <v>E221     "Propane,프로판"</v>
      </c>
      <c r="V21" s="96" t="s">
        <v>315</v>
      </c>
      <c r="X21" t="s">
        <v>184</v>
      </c>
      <c r="Z21" t="s">
        <v>218</v>
      </c>
      <c r="AB21" s="96" t="str">
        <f t="shared" si="3"/>
        <v>ED312     "Mining,  2)광업"</v>
      </c>
    </row>
    <row r="22" spans="1:28">
      <c r="A22" s="98" t="s">
        <v>121</v>
      </c>
      <c r="B22" s="118">
        <v>0.81</v>
      </c>
      <c r="C22" s="118">
        <v>0.78500000000000003</v>
      </c>
      <c r="D22" s="118">
        <v>0.96913580246913578</v>
      </c>
      <c r="E22" s="121">
        <v>0.96899999999999997</v>
      </c>
      <c r="F22" s="98" t="str">
        <f t="shared" si="0"/>
        <v>E236</v>
      </c>
      <c r="G22" s="98" t="str">
        <f t="shared" si="1"/>
        <v>E236     0.969</v>
      </c>
      <c r="J22" s="95" t="s">
        <v>339</v>
      </c>
      <c r="K22" s="98" t="s">
        <v>110</v>
      </c>
      <c r="L22" t="s">
        <v>274</v>
      </c>
      <c r="M22" s="96" t="s">
        <v>337</v>
      </c>
      <c r="N22" t="s">
        <v>156</v>
      </c>
      <c r="O22" t="s">
        <v>110</v>
      </c>
      <c r="P22" s="96" t="s">
        <v>338</v>
      </c>
      <c r="Q22" s="96" t="str">
        <f t="shared" si="2"/>
        <v>E222     "Butane,부탄"</v>
      </c>
      <c r="V22" s="96" t="s">
        <v>316</v>
      </c>
      <c r="X22" t="s">
        <v>185</v>
      </c>
      <c r="Z22" t="s">
        <v>219</v>
      </c>
      <c r="AB22" s="96" t="str">
        <f t="shared" si="3"/>
        <v>ED313     "Manufacturing,  3)제조업"</v>
      </c>
    </row>
    <row r="23" spans="1:28">
      <c r="A23" s="98" t="s">
        <v>123</v>
      </c>
      <c r="B23" s="118"/>
      <c r="C23" s="118"/>
      <c r="D23" s="118"/>
      <c r="E23" s="124">
        <v>0.93952999999999998</v>
      </c>
      <c r="F23" s="98" t="str">
        <f t="shared" si="0"/>
        <v>E237</v>
      </c>
      <c r="G23" s="98" t="str">
        <f t="shared" si="1"/>
        <v>E237     0.93953</v>
      </c>
      <c r="J23" s="95" t="s">
        <v>339</v>
      </c>
      <c r="K23" s="98" t="s">
        <v>111</v>
      </c>
      <c r="L23" t="s">
        <v>276</v>
      </c>
      <c r="M23" s="96" t="s">
        <v>337</v>
      </c>
      <c r="N23" t="s">
        <v>157</v>
      </c>
      <c r="O23" t="s">
        <v>111</v>
      </c>
      <c r="P23" s="96" t="s">
        <v>338</v>
      </c>
      <c r="Q23" s="96" t="str">
        <f t="shared" si="2"/>
        <v>E23     "Non-Energy Use,비에너지"</v>
      </c>
      <c r="V23" s="96" t="s">
        <v>317</v>
      </c>
      <c r="X23" t="s">
        <v>186</v>
      </c>
      <c r="Z23" t="s">
        <v>220</v>
      </c>
      <c r="AB23" s="96" t="str">
        <f t="shared" si="3"/>
        <v>ED3131     "Food Tobacco,      a.음식담배"</v>
      </c>
    </row>
    <row r="24" spans="1:28">
      <c r="A24" s="98" t="s">
        <v>125</v>
      </c>
      <c r="B24" s="118">
        <v>1.3</v>
      </c>
      <c r="C24" s="118">
        <v>1.175</v>
      </c>
      <c r="D24" s="118">
        <v>0.90384615384615385</v>
      </c>
      <c r="E24" s="121">
        <v>0.90400000000000003</v>
      </c>
      <c r="F24" s="98" t="str">
        <f t="shared" si="0"/>
        <v>E3</v>
      </c>
      <c r="G24" s="98" t="str">
        <f t="shared" si="1"/>
        <v>E3     0.904</v>
      </c>
      <c r="J24" s="95" t="s">
        <v>339</v>
      </c>
      <c r="K24" s="98" t="s">
        <v>113</v>
      </c>
      <c r="L24" t="s">
        <v>278</v>
      </c>
      <c r="M24" s="96" t="s">
        <v>337</v>
      </c>
      <c r="N24" t="s">
        <v>158</v>
      </c>
      <c r="O24" t="s">
        <v>113</v>
      </c>
      <c r="P24" s="96" t="s">
        <v>338</v>
      </c>
      <c r="Q24" s="96" t="str">
        <f t="shared" si="2"/>
        <v>E231     "Naphtha,나프타"</v>
      </c>
      <c r="V24" s="96" t="s">
        <v>318</v>
      </c>
      <c r="X24" t="s">
        <v>187</v>
      </c>
      <c r="Z24" t="s">
        <v>221</v>
      </c>
      <c r="AB24" s="96" t="str">
        <f t="shared" si="3"/>
        <v>ED3132     "Textile Apparel,      b.섬유의복"</v>
      </c>
    </row>
    <row r="25" spans="1:28">
      <c r="A25" s="98" t="s">
        <v>126</v>
      </c>
      <c r="B25" s="118">
        <v>1.0549999999999999</v>
      </c>
      <c r="C25" s="118">
        <v>0.95499999999999996</v>
      </c>
      <c r="D25" s="118">
        <v>0.90521327014218012</v>
      </c>
      <c r="E25" s="121">
        <v>0.90500000000000003</v>
      </c>
      <c r="F25" s="98" t="str">
        <f t="shared" si="0"/>
        <v>E4</v>
      </c>
      <c r="G25" s="98" t="str">
        <f t="shared" si="1"/>
        <v>E4     0.905</v>
      </c>
      <c r="J25" s="95" t="s">
        <v>339</v>
      </c>
      <c r="K25" s="98" t="s">
        <v>115</v>
      </c>
      <c r="L25" t="s">
        <v>280</v>
      </c>
      <c r="M25" s="96" t="s">
        <v>337</v>
      </c>
      <c r="N25" t="s">
        <v>159</v>
      </c>
      <c r="O25" t="s">
        <v>115</v>
      </c>
      <c r="P25" s="96" t="s">
        <v>338</v>
      </c>
      <c r="Q25" s="96" t="str">
        <f t="shared" si="2"/>
        <v>E232     "Solvent,용제"</v>
      </c>
      <c r="V25" s="96" t="s">
        <v>319</v>
      </c>
      <c r="X25" t="s">
        <v>188</v>
      </c>
      <c r="Z25" t="s">
        <v>222</v>
      </c>
      <c r="AB25" s="96" t="str">
        <f t="shared" si="3"/>
        <v>ED3133     "Wood Product,      c.목재나무"</v>
      </c>
    </row>
    <row r="26" spans="1:28">
      <c r="A26" s="98" t="s">
        <v>127</v>
      </c>
      <c r="B26" s="118">
        <v>0.215</v>
      </c>
      <c r="C26" s="118">
        <v>0.215</v>
      </c>
      <c r="D26" s="118">
        <v>1</v>
      </c>
      <c r="E26" s="121">
        <v>1</v>
      </c>
      <c r="F26" s="98" t="str">
        <f t="shared" si="0"/>
        <v>E5</v>
      </c>
      <c r="G26" s="98" t="str">
        <f t="shared" si="1"/>
        <v>E5     1</v>
      </c>
      <c r="J26" s="95" t="s">
        <v>339</v>
      </c>
      <c r="K26" s="98" t="s">
        <v>117</v>
      </c>
      <c r="L26" s="96" t="s">
        <v>281</v>
      </c>
      <c r="M26" s="96" t="s">
        <v>337</v>
      </c>
      <c r="N26" t="s">
        <v>160</v>
      </c>
      <c r="O26" t="s">
        <v>117</v>
      </c>
      <c r="P26" s="96" t="s">
        <v>338</v>
      </c>
      <c r="Q26" s="96" t="str">
        <f t="shared" si="2"/>
        <v>E233     "Asphalt,아스팔트"</v>
      </c>
      <c r="V26" s="96" t="s">
        <v>320</v>
      </c>
      <c r="X26" t="s">
        <v>189</v>
      </c>
      <c r="Z26" t="s">
        <v>223</v>
      </c>
      <c r="AB26" s="96" t="str">
        <f t="shared" si="3"/>
        <v>ED3134     "Pulp Publications,      d.펄프인쇄"</v>
      </c>
    </row>
    <row r="27" spans="1:28">
      <c r="A27" s="98" t="s">
        <v>128</v>
      </c>
      <c r="B27" s="118">
        <v>0.215</v>
      </c>
      <c r="C27" s="118">
        <v>0.215</v>
      </c>
      <c r="D27" s="118">
        <v>1</v>
      </c>
      <c r="E27" s="121">
        <v>1</v>
      </c>
      <c r="F27" s="98" t="str">
        <f t="shared" si="0"/>
        <v>E6</v>
      </c>
      <c r="G27" s="98" t="str">
        <f t="shared" si="1"/>
        <v>E6     1</v>
      </c>
      <c r="J27" s="95" t="s">
        <v>339</v>
      </c>
      <c r="K27" s="98" t="s">
        <v>119</v>
      </c>
      <c r="L27" s="96" t="s">
        <v>282</v>
      </c>
      <c r="M27" s="96" t="s">
        <v>337</v>
      </c>
      <c r="N27" t="s">
        <v>161</v>
      </c>
      <c r="O27" t="s">
        <v>119</v>
      </c>
      <c r="P27" s="96" t="s">
        <v>338</v>
      </c>
      <c r="Q27" s="96" t="str">
        <f t="shared" si="2"/>
        <v>E234     "Lubricant,윤활기유"</v>
      </c>
      <c r="V27" s="96" t="s">
        <v>321</v>
      </c>
      <c r="X27" t="s">
        <v>190</v>
      </c>
      <c r="Z27" t="s">
        <v>224</v>
      </c>
      <c r="AB27" s="96" t="str">
        <f t="shared" si="3"/>
        <v>ED3135     "Petroleum Chemical,      e.석유화학"</v>
      </c>
    </row>
    <row r="28" spans="1:28">
      <c r="A28" s="98" t="s">
        <v>129</v>
      </c>
      <c r="B28" s="118">
        <v>8.5999999999999993E-2</v>
      </c>
      <c r="C28" s="118">
        <v>8.5999999999999993E-2</v>
      </c>
      <c r="D28" s="118">
        <v>1</v>
      </c>
      <c r="E28" s="121">
        <v>1</v>
      </c>
      <c r="F28" s="98" t="str">
        <f t="shared" si="0"/>
        <v>E7</v>
      </c>
      <c r="G28" s="98" t="str">
        <f t="shared" si="1"/>
        <v>E7     1</v>
      </c>
      <c r="J28" s="95" t="s">
        <v>339</v>
      </c>
      <c r="K28" s="98" t="s">
        <v>120</v>
      </c>
      <c r="L28" s="96" t="s">
        <v>283</v>
      </c>
      <c r="M28" s="96" t="s">
        <v>337</v>
      </c>
      <c r="N28" t="s">
        <v>162</v>
      </c>
      <c r="O28" t="s">
        <v>120</v>
      </c>
      <c r="P28" s="96" t="s">
        <v>338</v>
      </c>
      <c r="Q28" s="96" t="str">
        <f t="shared" si="2"/>
        <v>E235     "Paraffin-Wax,파라핀왁스"</v>
      </c>
      <c r="V28" s="96" t="s">
        <v>322</v>
      </c>
      <c r="X28" t="s">
        <v>191</v>
      </c>
      <c r="Z28" t="s">
        <v>225</v>
      </c>
      <c r="AB28" s="96" t="str">
        <f t="shared" si="3"/>
        <v>ED3136     "Non-Metalic,      f.비금속"</v>
      </c>
    </row>
    <row r="29" spans="1:28">
      <c r="A29" s="98" t="s">
        <v>130</v>
      </c>
      <c r="B29" s="118">
        <v>1</v>
      </c>
      <c r="C29" s="118">
        <v>1</v>
      </c>
      <c r="D29" s="118">
        <v>1</v>
      </c>
      <c r="E29" s="121">
        <v>1</v>
      </c>
      <c r="F29" s="98" t="str">
        <f t="shared" si="0"/>
        <v>E8</v>
      </c>
      <c r="G29" s="98" t="str">
        <f t="shared" si="1"/>
        <v>E8     1</v>
      </c>
      <c r="J29" s="95" t="s">
        <v>339</v>
      </c>
      <c r="K29" s="98" t="s">
        <v>122</v>
      </c>
      <c r="L29" s="96" t="s">
        <v>284</v>
      </c>
      <c r="M29" s="96" t="s">
        <v>337</v>
      </c>
      <c r="N29" t="s">
        <v>163</v>
      </c>
      <c r="O29" t="s">
        <v>122</v>
      </c>
      <c r="P29" s="96" t="s">
        <v>338</v>
      </c>
      <c r="Q29" s="96" t="str">
        <f t="shared" si="2"/>
        <v>E236     "Petroleum Coke,석유코크"</v>
      </c>
      <c r="V29" s="96" t="s">
        <v>323</v>
      </c>
      <c r="X29" t="s">
        <v>192</v>
      </c>
      <c r="Z29" t="s">
        <v>226</v>
      </c>
      <c r="AB29" s="96" t="str">
        <f t="shared" si="3"/>
        <v>ED3137     "Iron Steel,      g.1차금속"</v>
      </c>
    </row>
    <row r="30" spans="1:28">
      <c r="A30" s="98" t="s">
        <v>345</v>
      </c>
      <c r="B30" s="118">
        <v>1</v>
      </c>
      <c r="C30" s="118">
        <v>1</v>
      </c>
      <c r="D30" s="118">
        <v>1</v>
      </c>
      <c r="E30" s="121">
        <v>1</v>
      </c>
      <c r="F30" s="98" t="str">
        <f t="shared" si="0"/>
        <v>E9</v>
      </c>
      <c r="G30" s="98" t="str">
        <f t="shared" si="1"/>
        <v>E9     1</v>
      </c>
      <c r="J30" s="95" t="s">
        <v>339</v>
      </c>
      <c r="K30" s="98" t="s">
        <v>124</v>
      </c>
      <c r="L30" s="96" t="s">
        <v>285</v>
      </c>
      <c r="M30" s="96" t="s">
        <v>337</v>
      </c>
      <c r="N30" t="s">
        <v>164</v>
      </c>
      <c r="O30" t="s">
        <v>124</v>
      </c>
      <c r="P30" s="96" t="s">
        <v>338</v>
      </c>
      <c r="Q30" s="96" t="str">
        <f t="shared" si="2"/>
        <v>E237     "Other Products,기타제품"</v>
      </c>
      <c r="V30" s="96" t="s">
        <v>324</v>
      </c>
      <c r="X30" t="s">
        <v>193</v>
      </c>
      <c r="Z30" t="s">
        <v>227</v>
      </c>
      <c r="AB30" s="96" t="str">
        <f t="shared" si="3"/>
        <v>ED3138     "Non-ferrous,      h.비철금속"</v>
      </c>
    </row>
    <row r="31" spans="1:28">
      <c r="J31" s="95" t="s">
        <v>339</v>
      </c>
      <c r="K31" s="98" t="s">
        <v>4</v>
      </c>
      <c r="L31" t="s">
        <v>287</v>
      </c>
      <c r="M31" s="96" t="s">
        <v>337</v>
      </c>
      <c r="N31" t="s">
        <v>132</v>
      </c>
      <c r="O31" t="s">
        <v>4</v>
      </c>
      <c r="P31" s="96" t="s">
        <v>338</v>
      </c>
      <c r="Q31" s="96" t="str">
        <f t="shared" si="2"/>
        <v>E3     "LNG,천연가스"</v>
      </c>
      <c r="V31" s="96" t="s">
        <v>325</v>
      </c>
      <c r="X31" t="s">
        <v>194</v>
      </c>
      <c r="Z31" t="s">
        <v>228</v>
      </c>
      <c r="AB31" s="96" t="str">
        <f t="shared" si="3"/>
        <v>ED3139     "Fabricated Metal,      i.조립금속"</v>
      </c>
    </row>
    <row r="32" spans="1:28">
      <c r="J32" s="95" t="s">
        <v>339</v>
      </c>
      <c r="K32" s="98" t="s">
        <v>5</v>
      </c>
      <c r="L32" t="s">
        <v>289</v>
      </c>
      <c r="M32" s="96" t="s">
        <v>337</v>
      </c>
      <c r="N32" t="s">
        <v>133</v>
      </c>
      <c r="O32" t="s">
        <v>5</v>
      </c>
      <c r="P32" s="96" t="s">
        <v>338</v>
      </c>
      <c r="Q32" s="96" t="str">
        <f t="shared" si="2"/>
        <v>E4     "Town Gas,도시가스"</v>
      </c>
      <c r="V32" s="96" t="s">
        <v>326</v>
      </c>
      <c r="X32" t="s">
        <v>195</v>
      </c>
      <c r="Z32" t="s">
        <v>229</v>
      </c>
      <c r="AB32" s="96" t="str">
        <f t="shared" si="3"/>
        <v>ED3140     "Other Manufacturing,      j.기타제조"</v>
      </c>
    </row>
    <row r="33" spans="10:28">
      <c r="J33" s="95" t="s">
        <v>339</v>
      </c>
      <c r="K33" s="98" t="s">
        <v>6</v>
      </c>
      <c r="L33" s="96" t="s">
        <v>290</v>
      </c>
      <c r="M33" s="96" t="s">
        <v>337</v>
      </c>
      <c r="N33" t="s">
        <v>134</v>
      </c>
      <c r="O33" t="s">
        <v>6</v>
      </c>
      <c r="P33" s="96" t="s">
        <v>338</v>
      </c>
      <c r="Q33" s="96" t="str">
        <f t="shared" si="2"/>
        <v>E5     "Hydro,수력"</v>
      </c>
      <c r="V33" s="96" t="s">
        <v>327</v>
      </c>
      <c r="X33" t="s">
        <v>196</v>
      </c>
      <c r="Z33" t="s">
        <v>230</v>
      </c>
      <c r="AB33" s="96" t="str">
        <f t="shared" si="3"/>
        <v>ED3141     "Other Energy,      k.기타에너지"</v>
      </c>
    </row>
    <row r="34" spans="10:28">
      <c r="J34" s="95" t="s">
        <v>339</v>
      </c>
      <c r="K34" s="98" t="s">
        <v>7</v>
      </c>
      <c r="L34" s="96" t="s">
        <v>291</v>
      </c>
      <c r="M34" s="96" t="s">
        <v>337</v>
      </c>
      <c r="N34" t="s">
        <v>135</v>
      </c>
      <c r="O34" t="s">
        <v>7</v>
      </c>
      <c r="P34" s="96" t="s">
        <v>338</v>
      </c>
      <c r="Q34" s="96" t="str">
        <f t="shared" si="2"/>
        <v>E6     "Nuclear,원자력"</v>
      </c>
      <c r="V34" s="96" t="s">
        <v>328</v>
      </c>
      <c r="X34" t="s">
        <v>197</v>
      </c>
      <c r="Z34" t="s">
        <v>231</v>
      </c>
      <c r="AB34" s="96" t="str">
        <f t="shared" si="3"/>
        <v>ED314     "Construction,  4)건설업"</v>
      </c>
    </row>
    <row r="35" spans="10:28">
      <c r="J35" s="95" t="s">
        <v>339</v>
      </c>
      <c r="K35" s="98" t="s">
        <v>8</v>
      </c>
      <c r="L35" s="96" t="s">
        <v>292</v>
      </c>
      <c r="M35" s="96" t="s">
        <v>337</v>
      </c>
      <c r="N35" t="s">
        <v>136</v>
      </c>
      <c r="O35" t="s">
        <v>8</v>
      </c>
      <c r="P35" s="96" t="s">
        <v>338</v>
      </c>
      <c r="Q35" s="96" t="str">
        <f t="shared" si="2"/>
        <v>E7     "Electricity,전력"</v>
      </c>
      <c r="V35" s="96" t="s">
        <v>329</v>
      </c>
      <c r="X35" t="s">
        <v>198</v>
      </c>
      <c r="Z35" t="s">
        <v>232</v>
      </c>
      <c r="AB35" s="96" t="str">
        <f t="shared" si="3"/>
        <v>ED32     "Transportation,2.수송부문"</v>
      </c>
    </row>
    <row r="36" spans="10:28">
      <c r="J36" s="95" t="s">
        <v>339</v>
      </c>
      <c r="K36" s="98" t="s">
        <v>9</v>
      </c>
      <c r="L36" s="96" t="s">
        <v>293</v>
      </c>
      <c r="M36" s="96" t="s">
        <v>337</v>
      </c>
      <c r="N36" t="s">
        <v>137</v>
      </c>
      <c r="O36" t="s">
        <v>9</v>
      </c>
      <c r="P36" s="96" t="s">
        <v>338</v>
      </c>
      <c r="Q36" s="96" t="str">
        <f t="shared" si="2"/>
        <v>E8     "Heat,열에너지"</v>
      </c>
      <c r="V36" s="96" t="s">
        <v>330</v>
      </c>
      <c r="X36" t="s">
        <v>199</v>
      </c>
      <c r="Z36" t="s">
        <v>233</v>
      </c>
      <c r="AB36" s="96" t="str">
        <f t="shared" si="3"/>
        <v>ED321     "Rail,  1)철도운수"</v>
      </c>
    </row>
    <row r="37" spans="10:28">
      <c r="J37" s="95" t="s">
        <v>339</v>
      </c>
      <c r="K37" s="98" t="s">
        <v>345</v>
      </c>
      <c r="L37" s="96" t="s">
        <v>294</v>
      </c>
      <c r="M37" s="96" t="s">
        <v>337</v>
      </c>
      <c r="N37" t="s">
        <v>138</v>
      </c>
      <c r="O37" t="s">
        <v>131</v>
      </c>
      <c r="P37" s="96" t="s">
        <v>338</v>
      </c>
      <c r="Q37" s="96" t="str">
        <f t="shared" si="2"/>
        <v>E9     "Renewable Energy,신재생 "</v>
      </c>
      <c r="V37" s="96" t="s">
        <v>331</v>
      </c>
      <c r="X37" t="s">
        <v>200</v>
      </c>
      <c r="Z37" t="s">
        <v>234</v>
      </c>
      <c r="AB37" s="96" t="str">
        <f t="shared" si="3"/>
        <v>ED322     "Land,  2)육상운수"</v>
      </c>
    </row>
    <row r="38" spans="10:28">
      <c r="J38" s="95" t="s">
        <v>339</v>
      </c>
      <c r="K38" s="98" t="s">
        <v>11</v>
      </c>
      <c r="L38" s="96" t="s">
        <v>295</v>
      </c>
      <c r="M38" s="96" t="s">
        <v>337</v>
      </c>
      <c r="N38" t="s">
        <v>139</v>
      </c>
      <c r="O38" t="s">
        <v>11</v>
      </c>
      <c r="P38" s="96" t="s">
        <v>338</v>
      </c>
      <c r="Q38" s="96" t="str">
        <f t="shared" si="2"/>
        <v>E10     "Total,합계"</v>
      </c>
      <c r="V38" s="96" t="s">
        <v>332</v>
      </c>
      <c r="X38" t="s">
        <v>201</v>
      </c>
      <c r="Z38" t="s">
        <v>235</v>
      </c>
      <c r="AB38" s="96" t="str">
        <f t="shared" si="3"/>
        <v>ED323     "Water,  3)수상운수"</v>
      </c>
    </row>
    <row r="39" spans="10:28">
      <c r="J39" s="95" t="s">
        <v>339</v>
      </c>
      <c r="M39" s="96" t="s">
        <v>337</v>
      </c>
      <c r="P39" s="96" t="s">
        <v>338</v>
      </c>
      <c r="V39" s="96" t="s">
        <v>333</v>
      </c>
      <c r="X39" t="s">
        <v>202</v>
      </c>
      <c r="Z39" t="s">
        <v>236</v>
      </c>
      <c r="AB39" s="96" t="str">
        <f t="shared" si="3"/>
        <v>ED324     "Air,  4)항공운수"</v>
      </c>
    </row>
    <row r="40" spans="10:28">
      <c r="J40" s="95" t="s">
        <v>339</v>
      </c>
      <c r="M40" s="96" t="s">
        <v>337</v>
      </c>
      <c r="P40" s="96" t="s">
        <v>338</v>
      </c>
      <c r="V40" s="96" t="s">
        <v>334</v>
      </c>
      <c r="X40" t="s">
        <v>203</v>
      </c>
      <c r="Z40" t="s">
        <v>237</v>
      </c>
      <c r="AB40" s="96" t="str">
        <f t="shared" si="3"/>
        <v>ED33     "Residential,3.가정부문"</v>
      </c>
    </row>
    <row r="41" spans="10:28">
      <c r="J41" s="95" t="s">
        <v>339</v>
      </c>
      <c r="M41" s="96" t="s">
        <v>337</v>
      </c>
      <c r="P41" s="96" t="s">
        <v>338</v>
      </c>
      <c r="V41" s="96" t="s">
        <v>335</v>
      </c>
      <c r="X41" t="s">
        <v>204</v>
      </c>
      <c r="Z41" t="s">
        <v>238</v>
      </c>
      <c r="AB41" s="96" t="str">
        <f t="shared" si="3"/>
        <v>ED34     "Commercial,4.상업부문"</v>
      </c>
    </row>
    <row r="42" spans="10:28">
      <c r="J42" s="95" t="s">
        <v>339</v>
      </c>
      <c r="M42" s="96" t="s">
        <v>337</v>
      </c>
      <c r="P42" s="96" t="s">
        <v>338</v>
      </c>
      <c r="V42" s="96" t="s">
        <v>336</v>
      </c>
      <c r="X42" t="s">
        <v>205</v>
      </c>
      <c r="Z42" t="s">
        <v>239</v>
      </c>
      <c r="AB42" s="96" t="str">
        <f t="shared" si="3"/>
        <v>ED35     "Public,5.공공기타부문"</v>
      </c>
    </row>
    <row r="43" spans="10:28">
      <c r="J43" s="95" t="s">
        <v>339</v>
      </c>
      <c r="M43" s="96" t="s">
        <v>337</v>
      </c>
      <c r="P43" s="96" t="s">
        <v>338</v>
      </c>
    </row>
    <row r="44" spans="10:28">
      <c r="J44" s="95" t="s">
        <v>339</v>
      </c>
      <c r="M44" s="96" t="s">
        <v>337</v>
      </c>
      <c r="P44" s="96" t="s">
        <v>338</v>
      </c>
    </row>
    <row r="45" spans="10:28">
      <c r="J45" s="95" t="s">
        <v>339</v>
      </c>
      <c r="P45" s="96" t="s">
        <v>338</v>
      </c>
    </row>
    <row r="46" spans="10:28">
      <c r="P46" s="96" t="s">
        <v>338</v>
      </c>
    </row>
    <row r="47" spans="10:28">
      <c r="P47" s="96" t="s">
        <v>338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70"/>
  <sheetViews>
    <sheetView tabSelected="1" topLeftCell="G57" zoomScale="80" zoomScaleNormal="80" workbookViewId="0">
      <selection activeCell="U65" sqref="U65"/>
    </sheetView>
  </sheetViews>
  <sheetFormatPr defaultColWidth="9" defaultRowHeight="13.5"/>
  <cols>
    <col min="1" max="1" width="13.75" style="102" customWidth="1"/>
    <col min="2" max="2" width="7.62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359</v>
      </c>
      <c r="B1" s="78"/>
      <c r="C1" s="250" t="s">
        <v>360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361</v>
      </c>
      <c r="D2" s="254"/>
      <c r="E2" s="254"/>
      <c r="F2" s="254"/>
      <c r="G2" s="254"/>
      <c r="H2" s="254"/>
      <c r="I2" s="254"/>
      <c r="J2" s="255" t="s">
        <v>362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363</v>
      </c>
      <c r="AG2" s="100" t="s">
        <v>364</v>
      </c>
      <c r="AH2" s="100" t="s">
        <v>365</v>
      </c>
      <c r="AI2" s="100" t="s">
        <v>366</v>
      </c>
      <c r="AJ2" s="100" t="s">
        <v>367</v>
      </c>
      <c r="AK2" s="100" t="s">
        <v>368</v>
      </c>
      <c r="AL2" s="100" t="s">
        <v>369</v>
      </c>
      <c r="AM2" s="101" t="s">
        <v>370</v>
      </c>
    </row>
    <row r="3" spans="1:39" ht="12.75" customHeight="1">
      <c r="A3" s="249"/>
      <c r="B3" s="80"/>
      <c r="C3" s="256"/>
      <c r="D3" s="257" t="s">
        <v>371</v>
      </c>
      <c r="E3" s="259"/>
      <c r="F3" s="260"/>
      <c r="G3" s="257" t="s">
        <v>372</v>
      </c>
      <c r="H3" s="259"/>
      <c r="I3" s="259"/>
      <c r="J3" s="261"/>
      <c r="K3" s="257" t="s">
        <v>373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374</v>
      </c>
      <c r="V3" s="264"/>
      <c r="W3" s="265"/>
      <c r="X3" s="274" t="s">
        <v>375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376</v>
      </c>
      <c r="F4" s="270" t="s">
        <v>377</v>
      </c>
      <c r="G4" s="258"/>
      <c r="H4" s="268" t="s">
        <v>378</v>
      </c>
      <c r="I4" s="272" t="s">
        <v>379</v>
      </c>
      <c r="J4" s="261"/>
      <c r="K4" s="258"/>
      <c r="L4" s="268" t="s">
        <v>380</v>
      </c>
      <c r="M4" s="262" t="s">
        <v>381</v>
      </c>
      <c r="N4" s="262" t="s">
        <v>382</v>
      </c>
      <c r="O4" s="262" t="s">
        <v>383</v>
      </c>
      <c r="P4" s="262" t="s">
        <v>384</v>
      </c>
      <c r="Q4" s="262" t="s">
        <v>385</v>
      </c>
      <c r="R4" s="262" t="s">
        <v>386</v>
      </c>
      <c r="S4" s="262" t="s">
        <v>387</v>
      </c>
      <c r="T4" s="270" t="s">
        <v>388</v>
      </c>
      <c r="U4" s="267"/>
      <c r="V4" s="268" t="s">
        <v>389</v>
      </c>
      <c r="W4" s="270" t="s">
        <v>390</v>
      </c>
      <c r="X4" s="275"/>
      <c r="Y4" s="268" t="s">
        <v>391</v>
      </c>
      <c r="Z4" s="262" t="s">
        <v>392</v>
      </c>
      <c r="AA4" s="262" t="s">
        <v>393</v>
      </c>
      <c r="AB4" s="262" t="s">
        <v>394</v>
      </c>
      <c r="AC4" s="262" t="s">
        <v>395</v>
      </c>
      <c r="AD4" s="262" t="s">
        <v>396</v>
      </c>
      <c r="AE4" s="272" t="s">
        <v>397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398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7">
        <v>969</v>
      </c>
      <c r="D7" s="247">
        <v>969</v>
      </c>
      <c r="E7" s="247">
        <v>969</v>
      </c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>
        <v>539</v>
      </c>
      <c r="AG7" s="247"/>
      <c r="AH7" s="247">
        <v>1391</v>
      </c>
      <c r="AI7" s="247">
        <v>31948</v>
      </c>
      <c r="AJ7" s="247"/>
      <c r="AK7" s="247"/>
      <c r="AL7" s="247">
        <v>6064</v>
      </c>
      <c r="AM7" s="247">
        <v>40912</v>
      </c>
    </row>
    <row r="8" spans="1:39" s="107" customFormat="1" ht="24" customHeight="1">
      <c r="A8" s="108" t="s">
        <v>40</v>
      </c>
      <c r="B8" s="94" t="s">
        <v>297</v>
      </c>
      <c r="C8" s="247">
        <v>72576</v>
      </c>
      <c r="D8" s="247">
        <v>4851</v>
      </c>
      <c r="E8" s="247"/>
      <c r="F8" s="247">
        <v>4851</v>
      </c>
      <c r="G8" s="247">
        <v>67726</v>
      </c>
      <c r="H8" s="247">
        <v>17030</v>
      </c>
      <c r="I8" s="247">
        <v>50696</v>
      </c>
      <c r="J8" s="247">
        <v>164689</v>
      </c>
      <c r="K8" s="247">
        <v>95696</v>
      </c>
      <c r="L8" s="247">
        <v>14221</v>
      </c>
      <c r="M8" s="247">
        <v>5458</v>
      </c>
      <c r="N8" s="247">
        <v>38725</v>
      </c>
      <c r="O8" s="247">
        <v>467</v>
      </c>
      <c r="P8" s="247">
        <v>78</v>
      </c>
      <c r="Q8" s="247">
        <v>22032</v>
      </c>
      <c r="R8" s="247">
        <v>14715</v>
      </c>
      <c r="S8" s="247"/>
      <c r="T8" s="247">
        <v>1</v>
      </c>
      <c r="U8" s="247">
        <v>10547</v>
      </c>
      <c r="V8" s="247">
        <v>4969</v>
      </c>
      <c r="W8" s="247">
        <v>5578</v>
      </c>
      <c r="X8" s="247">
        <v>58445</v>
      </c>
      <c r="Y8" s="247">
        <v>45858</v>
      </c>
      <c r="Z8" s="247">
        <v>608</v>
      </c>
      <c r="AA8" s="247">
        <v>4609</v>
      </c>
      <c r="AB8" s="247">
        <v>2634</v>
      </c>
      <c r="AC8" s="247">
        <v>20</v>
      </c>
      <c r="AD8" s="247">
        <v>188</v>
      </c>
      <c r="AE8" s="247">
        <v>4529</v>
      </c>
      <c r="AF8" s="247">
        <v>42384</v>
      </c>
      <c r="AG8" s="247"/>
      <c r="AH8" s="247"/>
      <c r="AI8" s="247"/>
      <c r="AJ8" s="247"/>
      <c r="AK8" s="247"/>
      <c r="AL8" s="247"/>
      <c r="AM8" s="247">
        <v>279649</v>
      </c>
    </row>
    <row r="9" spans="1:39" s="109" customFormat="1" ht="24" customHeight="1">
      <c r="A9" s="111" t="s">
        <v>399</v>
      </c>
      <c r="B9" s="94" t="s">
        <v>298</v>
      </c>
      <c r="C9" s="247"/>
      <c r="D9" s="247"/>
      <c r="E9" s="247"/>
      <c r="F9" s="247"/>
      <c r="G9" s="247"/>
      <c r="H9" s="247"/>
      <c r="I9" s="247"/>
      <c r="J9" s="247">
        <v>130463</v>
      </c>
      <c r="K9" s="247">
        <v>92789</v>
      </c>
      <c r="L9" s="247">
        <v>14221</v>
      </c>
      <c r="M9" s="247">
        <v>5412</v>
      </c>
      <c r="N9" s="247">
        <v>38616</v>
      </c>
      <c r="O9" s="247">
        <v>467</v>
      </c>
      <c r="P9" s="247">
        <v>78</v>
      </c>
      <c r="Q9" s="247">
        <v>19281</v>
      </c>
      <c r="R9" s="247">
        <v>14715</v>
      </c>
      <c r="S9" s="247"/>
      <c r="T9" s="247"/>
      <c r="U9" s="247">
        <v>3371</v>
      </c>
      <c r="V9" s="247">
        <v>1541</v>
      </c>
      <c r="W9" s="247">
        <v>1830</v>
      </c>
      <c r="X9" s="247">
        <v>34302</v>
      </c>
      <c r="Y9" s="247">
        <v>21721</v>
      </c>
      <c r="Z9" s="247">
        <v>602</v>
      </c>
      <c r="AA9" s="247">
        <v>4609</v>
      </c>
      <c r="AB9" s="247">
        <v>2634</v>
      </c>
      <c r="AC9" s="247">
        <v>20</v>
      </c>
      <c r="AD9" s="247">
        <v>188</v>
      </c>
      <c r="AE9" s="247">
        <v>4529</v>
      </c>
      <c r="AF9" s="247"/>
      <c r="AG9" s="247"/>
      <c r="AH9" s="247"/>
      <c r="AI9" s="247"/>
      <c r="AJ9" s="247"/>
      <c r="AK9" s="247"/>
      <c r="AL9" s="247"/>
      <c r="AM9" s="247">
        <v>130463</v>
      </c>
    </row>
    <row r="10" spans="1:39" s="109" customFormat="1" ht="24" customHeight="1">
      <c r="A10" s="111" t="s">
        <v>400</v>
      </c>
      <c r="B10" s="94" t="s">
        <v>299</v>
      </c>
      <c r="C10" s="247"/>
      <c r="D10" s="247"/>
      <c r="E10" s="247"/>
      <c r="F10" s="247"/>
      <c r="G10" s="247"/>
      <c r="H10" s="247"/>
      <c r="I10" s="247"/>
      <c r="J10" s="247">
        <v>34226</v>
      </c>
      <c r="K10" s="247">
        <v>2907</v>
      </c>
      <c r="L10" s="247"/>
      <c r="M10" s="247">
        <v>46</v>
      </c>
      <c r="N10" s="247">
        <v>109</v>
      </c>
      <c r="O10" s="247"/>
      <c r="P10" s="247"/>
      <c r="Q10" s="247">
        <v>2751</v>
      </c>
      <c r="R10" s="247"/>
      <c r="S10" s="247"/>
      <c r="T10" s="247">
        <v>1</v>
      </c>
      <c r="U10" s="247">
        <v>7176</v>
      </c>
      <c r="V10" s="247">
        <v>3428</v>
      </c>
      <c r="W10" s="247">
        <v>3748</v>
      </c>
      <c r="X10" s="247">
        <v>24143</v>
      </c>
      <c r="Y10" s="247">
        <v>24137</v>
      </c>
      <c r="Z10" s="247">
        <v>6</v>
      </c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>
        <v>34226</v>
      </c>
    </row>
    <row r="11" spans="1:39" s="107" customFormat="1" ht="24" customHeight="1">
      <c r="A11" s="108" t="s">
        <v>43</v>
      </c>
      <c r="B11" s="94" t="s">
        <v>300</v>
      </c>
      <c r="C11" s="247"/>
      <c r="D11" s="247"/>
      <c r="E11" s="247"/>
      <c r="F11" s="247"/>
      <c r="G11" s="247"/>
      <c r="H11" s="247"/>
      <c r="I11" s="247"/>
      <c r="J11" s="247">
        <v>-48224</v>
      </c>
      <c r="K11" s="247">
        <v>-38684</v>
      </c>
      <c r="L11" s="247">
        <v>-5003</v>
      </c>
      <c r="M11" s="247">
        <v>-904</v>
      </c>
      <c r="N11" s="247">
        <v>-18814</v>
      </c>
      <c r="O11" s="247"/>
      <c r="P11" s="247"/>
      <c r="Q11" s="247">
        <v>-4024</v>
      </c>
      <c r="R11" s="247">
        <v>-9939</v>
      </c>
      <c r="S11" s="247"/>
      <c r="T11" s="247"/>
      <c r="U11" s="247">
        <v>-89</v>
      </c>
      <c r="V11" s="247">
        <v>-89</v>
      </c>
      <c r="W11" s="247">
        <v>0</v>
      </c>
      <c r="X11" s="247">
        <v>-9451</v>
      </c>
      <c r="Y11" s="247">
        <v>-4110</v>
      </c>
      <c r="Z11" s="247">
        <v>0</v>
      </c>
      <c r="AA11" s="247">
        <v>-2917</v>
      </c>
      <c r="AB11" s="247">
        <v>-1911</v>
      </c>
      <c r="AC11" s="247"/>
      <c r="AD11" s="247">
        <v>-16</v>
      </c>
      <c r="AE11" s="247">
        <v>-498</v>
      </c>
      <c r="AF11" s="247"/>
      <c r="AG11" s="247"/>
      <c r="AH11" s="247"/>
      <c r="AI11" s="247"/>
      <c r="AJ11" s="247"/>
      <c r="AK11" s="247"/>
      <c r="AL11" s="247"/>
      <c r="AM11" s="247">
        <v>-48224</v>
      </c>
    </row>
    <row r="12" spans="1:39" s="107" customFormat="1" ht="24" customHeight="1">
      <c r="A12" s="108" t="s">
        <v>401</v>
      </c>
      <c r="B12" s="94" t="s">
        <v>301</v>
      </c>
      <c r="C12" s="247"/>
      <c r="D12" s="247"/>
      <c r="E12" s="247"/>
      <c r="F12" s="247"/>
      <c r="G12" s="247"/>
      <c r="H12" s="247"/>
      <c r="I12" s="247"/>
      <c r="J12" s="247">
        <v>-7569</v>
      </c>
      <c r="K12" s="247">
        <v>-7569</v>
      </c>
      <c r="L12" s="247"/>
      <c r="M12" s="247"/>
      <c r="N12" s="247">
        <v>-503</v>
      </c>
      <c r="O12" s="247">
        <v>-76</v>
      </c>
      <c r="P12" s="247"/>
      <c r="Q12" s="247">
        <v>-5887</v>
      </c>
      <c r="R12" s="247">
        <v>-1104</v>
      </c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>
        <v>-7569</v>
      </c>
    </row>
    <row r="13" spans="1:39" s="107" customFormat="1" ht="24" customHeight="1">
      <c r="A13" s="108" t="s">
        <v>45</v>
      </c>
      <c r="B13" s="94" t="s">
        <v>302</v>
      </c>
      <c r="C13" s="247">
        <v>187</v>
      </c>
      <c r="D13" s="247">
        <v>187</v>
      </c>
      <c r="E13" s="247">
        <v>160</v>
      </c>
      <c r="F13" s="247">
        <v>27</v>
      </c>
      <c r="G13" s="247"/>
      <c r="H13" s="247"/>
      <c r="I13" s="247"/>
      <c r="J13" s="247">
        <v>-525</v>
      </c>
      <c r="K13" s="247">
        <v>-483</v>
      </c>
      <c r="L13" s="247">
        <v>-81</v>
      </c>
      <c r="M13" s="247">
        <v>-98</v>
      </c>
      <c r="N13" s="247">
        <v>-123</v>
      </c>
      <c r="O13" s="247">
        <v>3</v>
      </c>
      <c r="P13" s="247">
        <v>-1</v>
      </c>
      <c r="Q13" s="247">
        <v>-146</v>
      </c>
      <c r="R13" s="247">
        <v>-36</v>
      </c>
      <c r="S13" s="247"/>
      <c r="T13" s="247">
        <v>0</v>
      </c>
      <c r="U13" s="247">
        <v>-38</v>
      </c>
      <c r="V13" s="247">
        <v>-7</v>
      </c>
      <c r="W13" s="247">
        <v>-31</v>
      </c>
      <c r="X13" s="247">
        <v>-5</v>
      </c>
      <c r="Y13" s="247">
        <v>-65</v>
      </c>
      <c r="Z13" s="247">
        <v>-9</v>
      </c>
      <c r="AA13" s="247">
        <v>-19</v>
      </c>
      <c r="AB13" s="247">
        <v>103</v>
      </c>
      <c r="AC13" s="247">
        <v>-1</v>
      </c>
      <c r="AD13" s="247">
        <v>-3</v>
      </c>
      <c r="AE13" s="247">
        <v>-12</v>
      </c>
      <c r="AF13" s="247">
        <v>-1194</v>
      </c>
      <c r="AG13" s="247"/>
      <c r="AH13" s="247"/>
      <c r="AI13" s="247"/>
      <c r="AJ13" s="247"/>
      <c r="AK13" s="247"/>
      <c r="AL13" s="247"/>
      <c r="AM13" s="247">
        <v>-1532</v>
      </c>
    </row>
    <row r="14" spans="1:39" s="109" customFormat="1" ht="24" customHeight="1">
      <c r="A14" s="111" t="s">
        <v>402</v>
      </c>
      <c r="B14" s="94" t="s">
        <v>303</v>
      </c>
      <c r="C14" s="247">
        <v>1063</v>
      </c>
      <c r="D14" s="247">
        <v>1063</v>
      </c>
      <c r="E14" s="247">
        <v>987</v>
      </c>
      <c r="F14" s="247">
        <v>76</v>
      </c>
      <c r="G14" s="247"/>
      <c r="H14" s="247"/>
      <c r="I14" s="247"/>
      <c r="J14" s="247">
        <v>5247</v>
      </c>
      <c r="K14" s="247">
        <v>3513</v>
      </c>
      <c r="L14" s="247">
        <v>407</v>
      </c>
      <c r="M14" s="247">
        <v>323</v>
      </c>
      <c r="N14" s="247">
        <v>1073</v>
      </c>
      <c r="O14" s="247">
        <v>39</v>
      </c>
      <c r="P14" s="247">
        <v>6</v>
      </c>
      <c r="Q14" s="247">
        <v>1388</v>
      </c>
      <c r="R14" s="247">
        <v>277</v>
      </c>
      <c r="S14" s="247"/>
      <c r="T14" s="247">
        <v>0</v>
      </c>
      <c r="U14" s="247">
        <v>228</v>
      </c>
      <c r="V14" s="247">
        <v>130</v>
      </c>
      <c r="W14" s="247">
        <v>98</v>
      </c>
      <c r="X14" s="247">
        <v>1507</v>
      </c>
      <c r="Y14" s="247">
        <v>1066</v>
      </c>
      <c r="Z14" s="247">
        <v>16</v>
      </c>
      <c r="AA14" s="247">
        <v>101</v>
      </c>
      <c r="AB14" s="247">
        <v>260</v>
      </c>
      <c r="AC14" s="247">
        <v>1</v>
      </c>
      <c r="AD14" s="247">
        <v>5</v>
      </c>
      <c r="AE14" s="247">
        <v>58</v>
      </c>
      <c r="AF14" s="247">
        <v>2273</v>
      </c>
      <c r="AG14" s="247"/>
      <c r="AH14" s="247"/>
      <c r="AI14" s="247"/>
      <c r="AJ14" s="247"/>
      <c r="AK14" s="247"/>
      <c r="AL14" s="247"/>
      <c r="AM14" s="247">
        <v>8583</v>
      </c>
    </row>
    <row r="15" spans="1:39" s="109" customFormat="1" ht="24" customHeight="1">
      <c r="A15" s="111" t="s">
        <v>403</v>
      </c>
      <c r="B15" s="94" t="s">
        <v>304</v>
      </c>
      <c r="C15" s="247">
        <v>-876</v>
      </c>
      <c r="D15" s="247">
        <v>-876</v>
      </c>
      <c r="E15" s="247">
        <v>-827</v>
      </c>
      <c r="F15" s="247">
        <v>-48</v>
      </c>
      <c r="G15" s="247"/>
      <c r="H15" s="247"/>
      <c r="I15" s="247"/>
      <c r="J15" s="247">
        <v>-5773</v>
      </c>
      <c r="K15" s="247">
        <v>-3996</v>
      </c>
      <c r="L15" s="247">
        <v>-489</v>
      </c>
      <c r="M15" s="247">
        <v>-421</v>
      </c>
      <c r="N15" s="247">
        <v>-1196</v>
      </c>
      <c r="O15" s="247">
        <v>-36</v>
      </c>
      <c r="P15" s="247">
        <v>-7</v>
      </c>
      <c r="Q15" s="247">
        <v>-1534</v>
      </c>
      <c r="R15" s="247">
        <v>-314</v>
      </c>
      <c r="S15" s="247"/>
      <c r="T15" s="247">
        <v>0</v>
      </c>
      <c r="U15" s="247">
        <v>-265</v>
      </c>
      <c r="V15" s="247">
        <v>-136</v>
      </c>
      <c r="W15" s="247">
        <v>-129</v>
      </c>
      <c r="X15" s="247">
        <v>-1512</v>
      </c>
      <c r="Y15" s="247">
        <v>-1131</v>
      </c>
      <c r="Z15" s="247">
        <v>-25</v>
      </c>
      <c r="AA15" s="247">
        <v>-121</v>
      </c>
      <c r="AB15" s="247">
        <v>-156</v>
      </c>
      <c r="AC15" s="247">
        <v>-2</v>
      </c>
      <c r="AD15" s="247">
        <v>-8</v>
      </c>
      <c r="AE15" s="247">
        <v>-70</v>
      </c>
      <c r="AF15" s="247">
        <v>-3467</v>
      </c>
      <c r="AG15" s="247"/>
      <c r="AH15" s="247"/>
      <c r="AI15" s="247"/>
      <c r="AJ15" s="247"/>
      <c r="AK15" s="247"/>
      <c r="AL15" s="247"/>
      <c r="AM15" s="247">
        <v>-10116</v>
      </c>
    </row>
    <row r="16" spans="1:39" s="107" customFormat="1" ht="24" customHeight="1">
      <c r="A16" s="110" t="s">
        <v>48</v>
      </c>
      <c r="B16" s="94" t="s">
        <v>305</v>
      </c>
      <c r="C16" s="247">
        <v>2164</v>
      </c>
      <c r="D16" s="247">
        <v>135</v>
      </c>
      <c r="E16" s="247">
        <v>38</v>
      </c>
      <c r="F16" s="247">
        <v>97</v>
      </c>
      <c r="G16" s="247">
        <v>2029</v>
      </c>
      <c r="H16" s="247">
        <v>822</v>
      </c>
      <c r="I16" s="247">
        <v>1208</v>
      </c>
      <c r="J16" s="247">
        <v>-4070</v>
      </c>
      <c r="K16" s="247">
        <v>-2541</v>
      </c>
      <c r="L16" s="247">
        <v>-369</v>
      </c>
      <c r="M16" s="247">
        <v>-349</v>
      </c>
      <c r="N16" s="247">
        <v>87</v>
      </c>
      <c r="O16" s="247">
        <v>-91</v>
      </c>
      <c r="P16" s="247">
        <v>129</v>
      </c>
      <c r="Q16" s="247">
        <v>-2232</v>
      </c>
      <c r="R16" s="247">
        <v>285</v>
      </c>
      <c r="S16" s="247"/>
      <c r="T16" s="247">
        <v>0</v>
      </c>
      <c r="U16" s="247">
        <v>504</v>
      </c>
      <c r="V16" s="247">
        <v>-413</v>
      </c>
      <c r="W16" s="247">
        <v>917</v>
      </c>
      <c r="X16" s="247">
        <v>-2033</v>
      </c>
      <c r="Y16" s="247">
        <v>783</v>
      </c>
      <c r="Z16" s="247">
        <v>-56</v>
      </c>
      <c r="AA16" s="247">
        <v>77</v>
      </c>
      <c r="AB16" s="247">
        <v>-56</v>
      </c>
      <c r="AC16" s="247">
        <v>0</v>
      </c>
      <c r="AD16" s="247">
        <v>-47</v>
      </c>
      <c r="AE16" s="247">
        <v>-2733</v>
      </c>
      <c r="AF16" s="247">
        <v>1279</v>
      </c>
      <c r="AG16" s="247"/>
      <c r="AH16" s="247"/>
      <c r="AI16" s="247"/>
      <c r="AJ16" s="247"/>
      <c r="AK16" s="247"/>
      <c r="AL16" s="247"/>
      <c r="AM16" s="247">
        <v>-627</v>
      </c>
    </row>
    <row r="17" spans="1:39" s="107" customFormat="1" ht="24" customHeight="1">
      <c r="A17" s="115" t="s">
        <v>49</v>
      </c>
      <c r="B17" s="94" t="s">
        <v>306</v>
      </c>
      <c r="C17" s="247">
        <v>75896</v>
      </c>
      <c r="D17" s="247">
        <v>6141</v>
      </c>
      <c r="E17" s="247">
        <v>1166</v>
      </c>
      <c r="F17" s="247">
        <v>4975</v>
      </c>
      <c r="G17" s="247">
        <v>69755</v>
      </c>
      <c r="H17" s="247">
        <v>17851</v>
      </c>
      <c r="I17" s="247">
        <v>51904</v>
      </c>
      <c r="J17" s="247">
        <v>104301</v>
      </c>
      <c r="K17" s="247">
        <v>46420</v>
      </c>
      <c r="L17" s="247">
        <v>8767</v>
      </c>
      <c r="M17" s="247">
        <v>4107</v>
      </c>
      <c r="N17" s="247">
        <v>19373</v>
      </c>
      <c r="O17" s="247">
        <v>303</v>
      </c>
      <c r="P17" s="247">
        <v>206</v>
      </c>
      <c r="Q17" s="247">
        <v>9743</v>
      </c>
      <c r="R17" s="247">
        <v>3921</v>
      </c>
      <c r="S17" s="247"/>
      <c r="T17" s="247">
        <v>1</v>
      </c>
      <c r="U17" s="247">
        <v>10924</v>
      </c>
      <c r="V17" s="247">
        <v>4461</v>
      </c>
      <c r="W17" s="247">
        <v>6464</v>
      </c>
      <c r="X17" s="247">
        <v>46956</v>
      </c>
      <c r="Y17" s="247">
        <v>42467</v>
      </c>
      <c r="Z17" s="247">
        <v>543</v>
      </c>
      <c r="AA17" s="247">
        <v>1749</v>
      </c>
      <c r="AB17" s="247">
        <v>770</v>
      </c>
      <c r="AC17" s="247">
        <v>19</v>
      </c>
      <c r="AD17" s="247">
        <v>122</v>
      </c>
      <c r="AE17" s="247">
        <v>1286</v>
      </c>
      <c r="AF17" s="247">
        <v>43008</v>
      </c>
      <c r="AG17" s="247"/>
      <c r="AH17" s="247">
        <v>1391</v>
      </c>
      <c r="AI17" s="247">
        <v>31948</v>
      </c>
      <c r="AJ17" s="247"/>
      <c r="AK17" s="247"/>
      <c r="AL17" s="247">
        <v>6064</v>
      </c>
      <c r="AM17" s="247">
        <v>262609</v>
      </c>
    </row>
    <row r="18" spans="1:39" s="107" customFormat="1" ht="24" customHeight="1">
      <c r="A18" s="108" t="s">
        <v>404</v>
      </c>
      <c r="B18" s="94" t="s">
        <v>307</v>
      </c>
      <c r="C18" s="247">
        <v>-47928</v>
      </c>
      <c r="D18" s="247">
        <v>-390</v>
      </c>
      <c r="E18" s="247">
        <v>-390</v>
      </c>
      <c r="F18" s="247"/>
      <c r="G18" s="247">
        <v>-47538</v>
      </c>
      <c r="H18" s="247"/>
      <c r="I18" s="247">
        <v>-47538</v>
      </c>
      <c r="J18" s="247">
        <v>-3920</v>
      </c>
      <c r="K18" s="247">
        <v>-3418</v>
      </c>
      <c r="L18" s="247">
        <v>-1</v>
      </c>
      <c r="M18" s="247">
        <v>-98</v>
      </c>
      <c r="N18" s="247">
        <v>-35</v>
      </c>
      <c r="O18" s="247"/>
      <c r="P18" s="247"/>
      <c r="Q18" s="247">
        <v>-3284</v>
      </c>
      <c r="R18" s="247"/>
      <c r="S18" s="247"/>
      <c r="T18" s="247"/>
      <c r="U18" s="247">
        <v>-477</v>
      </c>
      <c r="V18" s="247">
        <v>-476</v>
      </c>
      <c r="W18" s="247">
        <v>0</v>
      </c>
      <c r="X18" s="247">
        <v>-25</v>
      </c>
      <c r="Y18" s="247"/>
      <c r="Z18" s="247"/>
      <c r="AA18" s="247"/>
      <c r="AB18" s="247"/>
      <c r="AC18" s="247"/>
      <c r="AD18" s="247"/>
      <c r="AE18" s="247">
        <v>-25</v>
      </c>
      <c r="AF18" s="247">
        <v>-43008</v>
      </c>
      <c r="AG18" s="247">
        <v>21081</v>
      </c>
      <c r="AH18" s="247">
        <v>-1391</v>
      </c>
      <c r="AI18" s="247">
        <v>-31948</v>
      </c>
      <c r="AJ18" s="247">
        <v>37338</v>
      </c>
      <c r="AK18" s="247">
        <v>1718</v>
      </c>
      <c r="AL18" s="247">
        <v>-718</v>
      </c>
      <c r="AM18" s="247">
        <v>-68777</v>
      </c>
    </row>
    <row r="19" spans="1:39" s="109" customFormat="1" ht="24" customHeight="1">
      <c r="A19" s="111" t="s">
        <v>405</v>
      </c>
      <c r="B19" s="94" t="s">
        <v>308</v>
      </c>
      <c r="C19" s="247">
        <v>-47928</v>
      </c>
      <c r="D19" s="247">
        <v>-390</v>
      </c>
      <c r="E19" s="247">
        <v>-390</v>
      </c>
      <c r="F19" s="247"/>
      <c r="G19" s="247">
        <v>-47538</v>
      </c>
      <c r="H19" s="247"/>
      <c r="I19" s="247">
        <v>-47538</v>
      </c>
      <c r="J19" s="247">
        <v>-3125</v>
      </c>
      <c r="K19" s="247">
        <v>-3099</v>
      </c>
      <c r="L19" s="247">
        <v>-1</v>
      </c>
      <c r="M19" s="247">
        <v>-91</v>
      </c>
      <c r="N19" s="247">
        <v>-34</v>
      </c>
      <c r="O19" s="247"/>
      <c r="P19" s="247"/>
      <c r="Q19" s="247">
        <v>-2973</v>
      </c>
      <c r="R19" s="247"/>
      <c r="S19" s="247"/>
      <c r="T19" s="247"/>
      <c r="U19" s="247">
        <v>0</v>
      </c>
      <c r="V19" s="247">
        <v>0</v>
      </c>
      <c r="W19" s="247"/>
      <c r="X19" s="247">
        <v>-25</v>
      </c>
      <c r="Y19" s="247"/>
      <c r="Z19" s="247"/>
      <c r="AA19" s="247"/>
      <c r="AB19" s="247"/>
      <c r="AC19" s="247"/>
      <c r="AD19" s="247"/>
      <c r="AE19" s="247">
        <v>-25</v>
      </c>
      <c r="AF19" s="247">
        <v>-19043</v>
      </c>
      <c r="AG19" s="247">
        <v>-922</v>
      </c>
      <c r="AH19" s="247">
        <v>-1391</v>
      </c>
      <c r="AI19" s="247">
        <v>-31948</v>
      </c>
      <c r="AJ19" s="247">
        <v>40811</v>
      </c>
      <c r="AK19" s="247">
        <v>1073</v>
      </c>
      <c r="AL19" s="247">
        <v>-718</v>
      </c>
      <c r="AM19" s="247">
        <v>-63191</v>
      </c>
    </row>
    <row r="20" spans="1:39" s="109" customFormat="1" ht="24" customHeight="1">
      <c r="A20" s="111" t="s">
        <v>406</v>
      </c>
      <c r="B20" s="94" t="s">
        <v>309</v>
      </c>
      <c r="C20" s="247"/>
      <c r="D20" s="247"/>
      <c r="E20" s="247"/>
      <c r="F20" s="247"/>
      <c r="G20" s="247"/>
      <c r="H20" s="247"/>
      <c r="I20" s="247"/>
      <c r="J20" s="247">
        <v>-317</v>
      </c>
      <c r="K20" s="247">
        <v>-317</v>
      </c>
      <c r="L20" s="247"/>
      <c r="M20" s="247">
        <v>-6</v>
      </c>
      <c r="N20" s="247">
        <v>0</v>
      </c>
      <c r="O20" s="247"/>
      <c r="P20" s="247"/>
      <c r="Q20" s="247">
        <v>-311</v>
      </c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>
        <v>-847</v>
      </c>
      <c r="AG20" s="247">
        <v>-1157</v>
      </c>
      <c r="AH20" s="247"/>
      <c r="AI20" s="247"/>
      <c r="AJ20" s="247"/>
      <c r="AK20" s="247">
        <v>713</v>
      </c>
      <c r="AL20" s="247"/>
      <c r="AM20" s="247">
        <v>-1609</v>
      </c>
    </row>
    <row r="21" spans="1:39" s="109" customFormat="1" ht="24" customHeight="1">
      <c r="A21" s="111" t="s">
        <v>407</v>
      </c>
      <c r="B21" s="94" t="s">
        <v>310</v>
      </c>
      <c r="C21" s="247"/>
      <c r="D21" s="247"/>
      <c r="E21" s="247"/>
      <c r="F21" s="247"/>
      <c r="G21" s="247"/>
      <c r="H21" s="247"/>
      <c r="I21" s="247"/>
      <c r="J21" s="247">
        <v>-478</v>
      </c>
      <c r="K21" s="247">
        <v>-1</v>
      </c>
      <c r="L21" s="247"/>
      <c r="M21" s="247">
        <v>0</v>
      </c>
      <c r="N21" s="247">
        <v>-1</v>
      </c>
      <c r="O21" s="247"/>
      <c r="P21" s="247"/>
      <c r="Q21" s="247"/>
      <c r="R21" s="247"/>
      <c r="S21" s="247"/>
      <c r="T21" s="247"/>
      <c r="U21" s="247">
        <v>-476</v>
      </c>
      <c r="V21" s="247">
        <v>-476</v>
      </c>
      <c r="W21" s="247">
        <v>0</v>
      </c>
      <c r="X21" s="247">
        <v>0</v>
      </c>
      <c r="Y21" s="247"/>
      <c r="Z21" s="247"/>
      <c r="AA21" s="247"/>
      <c r="AB21" s="247"/>
      <c r="AC21" s="247"/>
      <c r="AD21" s="247"/>
      <c r="AE21" s="247"/>
      <c r="AF21" s="247">
        <v>-22842</v>
      </c>
      <c r="AG21" s="247">
        <v>22280</v>
      </c>
      <c r="AH21" s="247"/>
      <c r="AI21" s="247"/>
      <c r="AJ21" s="247"/>
      <c r="AK21" s="247"/>
      <c r="AL21" s="247"/>
      <c r="AM21" s="247">
        <v>-1040</v>
      </c>
    </row>
    <row r="22" spans="1:39" s="109" customFormat="1" ht="24" customHeight="1">
      <c r="A22" s="114" t="s">
        <v>54</v>
      </c>
      <c r="B22" s="94" t="s">
        <v>311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>
        <v>-276</v>
      </c>
      <c r="AG22" s="247">
        <v>881</v>
      </c>
      <c r="AH22" s="247"/>
      <c r="AI22" s="247"/>
      <c r="AJ22" s="247">
        <v>-3474</v>
      </c>
      <c r="AK22" s="247">
        <v>-68</v>
      </c>
      <c r="AL22" s="247"/>
      <c r="AM22" s="247">
        <v>-2937</v>
      </c>
    </row>
    <row r="23" spans="1:39" s="107" customFormat="1" ht="24" customHeight="1">
      <c r="A23" s="116" t="s">
        <v>408</v>
      </c>
      <c r="B23" s="94" t="s">
        <v>312</v>
      </c>
      <c r="C23" s="247">
        <v>27968</v>
      </c>
      <c r="D23" s="247">
        <v>5751</v>
      </c>
      <c r="E23" s="247">
        <v>776</v>
      </c>
      <c r="F23" s="247">
        <v>4975</v>
      </c>
      <c r="G23" s="247">
        <v>22217</v>
      </c>
      <c r="H23" s="247">
        <v>17851</v>
      </c>
      <c r="I23" s="247">
        <v>4366</v>
      </c>
      <c r="J23" s="247">
        <v>100381</v>
      </c>
      <c r="K23" s="247">
        <v>43002</v>
      </c>
      <c r="L23" s="247">
        <v>8766</v>
      </c>
      <c r="M23" s="247">
        <v>4009</v>
      </c>
      <c r="N23" s="247">
        <v>19338</v>
      </c>
      <c r="O23" s="247">
        <v>303</v>
      </c>
      <c r="P23" s="247">
        <v>206</v>
      </c>
      <c r="Q23" s="247">
        <v>6459</v>
      </c>
      <c r="R23" s="247">
        <v>3921</v>
      </c>
      <c r="S23" s="247"/>
      <c r="T23" s="247">
        <v>1</v>
      </c>
      <c r="U23" s="247">
        <v>10448</v>
      </c>
      <c r="V23" s="247">
        <v>3984</v>
      </c>
      <c r="W23" s="247">
        <v>6463</v>
      </c>
      <c r="X23" s="247">
        <v>46931</v>
      </c>
      <c r="Y23" s="247">
        <v>42467</v>
      </c>
      <c r="Z23" s="247">
        <v>543</v>
      </c>
      <c r="AA23" s="247">
        <v>1749</v>
      </c>
      <c r="AB23" s="247">
        <v>770</v>
      </c>
      <c r="AC23" s="247">
        <v>19</v>
      </c>
      <c r="AD23" s="247">
        <v>122</v>
      </c>
      <c r="AE23" s="247">
        <v>1260</v>
      </c>
      <c r="AF23" s="247"/>
      <c r="AG23" s="247">
        <v>21081</v>
      </c>
      <c r="AH23" s="247"/>
      <c r="AI23" s="247"/>
      <c r="AJ23" s="247">
        <v>37338</v>
      </c>
      <c r="AK23" s="247">
        <v>1466</v>
      </c>
      <c r="AL23" s="247">
        <v>5346</v>
      </c>
      <c r="AM23" s="247">
        <v>193832</v>
      </c>
    </row>
    <row r="24" spans="1:39" s="107" customFormat="1" ht="24" customHeight="1">
      <c r="A24" s="108" t="s">
        <v>409</v>
      </c>
      <c r="B24" s="94" t="s">
        <v>313</v>
      </c>
      <c r="C24" s="247">
        <v>27068</v>
      </c>
      <c r="D24" s="247">
        <v>4851</v>
      </c>
      <c r="E24" s="247"/>
      <c r="F24" s="247">
        <v>4851</v>
      </c>
      <c r="G24" s="247">
        <v>22217</v>
      </c>
      <c r="H24" s="247">
        <v>17851</v>
      </c>
      <c r="I24" s="247">
        <v>4366</v>
      </c>
      <c r="J24" s="247">
        <v>57351</v>
      </c>
      <c r="K24" s="247">
        <v>7414</v>
      </c>
      <c r="L24" s="247">
        <v>192</v>
      </c>
      <c r="M24" s="247">
        <v>697</v>
      </c>
      <c r="N24" s="247">
        <v>2925</v>
      </c>
      <c r="O24" s="247">
        <v>116</v>
      </c>
      <c r="P24" s="247">
        <v>134</v>
      </c>
      <c r="Q24" s="247">
        <v>3350</v>
      </c>
      <c r="R24" s="247">
        <v>0</v>
      </c>
      <c r="S24" s="247"/>
      <c r="T24" s="247">
        <v>0</v>
      </c>
      <c r="U24" s="247">
        <v>3198</v>
      </c>
      <c r="V24" s="247">
        <v>2112</v>
      </c>
      <c r="W24" s="247">
        <v>1086</v>
      </c>
      <c r="X24" s="247">
        <v>46739</v>
      </c>
      <c r="Y24" s="247">
        <v>42467</v>
      </c>
      <c r="Z24" s="247">
        <v>469</v>
      </c>
      <c r="AA24" s="247">
        <v>1749</v>
      </c>
      <c r="AB24" s="247">
        <v>770</v>
      </c>
      <c r="AC24" s="247">
        <v>19</v>
      </c>
      <c r="AD24" s="247">
        <v>118</v>
      </c>
      <c r="AE24" s="247">
        <v>1146</v>
      </c>
      <c r="AF24" s="247"/>
      <c r="AG24" s="247">
        <v>7329</v>
      </c>
      <c r="AH24" s="247"/>
      <c r="AI24" s="247"/>
      <c r="AJ24" s="247">
        <v>19193</v>
      </c>
      <c r="AK24" s="247"/>
      <c r="AL24" s="247">
        <v>4215</v>
      </c>
      <c r="AM24" s="247">
        <v>115155</v>
      </c>
    </row>
    <row r="25" spans="1:39" s="109" customFormat="1" ht="24" customHeight="1">
      <c r="A25" s="111" t="s">
        <v>410</v>
      </c>
      <c r="B25" s="94" t="s">
        <v>314</v>
      </c>
      <c r="C25" s="247"/>
      <c r="D25" s="247"/>
      <c r="E25" s="247"/>
      <c r="F25" s="247"/>
      <c r="G25" s="247"/>
      <c r="H25" s="247"/>
      <c r="I25" s="247"/>
      <c r="J25" s="247">
        <v>2333</v>
      </c>
      <c r="K25" s="247">
        <v>2326</v>
      </c>
      <c r="L25" s="247">
        <v>138</v>
      </c>
      <c r="M25" s="247">
        <v>326</v>
      </c>
      <c r="N25" s="247">
        <v>1702</v>
      </c>
      <c r="O25" s="247">
        <v>42</v>
      </c>
      <c r="P25" s="247">
        <v>59</v>
      </c>
      <c r="Q25" s="247">
        <v>58</v>
      </c>
      <c r="R25" s="247"/>
      <c r="S25" s="247"/>
      <c r="T25" s="247"/>
      <c r="U25" s="247">
        <v>3</v>
      </c>
      <c r="V25" s="247">
        <v>3</v>
      </c>
      <c r="W25" s="247"/>
      <c r="X25" s="247">
        <v>4</v>
      </c>
      <c r="Y25" s="247"/>
      <c r="Z25" s="247">
        <v>0</v>
      </c>
      <c r="AA25" s="247"/>
      <c r="AB25" s="247"/>
      <c r="AC25" s="247"/>
      <c r="AD25" s="247"/>
      <c r="AE25" s="247">
        <v>4</v>
      </c>
      <c r="AF25" s="247"/>
      <c r="AG25" s="247">
        <v>5</v>
      </c>
      <c r="AH25" s="247"/>
      <c r="AI25" s="247"/>
      <c r="AJ25" s="247">
        <v>864</v>
      </c>
      <c r="AK25" s="247"/>
      <c r="AL25" s="247"/>
      <c r="AM25" s="247">
        <v>3201</v>
      </c>
    </row>
    <row r="26" spans="1:39" s="109" customFormat="1" ht="24" customHeight="1">
      <c r="A26" s="111" t="s">
        <v>411</v>
      </c>
      <c r="B26" s="94" t="s">
        <v>315</v>
      </c>
      <c r="C26" s="247"/>
      <c r="D26" s="247"/>
      <c r="E26" s="247"/>
      <c r="F26" s="247"/>
      <c r="G26" s="247"/>
      <c r="H26" s="247"/>
      <c r="I26" s="247"/>
      <c r="J26" s="247">
        <v>95</v>
      </c>
      <c r="K26" s="247">
        <v>87</v>
      </c>
      <c r="L26" s="247">
        <v>0</v>
      </c>
      <c r="M26" s="247">
        <v>12</v>
      </c>
      <c r="N26" s="247">
        <v>48</v>
      </c>
      <c r="O26" s="247">
        <v>7</v>
      </c>
      <c r="P26" s="247">
        <v>6</v>
      </c>
      <c r="Q26" s="247">
        <v>14</v>
      </c>
      <c r="R26" s="247"/>
      <c r="S26" s="247"/>
      <c r="T26" s="247"/>
      <c r="U26" s="247">
        <v>3</v>
      </c>
      <c r="V26" s="247">
        <v>3</v>
      </c>
      <c r="W26" s="247"/>
      <c r="X26" s="247">
        <v>5</v>
      </c>
      <c r="Y26" s="247"/>
      <c r="Z26" s="247">
        <v>0</v>
      </c>
      <c r="AA26" s="247"/>
      <c r="AB26" s="247"/>
      <c r="AC26" s="247"/>
      <c r="AD26" s="247"/>
      <c r="AE26" s="247">
        <v>4</v>
      </c>
      <c r="AF26" s="247"/>
      <c r="AG26" s="247">
        <v>0</v>
      </c>
      <c r="AH26" s="247"/>
      <c r="AI26" s="247"/>
      <c r="AJ26" s="247">
        <v>145</v>
      </c>
      <c r="AK26" s="247"/>
      <c r="AL26" s="247"/>
      <c r="AM26" s="247">
        <v>240</v>
      </c>
    </row>
    <row r="27" spans="1:39" s="109" customFormat="1" ht="24" customHeight="1">
      <c r="A27" s="111" t="s">
        <v>412</v>
      </c>
      <c r="B27" s="94" t="s">
        <v>316</v>
      </c>
      <c r="C27" s="247">
        <v>22217</v>
      </c>
      <c r="D27" s="247"/>
      <c r="E27" s="247"/>
      <c r="F27" s="247"/>
      <c r="G27" s="247">
        <v>22217</v>
      </c>
      <c r="H27" s="247">
        <v>17851</v>
      </c>
      <c r="I27" s="247">
        <v>4366</v>
      </c>
      <c r="J27" s="247">
        <v>52300</v>
      </c>
      <c r="K27" s="247">
        <v>4152</v>
      </c>
      <c r="L27" s="247">
        <v>40</v>
      </c>
      <c r="M27" s="247">
        <v>312</v>
      </c>
      <c r="N27" s="247">
        <v>467</v>
      </c>
      <c r="O27" s="247">
        <v>38</v>
      </c>
      <c r="P27" s="247">
        <v>48</v>
      </c>
      <c r="Q27" s="247">
        <v>3246</v>
      </c>
      <c r="R27" s="247">
        <v>0</v>
      </c>
      <c r="S27" s="247"/>
      <c r="T27" s="247">
        <v>0</v>
      </c>
      <c r="U27" s="247">
        <v>3173</v>
      </c>
      <c r="V27" s="247">
        <v>2087</v>
      </c>
      <c r="W27" s="247">
        <v>1086</v>
      </c>
      <c r="X27" s="247">
        <v>44975</v>
      </c>
      <c r="Y27" s="247">
        <v>42467</v>
      </c>
      <c r="Z27" s="247">
        <v>467</v>
      </c>
      <c r="AA27" s="247"/>
      <c r="AB27" s="247">
        <v>770</v>
      </c>
      <c r="AC27" s="247">
        <v>19</v>
      </c>
      <c r="AD27" s="247">
        <v>118</v>
      </c>
      <c r="AE27" s="247">
        <v>1135</v>
      </c>
      <c r="AF27" s="247"/>
      <c r="AG27" s="247">
        <v>7324</v>
      </c>
      <c r="AH27" s="247"/>
      <c r="AI27" s="247"/>
      <c r="AJ27" s="247">
        <v>18184</v>
      </c>
      <c r="AK27" s="247"/>
      <c r="AL27" s="247"/>
      <c r="AM27" s="247">
        <v>100026</v>
      </c>
    </row>
    <row r="28" spans="1:39" s="109" customFormat="1" ht="24" customHeight="1">
      <c r="A28" s="111" t="s">
        <v>413</v>
      </c>
      <c r="B28" s="94" t="s">
        <v>317</v>
      </c>
      <c r="C28" s="247">
        <v>31</v>
      </c>
      <c r="D28" s="247"/>
      <c r="E28" s="247"/>
      <c r="F28" s="247"/>
      <c r="G28" s="247">
        <v>31</v>
      </c>
      <c r="H28" s="247"/>
      <c r="I28" s="247">
        <v>31</v>
      </c>
      <c r="J28" s="247">
        <v>333</v>
      </c>
      <c r="K28" s="247">
        <v>232</v>
      </c>
      <c r="L28" s="247">
        <v>0</v>
      </c>
      <c r="M28" s="247">
        <v>23</v>
      </c>
      <c r="N28" s="247">
        <v>13</v>
      </c>
      <c r="O28" s="247">
        <v>1</v>
      </c>
      <c r="P28" s="247">
        <v>6</v>
      </c>
      <c r="Q28" s="247">
        <v>188</v>
      </c>
      <c r="R28" s="247"/>
      <c r="S28" s="247"/>
      <c r="T28" s="247"/>
      <c r="U28" s="247">
        <v>20</v>
      </c>
      <c r="V28" s="247">
        <v>20</v>
      </c>
      <c r="W28" s="247">
        <v>0</v>
      </c>
      <c r="X28" s="247">
        <v>81</v>
      </c>
      <c r="Y28" s="247"/>
      <c r="Z28" s="247"/>
      <c r="AA28" s="247"/>
      <c r="AB28" s="247"/>
      <c r="AC28" s="247"/>
      <c r="AD28" s="247"/>
      <c r="AE28" s="247">
        <v>81</v>
      </c>
      <c r="AF28" s="247"/>
      <c r="AG28" s="247">
        <v>598</v>
      </c>
      <c r="AH28" s="247"/>
      <c r="AI28" s="247"/>
      <c r="AJ28" s="247">
        <v>751</v>
      </c>
      <c r="AK28" s="247"/>
      <c r="AL28" s="247"/>
      <c r="AM28" s="247">
        <v>1713</v>
      </c>
    </row>
    <row r="29" spans="1:39" s="109" customFormat="1" ht="24" customHeight="1">
      <c r="A29" s="111" t="s">
        <v>414</v>
      </c>
      <c r="B29" s="94" t="s">
        <v>318</v>
      </c>
      <c r="C29" s="247">
        <v>97</v>
      </c>
      <c r="D29" s="247"/>
      <c r="E29" s="247"/>
      <c r="F29" s="247"/>
      <c r="G29" s="247">
        <v>97</v>
      </c>
      <c r="H29" s="247"/>
      <c r="I29" s="247">
        <v>97</v>
      </c>
      <c r="J29" s="247">
        <v>395</v>
      </c>
      <c r="K29" s="247">
        <v>374</v>
      </c>
      <c r="L29" s="247">
        <v>0</v>
      </c>
      <c r="M29" s="247">
        <v>26</v>
      </c>
      <c r="N29" s="247">
        <v>6</v>
      </c>
      <c r="O29" s="247">
        <v>1</v>
      </c>
      <c r="P29" s="247">
        <v>4</v>
      </c>
      <c r="Q29" s="247">
        <v>336</v>
      </c>
      <c r="R29" s="247"/>
      <c r="S29" s="247"/>
      <c r="T29" s="247"/>
      <c r="U29" s="247">
        <v>4</v>
      </c>
      <c r="V29" s="247">
        <v>4</v>
      </c>
      <c r="W29" s="247">
        <v>0</v>
      </c>
      <c r="X29" s="247">
        <v>17</v>
      </c>
      <c r="Y29" s="247"/>
      <c r="Z29" s="247">
        <v>8</v>
      </c>
      <c r="AA29" s="247"/>
      <c r="AB29" s="247"/>
      <c r="AC29" s="247"/>
      <c r="AD29" s="247"/>
      <c r="AE29" s="247">
        <v>8</v>
      </c>
      <c r="AF29" s="247"/>
      <c r="AG29" s="247">
        <v>540</v>
      </c>
      <c r="AH29" s="247"/>
      <c r="AI29" s="247"/>
      <c r="AJ29" s="247">
        <v>1063</v>
      </c>
      <c r="AK29" s="247"/>
      <c r="AL29" s="247"/>
      <c r="AM29" s="247">
        <v>2095</v>
      </c>
    </row>
    <row r="30" spans="1:39" s="109" customFormat="1" ht="24" customHeight="1">
      <c r="A30" s="111" t="s">
        <v>415</v>
      </c>
      <c r="B30" s="94" t="s">
        <v>319</v>
      </c>
      <c r="C30" s="247"/>
      <c r="D30" s="247"/>
      <c r="E30" s="247"/>
      <c r="F30" s="247"/>
      <c r="G30" s="247"/>
      <c r="H30" s="247"/>
      <c r="I30" s="247"/>
      <c r="J30" s="247">
        <v>36</v>
      </c>
      <c r="K30" s="247">
        <v>33</v>
      </c>
      <c r="L30" s="247">
        <v>1</v>
      </c>
      <c r="M30" s="247">
        <v>5</v>
      </c>
      <c r="N30" s="247">
        <v>8</v>
      </c>
      <c r="O30" s="247">
        <v>0</v>
      </c>
      <c r="P30" s="247">
        <v>0</v>
      </c>
      <c r="Q30" s="247">
        <v>19</v>
      </c>
      <c r="R30" s="247"/>
      <c r="S30" s="247"/>
      <c r="T30" s="247"/>
      <c r="U30" s="247">
        <v>0</v>
      </c>
      <c r="V30" s="247">
        <v>0</v>
      </c>
      <c r="W30" s="247"/>
      <c r="X30" s="247">
        <v>3</v>
      </c>
      <c r="Y30" s="247"/>
      <c r="Z30" s="247">
        <v>2</v>
      </c>
      <c r="AA30" s="247"/>
      <c r="AB30" s="247"/>
      <c r="AC30" s="247"/>
      <c r="AD30" s="247"/>
      <c r="AE30" s="247">
        <v>1</v>
      </c>
      <c r="AF30" s="247"/>
      <c r="AG30" s="247">
        <v>53</v>
      </c>
      <c r="AH30" s="247"/>
      <c r="AI30" s="247"/>
      <c r="AJ30" s="247">
        <v>151</v>
      </c>
      <c r="AK30" s="247"/>
      <c r="AL30" s="247"/>
      <c r="AM30" s="247">
        <v>240</v>
      </c>
    </row>
    <row r="31" spans="1:39" s="109" customFormat="1" ht="24" customHeight="1">
      <c r="A31" s="111" t="s">
        <v>416</v>
      </c>
      <c r="B31" s="94" t="s">
        <v>320</v>
      </c>
      <c r="C31" s="247"/>
      <c r="D31" s="247"/>
      <c r="E31" s="247"/>
      <c r="F31" s="247"/>
      <c r="G31" s="247"/>
      <c r="H31" s="247"/>
      <c r="I31" s="247"/>
      <c r="J31" s="247">
        <v>395</v>
      </c>
      <c r="K31" s="247">
        <v>381</v>
      </c>
      <c r="L31" s="247">
        <v>0</v>
      </c>
      <c r="M31" s="247">
        <v>12</v>
      </c>
      <c r="N31" s="247">
        <v>8</v>
      </c>
      <c r="O31" s="247">
        <v>1</v>
      </c>
      <c r="P31" s="247">
        <v>5</v>
      </c>
      <c r="Q31" s="247">
        <v>355</v>
      </c>
      <c r="R31" s="247"/>
      <c r="S31" s="247"/>
      <c r="T31" s="247"/>
      <c r="U31" s="247">
        <v>4</v>
      </c>
      <c r="V31" s="247">
        <v>4</v>
      </c>
      <c r="W31" s="247"/>
      <c r="X31" s="247">
        <v>9</v>
      </c>
      <c r="Y31" s="247"/>
      <c r="Z31" s="247">
        <v>6</v>
      </c>
      <c r="AA31" s="247"/>
      <c r="AB31" s="247"/>
      <c r="AC31" s="247"/>
      <c r="AD31" s="247"/>
      <c r="AE31" s="247">
        <v>3</v>
      </c>
      <c r="AF31" s="247"/>
      <c r="AG31" s="247">
        <v>304</v>
      </c>
      <c r="AH31" s="247"/>
      <c r="AI31" s="247"/>
      <c r="AJ31" s="247">
        <v>862</v>
      </c>
      <c r="AK31" s="247"/>
      <c r="AL31" s="247"/>
      <c r="AM31" s="247">
        <v>1560</v>
      </c>
    </row>
    <row r="32" spans="1:39" s="109" customFormat="1" ht="24" customHeight="1">
      <c r="A32" s="111" t="s">
        <v>417</v>
      </c>
      <c r="B32" s="94" t="s">
        <v>321</v>
      </c>
      <c r="C32" s="247">
        <v>129</v>
      </c>
      <c r="D32" s="247"/>
      <c r="E32" s="247"/>
      <c r="F32" s="247"/>
      <c r="G32" s="247">
        <v>129</v>
      </c>
      <c r="H32" s="247"/>
      <c r="I32" s="247">
        <v>129</v>
      </c>
      <c r="J32" s="247">
        <v>47198</v>
      </c>
      <c r="K32" s="247">
        <v>1146</v>
      </c>
      <c r="L32" s="247">
        <v>1</v>
      </c>
      <c r="M32" s="247">
        <v>23</v>
      </c>
      <c r="N32" s="247">
        <v>74</v>
      </c>
      <c r="O32" s="247">
        <v>1</v>
      </c>
      <c r="P32" s="247">
        <v>4</v>
      </c>
      <c r="Q32" s="247">
        <v>1043</v>
      </c>
      <c r="R32" s="247"/>
      <c r="S32" s="247"/>
      <c r="T32" s="247"/>
      <c r="U32" s="247">
        <v>2372</v>
      </c>
      <c r="V32" s="247">
        <v>1436</v>
      </c>
      <c r="W32" s="247">
        <v>936</v>
      </c>
      <c r="X32" s="247">
        <v>43680</v>
      </c>
      <c r="Y32" s="247">
        <v>42467</v>
      </c>
      <c r="Z32" s="247">
        <v>364</v>
      </c>
      <c r="AA32" s="247"/>
      <c r="AB32" s="247"/>
      <c r="AC32" s="247">
        <v>17</v>
      </c>
      <c r="AD32" s="247"/>
      <c r="AE32" s="247">
        <v>833</v>
      </c>
      <c r="AF32" s="247"/>
      <c r="AG32" s="247">
        <v>1648</v>
      </c>
      <c r="AH32" s="247"/>
      <c r="AI32" s="247"/>
      <c r="AJ32" s="247">
        <v>3716</v>
      </c>
      <c r="AK32" s="247"/>
      <c r="AL32" s="247"/>
      <c r="AM32" s="247">
        <v>52692</v>
      </c>
    </row>
    <row r="33" spans="1:39" s="109" customFormat="1" ht="24" customHeight="1">
      <c r="A33" s="111" t="s">
        <v>418</v>
      </c>
      <c r="B33" s="94" t="s">
        <v>322</v>
      </c>
      <c r="C33" s="247">
        <v>2830</v>
      </c>
      <c r="D33" s="247"/>
      <c r="E33" s="247"/>
      <c r="F33" s="247"/>
      <c r="G33" s="247">
        <v>2830</v>
      </c>
      <c r="H33" s="247"/>
      <c r="I33" s="247">
        <v>2830</v>
      </c>
      <c r="J33" s="247">
        <v>891</v>
      </c>
      <c r="K33" s="247">
        <v>708</v>
      </c>
      <c r="L33" s="247">
        <v>1</v>
      </c>
      <c r="M33" s="247">
        <v>8</v>
      </c>
      <c r="N33" s="247">
        <v>91</v>
      </c>
      <c r="O33" s="247">
        <v>2</v>
      </c>
      <c r="P33" s="247">
        <v>9</v>
      </c>
      <c r="Q33" s="247">
        <v>597</v>
      </c>
      <c r="R33" s="247"/>
      <c r="S33" s="247"/>
      <c r="T33" s="247"/>
      <c r="U33" s="247">
        <v>34</v>
      </c>
      <c r="V33" s="247">
        <v>34</v>
      </c>
      <c r="W33" s="247">
        <v>0</v>
      </c>
      <c r="X33" s="247">
        <v>149</v>
      </c>
      <c r="Y33" s="247"/>
      <c r="Z33" s="247">
        <v>0</v>
      </c>
      <c r="AA33" s="247"/>
      <c r="AB33" s="247"/>
      <c r="AC33" s="247"/>
      <c r="AD33" s="247">
        <v>114</v>
      </c>
      <c r="AE33" s="247">
        <v>34</v>
      </c>
      <c r="AF33" s="247"/>
      <c r="AG33" s="247">
        <v>456</v>
      </c>
      <c r="AH33" s="247"/>
      <c r="AI33" s="247"/>
      <c r="AJ33" s="247">
        <v>999</v>
      </c>
      <c r="AK33" s="247"/>
      <c r="AL33" s="247"/>
      <c r="AM33" s="247">
        <v>5176</v>
      </c>
    </row>
    <row r="34" spans="1:39" s="109" customFormat="1" ht="24" customHeight="1">
      <c r="A34" s="111" t="s">
        <v>419</v>
      </c>
      <c r="B34" s="94" t="s">
        <v>323</v>
      </c>
      <c r="C34" s="247">
        <v>17851</v>
      </c>
      <c r="D34" s="247"/>
      <c r="E34" s="247"/>
      <c r="F34" s="247"/>
      <c r="G34" s="247">
        <v>17851</v>
      </c>
      <c r="H34" s="247">
        <v>17851</v>
      </c>
      <c r="I34" s="247"/>
      <c r="J34" s="247">
        <v>278</v>
      </c>
      <c r="K34" s="247">
        <v>204</v>
      </c>
      <c r="L34" s="247"/>
      <c r="M34" s="247">
        <v>3</v>
      </c>
      <c r="N34" s="247">
        <v>5</v>
      </c>
      <c r="O34" s="247">
        <v>0</v>
      </c>
      <c r="P34" s="247">
        <v>1</v>
      </c>
      <c r="Q34" s="247">
        <v>196</v>
      </c>
      <c r="R34" s="247"/>
      <c r="S34" s="247"/>
      <c r="T34" s="247"/>
      <c r="U34" s="247">
        <v>67</v>
      </c>
      <c r="V34" s="247">
        <v>40</v>
      </c>
      <c r="W34" s="247">
        <v>27</v>
      </c>
      <c r="X34" s="247">
        <v>6</v>
      </c>
      <c r="Y34" s="247"/>
      <c r="Z34" s="247">
        <v>1</v>
      </c>
      <c r="AA34" s="247"/>
      <c r="AB34" s="247"/>
      <c r="AC34" s="247"/>
      <c r="AD34" s="247">
        <v>3</v>
      </c>
      <c r="AE34" s="247">
        <v>2</v>
      </c>
      <c r="AF34" s="247"/>
      <c r="AG34" s="247">
        <v>1460</v>
      </c>
      <c r="AH34" s="247"/>
      <c r="AI34" s="247"/>
      <c r="AJ34" s="247">
        <v>3598</v>
      </c>
      <c r="AK34" s="247"/>
      <c r="AL34" s="247"/>
      <c r="AM34" s="247">
        <v>23187</v>
      </c>
    </row>
    <row r="35" spans="1:39" s="109" customFormat="1" ht="24" customHeight="1">
      <c r="A35" s="111" t="s">
        <v>420</v>
      </c>
      <c r="B35" s="94" t="s">
        <v>324</v>
      </c>
      <c r="C35" s="247"/>
      <c r="D35" s="247"/>
      <c r="E35" s="247"/>
      <c r="F35" s="247"/>
      <c r="G35" s="247"/>
      <c r="H35" s="247"/>
      <c r="I35" s="247"/>
      <c r="J35" s="247">
        <v>89</v>
      </c>
      <c r="K35" s="247">
        <v>63</v>
      </c>
      <c r="L35" s="247"/>
      <c r="M35" s="247">
        <v>0</v>
      </c>
      <c r="N35" s="247">
        <v>3</v>
      </c>
      <c r="O35" s="247">
        <v>0</v>
      </c>
      <c r="P35" s="247">
        <v>1</v>
      </c>
      <c r="Q35" s="247">
        <v>58</v>
      </c>
      <c r="R35" s="247"/>
      <c r="S35" s="247"/>
      <c r="T35" s="247"/>
      <c r="U35" s="247">
        <v>19</v>
      </c>
      <c r="V35" s="247">
        <v>19</v>
      </c>
      <c r="W35" s="247">
        <v>0</v>
      </c>
      <c r="X35" s="247">
        <v>6</v>
      </c>
      <c r="Y35" s="247"/>
      <c r="Z35" s="247">
        <v>1</v>
      </c>
      <c r="AA35" s="247"/>
      <c r="AB35" s="247"/>
      <c r="AC35" s="247"/>
      <c r="AD35" s="247"/>
      <c r="AE35" s="247">
        <v>5</v>
      </c>
      <c r="AF35" s="247"/>
      <c r="AG35" s="247">
        <v>206</v>
      </c>
      <c r="AH35" s="247"/>
      <c r="AI35" s="247"/>
      <c r="AJ35" s="247"/>
      <c r="AK35" s="247"/>
      <c r="AL35" s="247"/>
      <c r="AM35" s="247">
        <v>294</v>
      </c>
    </row>
    <row r="36" spans="1:39" s="109" customFormat="1" ht="24" customHeight="1">
      <c r="A36" s="111" t="s">
        <v>421</v>
      </c>
      <c r="B36" s="94" t="s">
        <v>325</v>
      </c>
      <c r="C36" s="247"/>
      <c r="D36" s="247"/>
      <c r="E36" s="247"/>
      <c r="F36" s="247"/>
      <c r="G36" s="247"/>
      <c r="H36" s="247"/>
      <c r="I36" s="247"/>
      <c r="J36" s="247">
        <v>551</v>
      </c>
      <c r="K36" s="247">
        <v>461</v>
      </c>
      <c r="L36" s="247">
        <v>31</v>
      </c>
      <c r="M36" s="247">
        <v>41</v>
      </c>
      <c r="N36" s="247">
        <v>143</v>
      </c>
      <c r="O36" s="247">
        <v>25</v>
      </c>
      <c r="P36" s="247">
        <v>6</v>
      </c>
      <c r="Q36" s="247">
        <v>214</v>
      </c>
      <c r="R36" s="247">
        <v>0</v>
      </c>
      <c r="S36" s="247"/>
      <c r="T36" s="247">
        <v>0</v>
      </c>
      <c r="U36" s="247">
        <v>62</v>
      </c>
      <c r="V36" s="247">
        <v>56</v>
      </c>
      <c r="W36" s="247">
        <v>6</v>
      </c>
      <c r="X36" s="247">
        <v>28</v>
      </c>
      <c r="Y36" s="247"/>
      <c r="Z36" s="247">
        <v>6</v>
      </c>
      <c r="AA36" s="247"/>
      <c r="AB36" s="247"/>
      <c r="AC36" s="247"/>
      <c r="AD36" s="247"/>
      <c r="AE36" s="247">
        <v>23</v>
      </c>
      <c r="AF36" s="247"/>
      <c r="AG36" s="247">
        <v>1364</v>
      </c>
      <c r="AH36" s="247"/>
      <c r="AI36" s="247"/>
      <c r="AJ36" s="247">
        <v>6836</v>
      </c>
      <c r="AK36" s="247"/>
      <c r="AL36" s="247"/>
      <c r="AM36" s="247">
        <v>8751</v>
      </c>
    </row>
    <row r="37" spans="1:39" s="109" customFormat="1" ht="24" customHeight="1">
      <c r="A37" s="111" t="s">
        <v>422</v>
      </c>
      <c r="B37" s="94" t="s">
        <v>326</v>
      </c>
      <c r="C37" s="247">
        <v>1279</v>
      </c>
      <c r="D37" s="247"/>
      <c r="E37" s="247"/>
      <c r="F37" s="247"/>
      <c r="G37" s="247">
        <v>1279</v>
      </c>
      <c r="H37" s="247"/>
      <c r="I37" s="247">
        <v>1279</v>
      </c>
      <c r="J37" s="247">
        <v>1193</v>
      </c>
      <c r="K37" s="247">
        <v>495</v>
      </c>
      <c r="L37" s="247">
        <v>6</v>
      </c>
      <c r="M37" s="247">
        <v>170</v>
      </c>
      <c r="N37" s="247">
        <v>112</v>
      </c>
      <c r="O37" s="247">
        <v>6</v>
      </c>
      <c r="P37" s="247">
        <v>11</v>
      </c>
      <c r="Q37" s="247">
        <v>189</v>
      </c>
      <c r="R37" s="247"/>
      <c r="S37" s="247"/>
      <c r="T37" s="247"/>
      <c r="U37" s="247">
        <v>590</v>
      </c>
      <c r="V37" s="247">
        <v>474</v>
      </c>
      <c r="W37" s="247">
        <v>116</v>
      </c>
      <c r="X37" s="247">
        <v>109</v>
      </c>
      <c r="Y37" s="247"/>
      <c r="Z37" s="247">
        <v>72</v>
      </c>
      <c r="AA37" s="247"/>
      <c r="AB37" s="247"/>
      <c r="AC37" s="247"/>
      <c r="AD37" s="247"/>
      <c r="AE37" s="247">
        <v>37</v>
      </c>
      <c r="AF37" s="247"/>
      <c r="AG37" s="247">
        <v>694</v>
      </c>
      <c r="AH37" s="247"/>
      <c r="AI37" s="247"/>
      <c r="AJ37" s="247">
        <v>208</v>
      </c>
      <c r="AK37" s="247"/>
      <c r="AL37" s="247"/>
      <c r="AM37" s="247">
        <v>3375</v>
      </c>
    </row>
    <row r="38" spans="1:39" s="109" customFormat="1" ht="24" customHeight="1">
      <c r="A38" s="111" t="s">
        <v>423</v>
      </c>
      <c r="B38" s="94" t="s">
        <v>327</v>
      </c>
      <c r="C38" s="247"/>
      <c r="D38" s="247"/>
      <c r="E38" s="247"/>
      <c r="F38" s="247"/>
      <c r="G38" s="247"/>
      <c r="H38" s="247"/>
      <c r="I38" s="247"/>
      <c r="J38" s="247">
        <v>941</v>
      </c>
      <c r="K38" s="247">
        <v>55</v>
      </c>
      <c r="L38" s="247">
        <v>0</v>
      </c>
      <c r="M38" s="247">
        <v>1</v>
      </c>
      <c r="N38" s="247">
        <v>3</v>
      </c>
      <c r="O38" s="247">
        <v>0</v>
      </c>
      <c r="P38" s="247">
        <v>1</v>
      </c>
      <c r="Q38" s="247">
        <v>50</v>
      </c>
      <c r="R38" s="247"/>
      <c r="S38" s="247"/>
      <c r="T38" s="247"/>
      <c r="U38" s="247">
        <v>0</v>
      </c>
      <c r="V38" s="247">
        <v>0</v>
      </c>
      <c r="W38" s="247"/>
      <c r="X38" s="247">
        <v>887</v>
      </c>
      <c r="Y38" s="247"/>
      <c r="Z38" s="247">
        <v>6</v>
      </c>
      <c r="AA38" s="247"/>
      <c r="AB38" s="247">
        <v>770</v>
      </c>
      <c r="AC38" s="247">
        <v>2</v>
      </c>
      <c r="AD38" s="247"/>
      <c r="AE38" s="247">
        <v>109</v>
      </c>
      <c r="AF38" s="247"/>
      <c r="AG38" s="247"/>
      <c r="AH38" s="247"/>
      <c r="AI38" s="247"/>
      <c r="AJ38" s="247"/>
      <c r="AK38" s="247"/>
      <c r="AL38" s="247"/>
      <c r="AM38" s="247">
        <v>941</v>
      </c>
    </row>
    <row r="39" spans="1:39" s="107" customFormat="1" ht="24" customHeight="1">
      <c r="A39" s="111" t="s">
        <v>424</v>
      </c>
      <c r="B39" s="94" t="s">
        <v>328</v>
      </c>
      <c r="C39" s="247"/>
      <c r="D39" s="247"/>
      <c r="E39" s="247"/>
      <c r="F39" s="247"/>
      <c r="G39" s="247"/>
      <c r="H39" s="247"/>
      <c r="I39" s="247"/>
      <c r="J39" s="247">
        <v>2623</v>
      </c>
      <c r="K39" s="247">
        <v>850</v>
      </c>
      <c r="L39" s="247">
        <v>13</v>
      </c>
      <c r="M39" s="247">
        <v>47</v>
      </c>
      <c r="N39" s="247">
        <v>709</v>
      </c>
      <c r="O39" s="247">
        <v>29</v>
      </c>
      <c r="P39" s="247">
        <v>20</v>
      </c>
      <c r="Q39" s="247">
        <v>32</v>
      </c>
      <c r="R39" s="247"/>
      <c r="S39" s="247"/>
      <c r="T39" s="247"/>
      <c r="U39" s="247">
        <v>18</v>
      </c>
      <c r="V39" s="247">
        <v>18</v>
      </c>
      <c r="W39" s="247"/>
      <c r="X39" s="247">
        <v>1755</v>
      </c>
      <c r="Y39" s="247"/>
      <c r="Z39" s="247">
        <v>2</v>
      </c>
      <c r="AA39" s="247">
        <v>1749</v>
      </c>
      <c r="AB39" s="247"/>
      <c r="AC39" s="247"/>
      <c r="AD39" s="247"/>
      <c r="AE39" s="247">
        <v>3</v>
      </c>
      <c r="AF39" s="247"/>
      <c r="AG39" s="247">
        <v>0</v>
      </c>
      <c r="AH39" s="247"/>
      <c r="AI39" s="247"/>
      <c r="AJ39" s="247"/>
      <c r="AK39" s="247"/>
      <c r="AL39" s="247"/>
      <c r="AM39" s="247">
        <v>2624</v>
      </c>
    </row>
    <row r="40" spans="1:39" s="107" customFormat="1" ht="24" customHeight="1">
      <c r="A40" s="108" t="s">
        <v>425</v>
      </c>
      <c r="B40" s="94" t="s">
        <v>329</v>
      </c>
      <c r="C40" s="247"/>
      <c r="D40" s="247"/>
      <c r="E40" s="247"/>
      <c r="F40" s="247"/>
      <c r="G40" s="247"/>
      <c r="H40" s="247"/>
      <c r="I40" s="247"/>
      <c r="J40" s="247">
        <v>35282</v>
      </c>
      <c r="K40" s="247">
        <v>29984</v>
      </c>
      <c r="L40" s="247">
        <v>8498</v>
      </c>
      <c r="M40" s="247">
        <v>11</v>
      </c>
      <c r="N40" s="247">
        <v>15134</v>
      </c>
      <c r="O40" s="247">
        <v>159</v>
      </c>
      <c r="P40" s="247">
        <v>43</v>
      </c>
      <c r="Q40" s="247">
        <v>2700</v>
      </c>
      <c r="R40" s="247">
        <v>3438</v>
      </c>
      <c r="S40" s="247"/>
      <c r="T40" s="247">
        <v>0</v>
      </c>
      <c r="U40" s="247">
        <v>5294</v>
      </c>
      <c r="V40" s="247">
        <v>1</v>
      </c>
      <c r="W40" s="247">
        <v>5293</v>
      </c>
      <c r="X40" s="247">
        <v>4</v>
      </c>
      <c r="Y40" s="247"/>
      <c r="Z40" s="247">
        <v>0</v>
      </c>
      <c r="AA40" s="247"/>
      <c r="AB40" s="247"/>
      <c r="AC40" s="247"/>
      <c r="AD40" s="247"/>
      <c r="AE40" s="247">
        <v>3</v>
      </c>
      <c r="AF40" s="247"/>
      <c r="AG40" s="247">
        <v>1112</v>
      </c>
      <c r="AH40" s="247"/>
      <c r="AI40" s="247"/>
      <c r="AJ40" s="247">
        <v>188</v>
      </c>
      <c r="AK40" s="247"/>
      <c r="AL40" s="247">
        <v>357</v>
      </c>
      <c r="AM40" s="247">
        <v>36938</v>
      </c>
    </row>
    <row r="41" spans="1:39" s="109" customFormat="1" ht="24" customHeight="1">
      <c r="A41" s="111" t="s">
        <v>426</v>
      </c>
      <c r="B41" s="94" t="s">
        <v>330</v>
      </c>
      <c r="C41" s="247"/>
      <c r="D41" s="247"/>
      <c r="E41" s="247"/>
      <c r="F41" s="247"/>
      <c r="G41" s="247"/>
      <c r="H41" s="247"/>
      <c r="I41" s="247"/>
      <c r="J41" s="247">
        <v>195</v>
      </c>
      <c r="K41" s="247">
        <v>195</v>
      </c>
      <c r="L41" s="247"/>
      <c r="M41" s="247">
        <v>0</v>
      </c>
      <c r="N41" s="247">
        <v>195</v>
      </c>
      <c r="O41" s="247"/>
      <c r="P41" s="247"/>
      <c r="Q41" s="247"/>
      <c r="R41" s="247"/>
      <c r="S41" s="247"/>
      <c r="T41" s="247"/>
      <c r="U41" s="247"/>
      <c r="V41" s="247"/>
      <c r="W41" s="247"/>
      <c r="X41" s="247">
        <v>0</v>
      </c>
      <c r="Y41" s="247"/>
      <c r="Z41" s="247"/>
      <c r="AA41" s="247"/>
      <c r="AB41" s="247"/>
      <c r="AC41" s="247"/>
      <c r="AD41" s="247"/>
      <c r="AE41" s="247">
        <v>0</v>
      </c>
      <c r="AF41" s="247"/>
      <c r="AG41" s="247"/>
      <c r="AH41" s="247"/>
      <c r="AI41" s="247"/>
      <c r="AJ41" s="247">
        <v>188</v>
      </c>
      <c r="AK41" s="247"/>
      <c r="AL41" s="247"/>
      <c r="AM41" s="247">
        <v>383</v>
      </c>
    </row>
    <row r="42" spans="1:39" s="109" customFormat="1" ht="24" customHeight="1">
      <c r="A42" s="111" t="s">
        <v>427</v>
      </c>
      <c r="B42" s="94" t="s">
        <v>331</v>
      </c>
      <c r="C42" s="247"/>
      <c r="D42" s="247"/>
      <c r="E42" s="247"/>
      <c r="F42" s="247"/>
      <c r="G42" s="247"/>
      <c r="H42" s="247"/>
      <c r="I42" s="247"/>
      <c r="J42" s="247">
        <v>28352</v>
      </c>
      <c r="K42" s="247">
        <v>23056</v>
      </c>
      <c r="L42" s="247">
        <v>8498</v>
      </c>
      <c r="M42" s="247">
        <v>10</v>
      </c>
      <c r="N42" s="247">
        <v>14519</v>
      </c>
      <c r="O42" s="247">
        <v>5</v>
      </c>
      <c r="P42" s="247">
        <v>2</v>
      </c>
      <c r="Q42" s="247">
        <v>21</v>
      </c>
      <c r="R42" s="247"/>
      <c r="S42" s="247"/>
      <c r="T42" s="247"/>
      <c r="U42" s="247">
        <v>5293</v>
      </c>
      <c r="V42" s="247">
        <v>0</v>
      </c>
      <c r="W42" s="247">
        <v>5293</v>
      </c>
      <c r="X42" s="247">
        <v>3</v>
      </c>
      <c r="Y42" s="247"/>
      <c r="Z42" s="247">
        <v>0</v>
      </c>
      <c r="AA42" s="247"/>
      <c r="AB42" s="247"/>
      <c r="AC42" s="247"/>
      <c r="AD42" s="247"/>
      <c r="AE42" s="247">
        <v>2</v>
      </c>
      <c r="AF42" s="247"/>
      <c r="AG42" s="247">
        <v>1112</v>
      </c>
      <c r="AH42" s="247"/>
      <c r="AI42" s="247"/>
      <c r="AJ42" s="247"/>
      <c r="AK42" s="247"/>
      <c r="AL42" s="247">
        <v>357</v>
      </c>
      <c r="AM42" s="247">
        <v>29820</v>
      </c>
    </row>
    <row r="43" spans="1:39" s="109" customFormat="1" ht="24" customHeight="1">
      <c r="A43" s="111" t="s">
        <v>428</v>
      </c>
      <c r="B43" s="94" t="s">
        <v>332</v>
      </c>
      <c r="C43" s="247"/>
      <c r="D43" s="247"/>
      <c r="E43" s="247"/>
      <c r="F43" s="247"/>
      <c r="G43" s="247"/>
      <c r="H43" s="247"/>
      <c r="I43" s="247"/>
      <c r="J43" s="247">
        <v>3282</v>
      </c>
      <c r="K43" s="247">
        <v>3282</v>
      </c>
      <c r="L43" s="247"/>
      <c r="M43" s="247">
        <v>0</v>
      </c>
      <c r="N43" s="247">
        <v>415</v>
      </c>
      <c r="O43" s="247">
        <v>154</v>
      </c>
      <c r="P43" s="247">
        <v>40</v>
      </c>
      <c r="Q43" s="247">
        <v>2673</v>
      </c>
      <c r="R43" s="247"/>
      <c r="S43" s="247"/>
      <c r="T43" s="247"/>
      <c r="U43" s="247">
        <v>0</v>
      </c>
      <c r="V43" s="247">
        <v>0</v>
      </c>
      <c r="W43" s="247"/>
      <c r="X43" s="247">
        <v>0</v>
      </c>
      <c r="Y43" s="247"/>
      <c r="Z43" s="247">
        <v>0</v>
      </c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>
        <v>3282</v>
      </c>
    </row>
    <row r="44" spans="1:39" s="109" customFormat="1" ht="24" customHeight="1">
      <c r="A44" s="111" t="s">
        <v>429</v>
      </c>
      <c r="B44" s="94" t="s">
        <v>333</v>
      </c>
      <c r="C44" s="247"/>
      <c r="D44" s="247"/>
      <c r="E44" s="247"/>
      <c r="F44" s="247"/>
      <c r="G44" s="247"/>
      <c r="H44" s="247"/>
      <c r="I44" s="247"/>
      <c r="J44" s="247">
        <v>3453</v>
      </c>
      <c r="K44" s="247">
        <v>3452</v>
      </c>
      <c r="L44" s="247">
        <v>0</v>
      </c>
      <c r="M44" s="247">
        <v>1</v>
      </c>
      <c r="N44" s="247">
        <v>5</v>
      </c>
      <c r="O44" s="247">
        <v>0</v>
      </c>
      <c r="P44" s="247">
        <v>1</v>
      </c>
      <c r="Q44" s="247">
        <v>6</v>
      </c>
      <c r="R44" s="247">
        <v>3438</v>
      </c>
      <c r="S44" s="247"/>
      <c r="T44" s="247">
        <v>0</v>
      </c>
      <c r="U44" s="247">
        <v>1</v>
      </c>
      <c r="V44" s="247">
        <v>1</v>
      </c>
      <c r="W44" s="247"/>
      <c r="X44" s="247">
        <v>1</v>
      </c>
      <c r="Y44" s="247"/>
      <c r="Z44" s="247"/>
      <c r="AA44" s="247"/>
      <c r="AB44" s="247"/>
      <c r="AC44" s="247"/>
      <c r="AD44" s="247"/>
      <c r="AE44" s="247">
        <v>1</v>
      </c>
      <c r="AF44" s="247"/>
      <c r="AG44" s="247"/>
      <c r="AH44" s="247"/>
      <c r="AI44" s="247"/>
      <c r="AJ44" s="247"/>
      <c r="AK44" s="247"/>
      <c r="AL44" s="247"/>
      <c r="AM44" s="247">
        <v>3453</v>
      </c>
    </row>
    <row r="45" spans="1:39" s="107" customFormat="1" ht="24" customHeight="1">
      <c r="A45" s="108" t="s">
        <v>430</v>
      </c>
      <c r="B45" s="94" t="s">
        <v>334</v>
      </c>
      <c r="C45" s="247">
        <v>901</v>
      </c>
      <c r="D45" s="247">
        <v>901</v>
      </c>
      <c r="E45" s="247">
        <v>776</v>
      </c>
      <c r="F45" s="247">
        <v>124</v>
      </c>
      <c r="G45" s="247"/>
      <c r="H45" s="247"/>
      <c r="I45" s="247"/>
      <c r="J45" s="247">
        <v>4053</v>
      </c>
      <c r="K45" s="247">
        <v>3011</v>
      </c>
      <c r="L45" s="247">
        <v>9</v>
      </c>
      <c r="M45" s="247">
        <v>2228</v>
      </c>
      <c r="N45" s="247">
        <v>516</v>
      </c>
      <c r="O45" s="247">
        <v>2</v>
      </c>
      <c r="P45" s="247">
        <v>5</v>
      </c>
      <c r="Q45" s="247">
        <v>253</v>
      </c>
      <c r="R45" s="247"/>
      <c r="S45" s="247"/>
      <c r="T45" s="247"/>
      <c r="U45" s="247">
        <v>957</v>
      </c>
      <c r="V45" s="247">
        <v>928</v>
      </c>
      <c r="W45" s="247">
        <v>29</v>
      </c>
      <c r="X45" s="247">
        <v>85</v>
      </c>
      <c r="Y45" s="247"/>
      <c r="Z45" s="247">
        <v>58</v>
      </c>
      <c r="AA45" s="247"/>
      <c r="AB45" s="247"/>
      <c r="AC45" s="247"/>
      <c r="AD45" s="247"/>
      <c r="AE45" s="247">
        <v>27</v>
      </c>
      <c r="AF45" s="247"/>
      <c r="AG45" s="247">
        <v>9847</v>
      </c>
      <c r="AH45" s="247"/>
      <c r="AI45" s="247"/>
      <c r="AJ45" s="247">
        <v>5263</v>
      </c>
      <c r="AK45" s="247">
        <v>1531</v>
      </c>
      <c r="AL45" s="247">
        <v>72</v>
      </c>
      <c r="AM45" s="247">
        <v>21666</v>
      </c>
    </row>
    <row r="46" spans="1:39" s="107" customFormat="1" ht="24" customHeight="1">
      <c r="A46" s="108" t="s">
        <v>431</v>
      </c>
      <c r="B46" s="94" t="s">
        <v>335</v>
      </c>
      <c r="C46" s="247"/>
      <c r="D46" s="247"/>
      <c r="E46" s="247"/>
      <c r="F46" s="247"/>
      <c r="G46" s="247"/>
      <c r="H46" s="247"/>
      <c r="I46" s="247"/>
      <c r="J46" s="247">
        <v>2397</v>
      </c>
      <c r="K46" s="247">
        <v>1339</v>
      </c>
      <c r="L46" s="247">
        <v>21</v>
      </c>
      <c r="M46" s="247">
        <v>969</v>
      </c>
      <c r="N46" s="247">
        <v>172</v>
      </c>
      <c r="O46" s="247">
        <v>19</v>
      </c>
      <c r="P46" s="247">
        <v>21</v>
      </c>
      <c r="Q46" s="247">
        <v>136</v>
      </c>
      <c r="R46" s="247"/>
      <c r="S46" s="247"/>
      <c r="T46" s="247">
        <v>0</v>
      </c>
      <c r="U46" s="247">
        <v>973</v>
      </c>
      <c r="V46" s="247">
        <v>917</v>
      </c>
      <c r="W46" s="247">
        <v>56</v>
      </c>
      <c r="X46" s="247">
        <v>85</v>
      </c>
      <c r="Y46" s="247"/>
      <c r="Z46" s="247">
        <v>15</v>
      </c>
      <c r="AA46" s="247"/>
      <c r="AB46" s="247"/>
      <c r="AC46" s="247"/>
      <c r="AD46" s="247">
        <v>4</v>
      </c>
      <c r="AE46" s="247">
        <v>66</v>
      </c>
      <c r="AF46" s="247"/>
      <c r="AG46" s="247">
        <v>2642</v>
      </c>
      <c r="AH46" s="247"/>
      <c r="AI46" s="247"/>
      <c r="AJ46" s="247">
        <v>10373</v>
      </c>
      <c r="AK46" s="247">
        <v>145</v>
      </c>
      <c r="AL46" s="247">
        <v>33</v>
      </c>
      <c r="AM46" s="247">
        <v>15589</v>
      </c>
    </row>
    <row r="47" spans="1:39" s="107" customFormat="1" ht="24" customHeight="1" thickBot="1">
      <c r="A47" s="112" t="s">
        <v>432</v>
      </c>
      <c r="B47" s="94" t="s">
        <v>336</v>
      </c>
      <c r="C47" s="247"/>
      <c r="D47" s="247"/>
      <c r="E47" s="247"/>
      <c r="F47" s="247"/>
      <c r="G47" s="247"/>
      <c r="H47" s="247"/>
      <c r="I47" s="247"/>
      <c r="J47" s="247">
        <v>1299</v>
      </c>
      <c r="K47" s="247">
        <v>1254</v>
      </c>
      <c r="L47" s="247">
        <v>46</v>
      </c>
      <c r="M47" s="247">
        <v>104</v>
      </c>
      <c r="N47" s="247">
        <v>590</v>
      </c>
      <c r="O47" s="247">
        <v>7</v>
      </c>
      <c r="P47" s="247">
        <v>4</v>
      </c>
      <c r="Q47" s="247">
        <v>20</v>
      </c>
      <c r="R47" s="247">
        <v>483</v>
      </c>
      <c r="S47" s="247"/>
      <c r="T47" s="247">
        <v>0</v>
      </c>
      <c r="U47" s="247">
        <v>26</v>
      </c>
      <c r="V47" s="247">
        <v>26</v>
      </c>
      <c r="W47" s="247">
        <v>0</v>
      </c>
      <c r="X47" s="247">
        <v>19</v>
      </c>
      <c r="Y47" s="247"/>
      <c r="Z47" s="247">
        <v>1</v>
      </c>
      <c r="AA47" s="247"/>
      <c r="AB47" s="247"/>
      <c r="AC47" s="247"/>
      <c r="AD47" s="247"/>
      <c r="AE47" s="247">
        <v>18</v>
      </c>
      <c r="AF47" s="247"/>
      <c r="AG47" s="247">
        <v>152</v>
      </c>
      <c r="AH47" s="247"/>
      <c r="AI47" s="247"/>
      <c r="AJ47" s="247">
        <v>2321</v>
      </c>
      <c r="AK47" s="247">
        <v>42</v>
      </c>
      <c r="AL47" s="247">
        <v>669</v>
      </c>
      <c r="AM47" s="247">
        <v>4483</v>
      </c>
    </row>
    <row r="48" spans="1:39" ht="14.25" thickBot="1"/>
    <row r="49" spans="1:165" ht="27">
      <c r="C49" s="253" t="s">
        <v>2</v>
      </c>
      <c r="D49" s="254"/>
      <c r="E49" s="254"/>
      <c r="F49" s="254"/>
      <c r="G49" s="254"/>
      <c r="H49" s="254"/>
      <c r="I49" s="254"/>
      <c r="J49" s="255" t="s">
        <v>3</v>
      </c>
      <c r="K49" s="254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4"/>
      <c r="Y49" s="254"/>
      <c r="Z49" s="254"/>
      <c r="AA49" s="254"/>
      <c r="AB49" s="254"/>
      <c r="AC49" s="254"/>
      <c r="AD49" s="254"/>
      <c r="AE49" s="254"/>
      <c r="AF49" s="100" t="s">
        <v>4</v>
      </c>
      <c r="AG49" s="100" t="s">
        <v>5</v>
      </c>
      <c r="AH49" s="100" t="s">
        <v>6</v>
      </c>
      <c r="AI49" s="100" t="s">
        <v>7</v>
      </c>
      <c r="AJ49" s="100" t="s">
        <v>8</v>
      </c>
      <c r="AK49" s="100" t="s">
        <v>9</v>
      </c>
      <c r="AL49" s="100" t="s">
        <v>10</v>
      </c>
      <c r="AM49" s="101" t="s">
        <v>370</v>
      </c>
    </row>
    <row r="50" spans="1:165">
      <c r="C50" s="256"/>
      <c r="D50" s="257" t="s">
        <v>12</v>
      </c>
      <c r="E50" s="259"/>
      <c r="F50" s="260"/>
      <c r="G50" s="257" t="s">
        <v>13</v>
      </c>
      <c r="H50" s="259"/>
      <c r="I50" s="259"/>
      <c r="J50" s="261"/>
      <c r="K50" s="257" t="s">
        <v>14</v>
      </c>
      <c r="L50" s="264"/>
      <c r="M50" s="264"/>
      <c r="N50" s="264"/>
      <c r="O50" s="264"/>
      <c r="P50" s="264"/>
      <c r="Q50" s="264"/>
      <c r="R50" s="264"/>
      <c r="S50" s="264"/>
      <c r="T50" s="265"/>
      <c r="U50" s="266" t="s">
        <v>15</v>
      </c>
      <c r="V50" s="264"/>
      <c r="W50" s="265"/>
      <c r="X50" s="274" t="s">
        <v>16</v>
      </c>
      <c r="Y50" s="276"/>
      <c r="Z50" s="276"/>
      <c r="AA50" s="276"/>
      <c r="AB50" s="276"/>
      <c r="AC50" s="276"/>
      <c r="AD50" s="276"/>
      <c r="AE50" s="276"/>
      <c r="AF50" s="103"/>
      <c r="AG50" s="103"/>
      <c r="AH50" s="103"/>
      <c r="AI50" s="103"/>
      <c r="AJ50" s="103"/>
      <c r="AK50" s="103"/>
      <c r="AL50" s="103"/>
      <c r="AM50" s="104"/>
    </row>
    <row r="51" spans="1:165">
      <c r="C51" s="256"/>
      <c r="D51" s="258"/>
      <c r="E51" s="268" t="s">
        <v>376</v>
      </c>
      <c r="F51" s="270" t="s">
        <v>18</v>
      </c>
      <c r="G51" s="258"/>
      <c r="H51" s="268" t="s">
        <v>19</v>
      </c>
      <c r="I51" s="272" t="s">
        <v>20</v>
      </c>
      <c r="J51" s="261"/>
      <c r="K51" s="258"/>
      <c r="L51" s="268" t="s">
        <v>21</v>
      </c>
      <c r="M51" s="262" t="s">
        <v>22</v>
      </c>
      <c r="N51" s="262" t="s">
        <v>23</v>
      </c>
      <c r="O51" s="262" t="s">
        <v>383</v>
      </c>
      <c r="P51" s="262" t="s">
        <v>25</v>
      </c>
      <c r="Q51" s="262" t="s">
        <v>26</v>
      </c>
      <c r="R51" s="262" t="s">
        <v>27</v>
      </c>
      <c r="S51" s="262" t="s">
        <v>28</v>
      </c>
      <c r="T51" s="270" t="s">
        <v>29</v>
      </c>
      <c r="U51" s="267"/>
      <c r="V51" s="268" t="s">
        <v>389</v>
      </c>
      <c r="W51" s="270" t="s">
        <v>31</v>
      </c>
      <c r="X51" s="275"/>
      <c r="Y51" s="268" t="s">
        <v>32</v>
      </c>
      <c r="Z51" s="262" t="s">
        <v>33</v>
      </c>
      <c r="AA51" s="262" t="s">
        <v>34</v>
      </c>
      <c r="AB51" s="262" t="s">
        <v>35</v>
      </c>
      <c r="AC51" s="262" t="s">
        <v>36</v>
      </c>
      <c r="AD51" s="262" t="s">
        <v>396</v>
      </c>
      <c r="AE51" s="272" t="s">
        <v>38</v>
      </c>
      <c r="AF51" s="103"/>
      <c r="AG51" s="103"/>
      <c r="AH51" s="103"/>
      <c r="AI51" s="103"/>
      <c r="AJ51" s="103"/>
      <c r="AK51" s="103"/>
      <c r="AL51" s="103"/>
      <c r="AM51" s="104"/>
    </row>
    <row r="52" spans="1:165">
      <c r="C52" s="256"/>
      <c r="D52" s="258"/>
      <c r="E52" s="269"/>
      <c r="F52" s="271"/>
      <c r="G52" s="258"/>
      <c r="H52" s="269"/>
      <c r="I52" s="273"/>
      <c r="J52" s="261"/>
      <c r="K52" s="258"/>
      <c r="L52" s="269"/>
      <c r="M52" s="263"/>
      <c r="N52" s="263"/>
      <c r="O52" s="263"/>
      <c r="P52" s="263"/>
      <c r="Q52" s="263"/>
      <c r="R52" s="263"/>
      <c r="S52" s="263"/>
      <c r="T52" s="271"/>
      <c r="U52" s="267"/>
      <c r="V52" s="269"/>
      <c r="W52" s="271"/>
      <c r="X52" s="275"/>
      <c r="Y52" s="269"/>
      <c r="Z52" s="263"/>
      <c r="AA52" s="263"/>
      <c r="AB52" s="263"/>
      <c r="AC52" s="263"/>
      <c r="AD52" s="263"/>
      <c r="AE52" s="273"/>
      <c r="AF52" s="105"/>
      <c r="AG52" s="105"/>
      <c r="AH52" s="105"/>
      <c r="AI52" s="105"/>
      <c r="AJ52" s="105"/>
      <c r="AK52" s="105"/>
      <c r="AL52" s="105"/>
      <c r="AM52" s="106"/>
    </row>
    <row r="53" spans="1:165" ht="16.5">
      <c r="B53" s="102" t="s">
        <v>433</v>
      </c>
      <c r="C53" s="247"/>
      <c r="D53" s="247"/>
      <c r="E53" s="247"/>
      <c r="F53" s="247"/>
      <c r="G53" s="247"/>
      <c r="H53" s="247"/>
      <c r="I53" s="247"/>
      <c r="J53" s="247">
        <v>28352</v>
      </c>
      <c r="K53" s="247">
        <v>23056</v>
      </c>
      <c r="L53" s="247">
        <v>8498</v>
      </c>
      <c r="M53" s="247">
        <v>10</v>
      </c>
      <c r="N53" s="247">
        <v>14519</v>
      </c>
      <c r="O53" s="247">
        <v>5</v>
      </c>
      <c r="P53" s="247">
        <v>2</v>
      </c>
      <c r="Q53" s="247">
        <v>21</v>
      </c>
      <c r="R53" s="247"/>
      <c r="S53" s="247"/>
      <c r="T53" s="247"/>
      <c r="U53" s="247">
        <v>5293</v>
      </c>
      <c r="V53" s="247">
        <v>0</v>
      </c>
      <c r="W53" s="247">
        <v>5293</v>
      </c>
      <c r="X53" s="247">
        <v>3</v>
      </c>
      <c r="Y53" s="247"/>
      <c r="Z53" s="247">
        <v>0</v>
      </c>
      <c r="AA53" s="247"/>
      <c r="AB53" s="247"/>
      <c r="AC53" s="247"/>
      <c r="AD53" s="247"/>
      <c r="AE53" s="247">
        <v>2</v>
      </c>
      <c r="AF53" s="247"/>
      <c r="AG53" s="247">
        <v>1112</v>
      </c>
      <c r="AH53" s="247"/>
      <c r="AI53" s="247"/>
      <c r="AJ53" s="247"/>
      <c r="AK53" s="247"/>
      <c r="AL53" s="247">
        <v>357</v>
      </c>
      <c r="AM53" s="247">
        <v>29820</v>
      </c>
    </row>
    <row r="54" spans="1:165">
      <c r="B54" s="102" t="s">
        <v>434</v>
      </c>
      <c r="J54" s="99">
        <v>35282</v>
      </c>
      <c r="K54" s="99">
        <v>29984</v>
      </c>
      <c r="L54" s="99">
        <v>8498</v>
      </c>
      <c r="M54" s="99">
        <v>11</v>
      </c>
      <c r="N54" s="99">
        <v>15134</v>
      </c>
      <c r="O54" s="99">
        <v>159</v>
      </c>
      <c r="P54" s="99">
        <v>43</v>
      </c>
      <c r="Q54" s="99">
        <v>2700</v>
      </c>
      <c r="R54" s="99">
        <v>3438</v>
      </c>
      <c r="T54" s="99">
        <v>0</v>
      </c>
      <c r="U54" s="99">
        <v>5294</v>
      </c>
      <c r="V54" s="99">
        <v>1</v>
      </c>
      <c r="W54" s="99">
        <v>5293</v>
      </c>
      <c r="X54" s="99">
        <v>4</v>
      </c>
      <c r="Z54" s="99">
        <v>0</v>
      </c>
      <c r="AE54" s="99">
        <v>3</v>
      </c>
      <c r="AG54" s="99">
        <v>1112</v>
      </c>
      <c r="AJ54" s="99">
        <v>188</v>
      </c>
      <c r="AL54" s="99">
        <v>357</v>
      </c>
      <c r="AM54" s="99">
        <v>36938</v>
      </c>
    </row>
    <row r="55" spans="1:165" ht="27">
      <c r="B55" s="102" t="s">
        <v>435</v>
      </c>
      <c r="C55" s="99">
        <v>27968</v>
      </c>
      <c r="D55" s="99">
        <v>5751</v>
      </c>
      <c r="E55" s="99">
        <v>776</v>
      </c>
      <c r="F55" s="99">
        <v>4975</v>
      </c>
      <c r="G55" s="99">
        <v>22217</v>
      </c>
      <c r="H55" s="99">
        <v>17851</v>
      </c>
      <c r="I55" s="99">
        <v>4366</v>
      </c>
      <c r="J55" s="99">
        <v>100381</v>
      </c>
      <c r="K55" s="99">
        <v>43002</v>
      </c>
      <c r="L55" s="99">
        <v>8766</v>
      </c>
      <c r="M55" s="99">
        <v>4009</v>
      </c>
      <c r="N55" s="99">
        <v>19338</v>
      </c>
      <c r="O55" s="99">
        <v>303</v>
      </c>
      <c r="P55" s="99">
        <v>206</v>
      </c>
      <c r="Q55" s="99">
        <v>6459</v>
      </c>
      <c r="R55" s="99">
        <v>3921</v>
      </c>
      <c r="T55" s="99">
        <v>1</v>
      </c>
      <c r="U55" s="99">
        <v>10448</v>
      </c>
      <c r="V55" s="99">
        <v>3984</v>
      </c>
      <c r="W55" s="99">
        <v>6463</v>
      </c>
      <c r="X55" s="99">
        <v>46931</v>
      </c>
      <c r="Y55" s="99">
        <v>42467</v>
      </c>
      <c r="Z55" s="99">
        <v>543</v>
      </c>
      <c r="AA55" s="99">
        <v>1749</v>
      </c>
      <c r="AB55" s="99">
        <v>770</v>
      </c>
      <c r="AC55" s="99">
        <v>19</v>
      </c>
      <c r="AD55" s="99">
        <v>122</v>
      </c>
      <c r="AE55" s="99">
        <v>1260</v>
      </c>
      <c r="AG55" s="99">
        <v>21081</v>
      </c>
      <c r="AJ55" s="99">
        <v>37338</v>
      </c>
      <c r="AK55" s="99">
        <v>1466</v>
      </c>
      <c r="AL55" s="99">
        <v>5346</v>
      </c>
      <c r="AM55" s="99">
        <v>193832</v>
      </c>
    </row>
    <row r="57" spans="1:165"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  <c r="AY57" s="278"/>
      <c r="AZ57" s="278"/>
      <c r="BA57" s="278"/>
      <c r="BB57" s="278"/>
      <c r="BC57" s="278"/>
      <c r="BD57" s="278"/>
      <c r="BE57" s="278"/>
      <c r="BF57" s="278"/>
      <c r="BG57" s="278"/>
      <c r="BH57" s="278"/>
      <c r="BI57" s="278"/>
      <c r="BJ57" s="278"/>
      <c r="BK57" s="278"/>
      <c r="BL57" s="278"/>
      <c r="BM57" s="278"/>
      <c r="BN57" s="278"/>
      <c r="BO57" s="278"/>
      <c r="BP57" s="278"/>
      <c r="BQ57" s="278"/>
      <c r="BR57" s="278"/>
      <c r="BS57" s="278"/>
      <c r="BT57" s="278"/>
      <c r="BU57" s="278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8"/>
      <c r="DB57" s="278"/>
      <c r="DC57" s="278"/>
      <c r="DD57" s="278"/>
      <c r="DE57" s="278"/>
      <c r="DF57" s="278"/>
      <c r="DG57" s="278"/>
      <c r="DH57" s="278"/>
      <c r="DI57" s="278"/>
      <c r="DJ57" s="278"/>
      <c r="DK57" s="278"/>
      <c r="DL57" s="278"/>
      <c r="DM57" s="278"/>
      <c r="DN57" s="278"/>
      <c r="DO57" s="278"/>
      <c r="DP57" s="278"/>
      <c r="DQ57" s="278"/>
      <c r="DR57" s="278"/>
      <c r="DS57" s="278"/>
      <c r="DT57" s="278"/>
      <c r="DU57" s="278"/>
      <c r="DV57" s="278"/>
      <c r="DW57" s="278"/>
      <c r="DX57" s="278"/>
      <c r="DY57" s="278"/>
      <c r="DZ57" s="278"/>
      <c r="EA57" s="278"/>
      <c r="EB57" s="278"/>
      <c r="EC57" s="278"/>
      <c r="ED57" s="278"/>
      <c r="EE57" s="278"/>
      <c r="EF57" s="278"/>
      <c r="EG57" s="278"/>
      <c r="EH57" s="278"/>
      <c r="EI57" s="278"/>
      <c r="EJ57" s="278"/>
      <c r="EK57" s="278"/>
      <c r="EL57" s="278"/>
      <c r="EM57" s="278"/>
      <c r="EN57" s="278"/>
      <c r="EO57" s="278"/>
      <c r="EP57" s="278"/>
      <c r="EQ57" s="278"/>
      <c r="ER57" s="278"/>
      <c r="ES57" s="278"/>
      <c r="ET57" s="278"/>
      <c r="EU57" s="278"/>
      <c r="EV57" s="278"/>
      <c r="EW57" s="278"/>
      <c r="EX57" s="278"/>
      <c r="EY57" s="278"/>
      <c r="EZ57" s="278"/>
      <c r="FA57" s="278"/>
      <c r="FB57" s="278"/>
      <c r="FC57" s="278"/>
      <c r="FD57" s="278"/>
      <c r="FE57" s="278"/>
      <c r="FF57" s="278"/>
      <c r="FG57" s="278"/>
      <c r="FH57" s="278"/>
      <c r="FI57" s="278"/>
    </row>
    <row r="58" spans="1:165" ht="33">
      <c r="A58" s="111" t="s">
        <v>73</v>
      </c>
      <c r="B58" s="111" t="s">
        <v>73</v>
      </c>
      <c r="C58" s="247"/>
      <c r="D58" s="247"/>
      <c r="E58" s="247"/>
      <c r="F58" s="247"/>
      <c r="G58" s="247"/>
      <c r="H58" s="247"/>
      <c r="I58" s="247"/>
      <c r="J58" s="247">
        <v>195</v>
      </c>
      <c r="K58" s="247">
        <v>195</v>
      </c>
      <c r="L58" s="247"/>
      <c r="M58" s="247">
        <v>0</v>
      </c>
      <c r="N58" s="247">
        <v>195</v>
      </c>
      <c r="O58" s="247"/>
      <c r="P58" s="247"/>
      <c r="Q58" s="247"/>
      <c r="R58" s="247"/>
      <c r="S58" s="247"/>
      <c r="T58" s="247"/>
      <c r="U58" s="247"/>
      <c r="V58" s="247"/>
      <c r="W58" s="247"/>
      <c r="X58" s="247">
        <v>0</v>
      </c>
      <c r="Y58" s="247"/>
      <c r="Z58" s="247"/>
      <c r="AA58" s="247"/>
      <c r="AB58" s="247"/>
      <c r="AC58" s="247"/>
      <c r="AD58" s="247"/>
      <c r="AE58" s="247">
        <v>0</v>
      </c>
      <c r="AF58" s="247"/>
      <c r="AG58" s="247"/>
      <c r="AH58" s="247"/>
      <c r="AI58" s="247"/>
      <c r="AJ58" s="247">
        <v>188</v>
      </c>
      <c r="AK58" s="247"/>
      <c r="AL58" s="247"/>
      <c r="AM58" s="247">
        <v>383</v>
      </c>
      <c r="AN58" s="278"/>
      <c r="AO58" s="278"/>
      <c r="AP58" s="278"/>
      <c r="AQ58" s="278"/>
      <c r="AR58" s="278"/>
      <c r="AS58" s="278"/>
      <c r="AT58" s="278"/>
      <c r="AU58" s="278"/>
      <c r="AV58" s="278"/>
      <c r="AW58" s="278"/>
      <c r="AX58" s="278"/>
      <c r="AY58" s="278"/>
      <c r="AZ58" s="278"/>
      <c r="BA58" s="278"/>
      <c r="BB58" s="278"/>
      <c r="BC58" s="278"/>
      <c r="BD58" s="278"/>
      <c r="BE58" s="278"/>
      <c r="BF58" s="278"/>
      <c r="BG58" s="278"/>
      <c r="BH58" s="278"/>
      <c r="BI58" s="278"/>
      <c r="BJ58" s="278"/>
      <c r="BK58" s="278"/>
      <c r="BL58" s="278"/>
      <c r="BM58" s="278"/>
      <c r="BN58" s="278"/>
      <c r="BO58" s="278"/>
      <c r="BP58" s="278"/>
      <c r="BQ58" s="278"/>
      <c r="BR58" s="278"/>
      <c r="BS58" s="278"/>
      <c r="BT58" s="278"/>
      <c r="BU58" s="278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8"/>
      <c r="DB58" s="278"/>
      <c r="DC58" s="278"/>
      <c r="DD58" s="278"/>
      <c r="DE58" s="278"/>
      <c r="DF58" s="278"/>
      <c r="DG58" s="278"/>
      <c r="DH58" s="278"/>
      <c r="DI58" s="278"/>
      <c r="DJ58" s="278"/>
      <c r="DK58" s="278"/>
      <c r="DL58" s="278"/>
      <c r="DM58" s="278"/>
      <c r="DN58" s="278"/>
      <c r="DO58" s="278"/>
      <c r="DP58" s="278"/>
      <c r="DQ58" s="278"/>
      <c r="DR58" s="278"/>
      <c r="DS58" s="278"/>
      <c r="DT58" s="278"/>
      <c r="DU58" s="278"/>
      <c r="DV58" s="278"/>
      <c r="DW58" s="278"/>
      <c r="DX58" s="278"/>
      <c r="DY58" s="278"/>
      <c r="DZ58" s="278"/>
      <c r="EA58" s="278"/>
      <c r="EB58" s="278"/>
      <c r="EC58" s="278"/>
      <c r="ED58" s="278"/>
      <c r="EE58" s="278"/>
      <c r="EF58" s="278"/>
      <c r="EG58" s="278"/>
      <c r="EH58" s="278"/>
      <c r="EI58" s="278"/>
      <c r="EJ58" s="278"/>
      <c r="EK58" s="278"/>
      <c r="EL58" s="278"/>
      <c r="EM58" s="278"/>
      <c r="EN58" s="278"/>
      <c r="EO58" s="278"/>
      <c r="EP58" s="278"/>
      <c r="EQ58" s="278"/>
      <c r="ER58" s="278"/>
      <c r="ES58" s="278"/>
      <c r="ET58" s="278"/>
      <c r="EU58" s="278"/>
      <c r="EV58" s="278"/>
      <c r="EW58" s="278"/>
      <c r="EX58" s="278"/>
      <c r="EY58" s="278"/>
      <c r="EZ58" s="278"/>
      <c r="FA58" s="278"/>
      <c r="FB58" s="278"/>
      <c r="FC58" s="278"/>
      <c r="FD58" s="278"/>
      <c r="FE58" s="278"/>
      <c r="FF58" s="278"/>
      <c r="FG58" s="278"/>
      <c r="FH58" s="278"/>
      <c r="FI58" s="278"/>
    </row>
    <row r="59" spans="1:165" ht="33">
      <c r="A59" s="111" t="s">
        <v>427</v>
      </c>
      <c r="B59" s="111" t="s">
        <v>427</v>
      </c>
      <c r="C59" s="247"/>
      <c r="D59" s="247"/>
      <c r="E59" s="247"/>
      <c r="F59" s="247"/>
      <c r="G59" s="247"/>
      <c r="H59" s="247"/>
      <c r="I59" s="247"/>
      <c r="J59" s="247">
        <v>28352</v>
      </c>
      <c r="K59" s="247">
        <v>23056</v>
      </c>
      <c r="L59" s="247">
        <v>8498</v>
      </c>
      <c r="M59" s="247">
        <v>10</v>
      </c>
      <c r="N59" s="247">
        <v>14519</v>
      </c>
      <c r="O59" s="247">
        <v>5</v>
      </c>
      <c r="P59" s="247">
        <v>2</v>
      </c>
      <c r="Q59" s="247">
        <v>21</v>
      </c>
      <c r="R59" s="247"/>
      <c r="S59" s="247"/>
      <c r="T59" s="247"/>
      <c r="U59" s="247">
        <v>5293</v>
      </c>
      <c r="V59" s="247">
        <v>0</v>
      </c>
      <c r="W59" s="247">
        <v>5293</v>
      </c>
      <c r="X59" s="247">
        <v>3</v>
      </c>
      <c r="Y59" s="247"/>
      <c r="Z59" s="247">
        <v>0</v>
      </c>
      <c r="AA59" s="247"/>
      <c r="AB59" s="247"/>
      <c r="AC59" s="247"/>
      <c r="AD59" s="247"/>
      <c r="AE59" s="247">
        <v>2</v>
      </c>
      <c r="AF59" s="247"/>
      <c r="AG59" s="247">
        <v>1112</v>
      </c>
      <c r="AH59" s="247"/>
      <c r="AI59" s="247"/>
      <c r="AJ59" s="247"/>
      <c r="AK59" s="247"/>
      <c r="AL59" s="247">
        <v>357</v>
      </c>
      <c r="AM59" s="247">
        <v>29820</v>
      </c>
    </row>
    <row r="60" spans="1:165" ht="33">
      <c r="A60" s="111" t="s">
        <v>75</v>
      </c>
      <c r="B60" s="111" t="s">
        <v>75</v>
      </c>
      <c r="C60" s="247"/>
      <c r="D60" s="247"/>
      <c r="E60" s="247"/>
      <c r="F60" s="247"/>
      <c r="G60" s="247"/>
      <c r="H60" s="247"/>
      <c r="I60" s="247"/>
      <c r="J60" s="247">
        <v>3282</v>
      </c>
      <c r="K60" s="247">
        <v>3282</v>
      </c>
      <c r="L60" s="247"/>
      <c r="M60" s="247">
        <v>0</v>
      </c>
      <c r="N60" s="247">
        <v>415</v>
      </c>
      <c r="O60" s="247">
        <v>154</v>
      </c>
      <c r="P60" s="247">
        <v>40</v>
      </c>
      <c r="Q60" s="247">
        <v>2673</v>
      </c>
      <c r="R60" s="247"/>
      <c r="S60" s="247"/>
      <c r="T60" s="247"/>
      <c r="U60" s="247">
        <v>0</v>
      </c>
      <c r="V60" s="247">
        <v>0</v>
      </c>
      <c r="W60" s="247"/>
      <c r="X60" s="247">
        <v>0</v>
      </c>
      <c r="Y60" s="247"/>
      <c r="Z60" s="247">
        <v>0</v>
      </c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>
        <v>3282</v>
      </c>
    </row>
    <row r="61" spans="1:165" ht="33">
      <c r="A61" s="111" t="s">
        <v>429</v>
      </c>
      <c r="B61" s="111" t="s">
        <v>429</v>
      </c>
      <c r="C61" s="247"/>
      <c r="D61" s="247"/>
      <c r="E61" s="247"/>
      <c r="F61" s="247"/>
      <c r="G61" s="247"/>
      <c r="H61" s="247"/>
      <c r="I61" s="247"/>
      <c r="J61" s="247">
        <v>3453</v>
      </c>
      <c r="K61" s="247">
        <v>3452</v>
      </c>
      <c r="L61" s="247">
        <v>0</v>
      </c>
      <c r="M61" s="247">
        <v>1</v>
      </c>
      <c r="N61" s="247">
        <v>5</v>
      </c>
      <c r="O61" s="247">
        <v>0</v>
      </c>
      <c r="P61" s="247">
        <v>1</v>
      </c>
      <c r="Q61" s="247">
        <v>6</v>
      </c>
      <c r="R61" s="247">
        <v>3438</v>
      </c>
      <c r="S61" s="247"/>
      <c r="T61" s="247">
        <v>0</v>
      </c>
      <c r="U61" s="247">
        <v>1</v>
      </c>
      <c r="V61" s="247">
        <v>1</v>
      </c>
      <c r="W61" s="247"/>
      <c r="X61" s="247">
        <v>1</v>
      </c>
      <c r="Y61" s="247"/>
      <c r="Z61" s="247"/>
      <c r="AA61" s="247"/>
      <c r="AB61" s="247"/>
      <c r="AC61" s="247"/>
      <c r="AD61" s="247"/>
      <c r="AE61" s="247">
        <v>1</v>
      </c>
      <c r="AF61" s="247"/>
      <c r="AG61" s="247"/>
      <c r="AH61" s="247"/>
      <c r="AI61" s="247"/>
      <c r="AJ61" s="247"/>
      <c r="AK61" s="247"/>
      <c r="AL61" s="247"/>
      <c r="AM61" s="247">
        <v>3453</v>
      </c>
    </row>
    <row r="62" spans="1:165" ht="16.5">
      <c r="A62" s="279" t="s">
        <v>437</v>
      </c>
      <c r="B62" s="111"/>
      <c r="C62" s="247"/>
      <c r="D62" s="247"/>
      <c r="E62" s="247"/>
      <c r="F62" s="247"/>
      <c r="G62" s="247"/>
      <c r="H62" s="247"/>
      <c r="I62" s="247"/>
      <c r="J62" s="280">
        <f>J24/J$23</f>
        <v>0.5713332204301611</v>
      </c>
      <c r="K62" s="280">
        <f t="shared" ref="K62:R62" si="0">K24/K$23</f>
        <v>0.17241058555416028</v>
      </c>
      <c r="L62" s="280">
        <f t="shared" si="0"/>
        <v>2.190280629705681E-2</v>
      </c>
      <c r="M62" s="280">
        <f t="shared" si="0"/>
        <v>0.1738588176602644</v>
      </c>
      <c r="N62" s="280">
        <f t="shared" si="0"/>
        <v>0.15125659323611543</v>
      </c>
      <c r="O62" s="280">
        <f t="shared" si="0"/>
        <v>0.38283828382838286</v>
      </c>
      <c r="P62" s="280">
        <f t="shared" si="0"/>
        <v>0.65048543689320393</v>
      </c>
      <c r="Q62" s="280">
        <f t="shared" si="0"/>
        <v>0.51865613872116423</v>
      </c>
      <c r="R62" s="280">
        <f t="shared" si="0"/>
        <v>0</v>
      </c>
      <c r="S62" s="247"/>
      <c r="T62" s="280">
        <f t="shared" ref="T62" si="1">T24/T$23</f>
        <v>0</v>
      </c>
      <c r="U62" s="280">
        <f t="shared" ref="U62:AM62" si="2">U24/U$23</f>
        <v>0.30608728943338437</v>
      </c>
      <c r="V62" s="280">
        <f t="shared" si="2"/>
        <v>0.53012048192771088</v>
      </c>
      <c r="W62" s="280">
        <f t="shared" si="2"/>
        <v>0.16803342101191396</v>
      </c>
      <c r="X62" s="280">
        <f t="shared" si="2"/>
        <v>0.9959088875157146</v>
      </c>
      <c r="Y62" s="280">
        <f t="shared" si="2"/>
        <v>1</v>
      </c>
      <c r="Z62" s="280">
        <f t="shared" si="2"/>
        <v>0.86372007366482506</v>
      </c>
      <c r="AA62" s="280">
        <f t="shared" si="2"/>
        <v>1</v>
      </c>
      <c r="AB62" s="280">
        <f t="shared" si="2"/>
        <v>1</v>
      </c>
      <c r="AC62" s="280">
        <f t="shared" si="2"/>
        <v>1</v>
      </c>
      <c r="AD62" s="280">
        <f t="shared" si="2"/>
        <v>0.96721311475409832</v>
      </c>
      <c r="AE62" s="280">
        <f t="shared" si="2"/>
        <v>0.90952380952380951</v>
      </c>
      <c r="AF62" s="280"/>
      <c r="AG62" s="280">
        <f t="shared" si="2"/>
        <v>0.34765902945780558</v>
      </c>
      <c r="AH62" s="280"/>
      <c r="AI62" s="280"/>
      <c r="AJ62" s="280">
        <f t="shared" si="2"/>
        <v>0.51403396004070923</v>
      </c>
      <c r="AK62" s="280">
        <f t="shared" si="2"/>
        <v>0</v>
      </c>
      <c r="AL62" s="280">
        <f t="shared" si="2"/>
        <v>0.78843995510662179</v>
      </c>
      <c r="AM62" s="280">
        <f t="shared" si="2"/>
        <v>0.59409694993602713</v>
      </c>
    </row>
    <row r="63" spans="1:165" ht="16.5">
      <c r="A63" s="279"/>
      <c r="B63" s="111" t="s">
        <v>441</v>
      </c>
      <c r="C63" s="247"/>
      <c r="D63" s="247"/>
      <c r="E63" s="247"/>
      <c r="F63" s="247"/>
      <c r="G63" s="247"/>
      <c r="H63" s="247"/>
      <c r="I63" s="247"/>
      <c r="J63" s="280">
        <f>SUM(J64:J67)</f>
        <v>0.35148085793128186</v>
      </c>
      <c r="K63" s="280">
        <f t="shared" ref="K63:T63" si="3">SUM(K64:K67)</f>
        <v>0.69729314915585316</v>
      </c>
      <c r="L63" s="280">
        <f t="shared" si="3"/>
        <v>0.96942733287702487</v>
      </c>
      <c r="M63" s="280">
        <f t="shared" si="3"/>
        <v>2.7438263906211027E-3</v>
      </c>
      <c r="N63" s="280">
        <f t="shared" si="3"/>
        <v>0.7826041989864515</v>
      </c>
      <c r="O63" s="280">
        <f t="shared" si="3"/>
        <v>0.52475247524752477</v>
      </c>
      <c r="P63" s="280">
        <f t="shared" si="3"/>
        <v>0.20873786407766989</v>
      </c>
      <c r="Q63" s="280">
        <f t="shared" si="3"/>
        <v>0.41802136553646074</v>
      </c>
      <c r="R63" s="280">
        <f t="shared" si="3"/>
        <v>0.87681713848508036</v>
      </c>
      <c r="S63" s="247"/>
      <c r="T63" s="280">
        <f t="shared" si="3"/>
        <v>0</v>
      </c>
      <c r="U63" s="280">
        <f t="shared" ref="U63:AM63" si="4">SUM(U64:U67)</f>
        <v>0.50669984686064318</v>
      </c>
      <c r="V63" s="280">
        <f t="shared" si="4"/>
        <v>2.5100401606425701E-4</v>
      </c>
      <c r="W63" s="280">
        <f t="shared" si="4"/>
        <v>0.81896951879931923</v>
      </c>
      <c r="X63" s="280">
        <f t="shared" si="4"/>
        <v>8.5231510089280003E-5</v>
      </c>
      <c r="Y63" s="280">
        <f t="shared" si="4"/>
        <v>0</v>
      </c>
      <c r="Z63" s="280">
        <f t="shared" si="4"/>
        <v>0</v>
      </c>
      <c r="AA63" s="280">
        <f t="shared" si="4"/>
        <v>0</v>
      </c>
      <c r="AB63" s="280">
        <f t="shared" si="4"/>
        <v>0</v>
      </c>
      <c r="AC63" s="280">
        <f t="shared" si="4"/>
        <v>0</v>
      </c>
      <c r="AD63" s="280">
        <f t="shared" si="4"/>
        <v>0</v>
      </c>
      <c r="AE63" s="280">
        <f t="shared" si="4"/>
        <v>2.3809523809523812E-3</v>
      </c>
      <c r="AF63" s="280"/>
      <c r="AG63" s="280">
        <f t="shared" si="4"/>
        <v>5.2748920829182679E-2</v>
      </c>
      <c r="AH63" s="280"/>
      <c r="AI63" s="280"/>
      <c r="AJ63" s="280">
        <f t="shared" si="4"/>
        <v>5.0350849001017731E-3</v>
      </c>
      <c r="AK63" s="280">
        <f t="shared" si="4"/>
        <v>0</v>
      </c>
      <c r="AL63" s="280">
        <f t="shared" si="4"/>
        <v>6.6778900112233447E-2</v>
      </c>
      <c r="AM63" s="280">
        <f t="shared" si="4"/>
        <v>0.19056708902554789</v>
      </c>
    </row>
    <row r="64" spans="1:165" ht="33">
      <c r="A64" s="102" t="s">
        <v>436</v>
      </c>
      <c r="B64" s="111" t="s">
        <v>73</v>
      </c>
      <c r="J64" s="278">
        <f>J58/J$55</f>
        <v>1.9425986989569739E-3</v>
      </c>
      <c r="K64" s="278">
        <f t="shared" ref="K64:AM67" si="5">K58/K$55</f>
        <v>4.5346728059160041E-3</v>
      </c>
      <c r="L64" s="278">
        <f t="shared" si="5"/>
        <v>0</v>
      </c>
      <c r="M64" s="278">
        <f t="shared" si="5"/>
        <v>0</v>
      </c>
      <c r="N64" s="278">
        <f t="shared" si="5"/>
        <v>1.0083772882407695E-2</v>
      </c>
      <c r="O64" s="278">
        <f t="shared" si="5"/>
        <v>0</v>
      </c>
      <c r="P64" s="278">
        <f t="shared" si="5"/>
        <v>0</v>
      </c>
      <c r="Q64" s="278">
        <f t="shared" si="5"/>
        <v>0</v>
      </c>
      <c r="R64" s="278">
        <f t="shared" si="5"/>
        <v>0</v>
      </c>
      <c r="S64" s="278"/>
      <c r="T64" s="278">
        <f t="shared" si="5"/>
        <v>0</v>
      </c>
      <c r="U64" s="278">
        <f t="shared" si="5"/>
        <v>0</v>
      </c>
      <c r="V64" s="278">
        <f t="shared" si="5"/>
        <v>0</v>
      </c>
      <c r="W64" s="278">
        <f t="shared" si="5"/>
        <v>0</v>
      </c>
      <c r="X64" s="278">
        <f t="shared" si="5"/>
        <v>0</v>
      </c>
      <c r="Y64" s="278">
        <f t="shared" si="5"/>
        <v>0</v>
      </c>
      <c r="Z64" s="278">
        <f t="shared" si="5"/>
        <v>0</v>
      </c>
      <c r="AA64" s="278">
        <f t="shared" si="5"/>
        <v>0</v>
      </c>
      <c r="AB64" s="278">
        <f t="shared" si="5"/>
        <v>0</v>
      </c>
      <c r="AC64" s="278">
        <f t="shared" si="5"/>
        <v>0</v>
      </c>
      <c r="AD64" s="278">
        <f t="shared" si="5"/>
        <v>0</v>
      </c>
      <c r="AE64" s="278">
        <f t="shared" si="5"/>
        <v>0</v>
      </c>
      <c r="AF64" s="278"/>
      <c r="AG64" s="278">
        <f t="shared" si="5"/>
        <v>0</v>
      </c>
      <c r="AH64" s="278"/>
      <c r="AI64" s="278"/>
      <c r="AJ64" s="278">
        <f t="shared" si="5"/>
        <v>5.0350849001017731E-3</v>
      </c>
      <c r="AK64" s="278">
        <f t="shared" si="5"/>
        <v>0</v>
      </c>
      <c r="AL64" s="278">
        <f t="shared" si="5"/>
        <v>0</v>
      </c>
      <c r="AM64" s="278">
        <f t="shared" si="5"/>
        <v>1.9759379256263157E-3</v>
      </c>
    </row>
    <row r="65" spans="1:39" ht="33">
      <c r="B65" s="111" t="s">
        <v>427</v>
      </c>
      <c r="J65" s="278">
        <f t="shared" ref="J65:Y67" si="6">J59/J$55</f>
        <v>0.282443888783734</v>
      </c>
      <c r="K65" s="278">
        <f t="shared" si="6"/>
        <v>0.53616110878563783</v>
      </c>
      <c r="L65" s="278">
        <f t="shared" si="6"/>
        <v>0.96942733287702487</v>
      </c>
      <c r="M65" s="278">
        <f t="shared" si="6"/>
        <v>2.4943876278373661E-3</v>
      </c>
      <c r="N65" s="278">
        <f t="shared" si="6"/>
        <v>0.75080153066501187</v>
      </c>
      <c r="O65" s="278">
        <f t="shared" si="6"/>
        <v>1.65016501650165E-2</v>
      </c>
      <c r="P65" s="278">
        <f t="shared" si="6"/>
        <v>9.7087378640776691E-3</v>
      </c>
      <c r="Q65" s="278">
        <f t="shared" si="6"/>
        <v>3.251277287505806E-3</v>
      </c>
      <c r="R65" s="278">
        <f t="shared" si="6"/>
        <v>0</v>
      </c>
      <c r="S65" s="278"/>
      <c r="T65" s="278">
        <f t="shared" si="6"/>
        <v>0</v>
      </c>
      <c r="U65" s="278">
        <f t="shared" si="6"/>
        <v>0.506604134762634</v>
      </c>
      <c r="V65" s="278">
        <f t="shared" si="6"/>
        <v>0</v>
      </c>
      <c r="W65" s="278">
        <f t="shared" si="6"/>
        <v>0.81896951879931923</v>
      </c>
      <c r="X65" s="278">
        <f t="shared" si="6"/>
        <v>6.3923632566959999E-5</v>
      </c>
      <c r="Y65" s="278">
        <f t="shared" si="6"/>
        <v>0</v>
      </c>
      <c r="Z65" s="278">
        <f t="shared" si="5"/>
        <v>0</v>
      </c>
      <c r="AA65" s="278">
        <f t="shared" si="5"/>
        <v>0</v>
      </c>
      <c r="AB65" s="278">
        <f t="shared" si="5"/>
        <v>0</v>
      </c>
      <c r="AC65" s="278">
        <f t="shared" si="5"/>
        <v>0</v>
      </c>
      <c r="AD65" s="278">
        <f t="shared" si="5"/>
        <v>0</v>
      </c>
      <c r="AE65" s="278">
        <f t="shared" si="5"/>
        <v>1.5873015873015873E-3</v>
      </c>
      <c r="AF65" s="278"/>
      <c r="AG65" s="278">
        <f t="shared" si="5"/>
        <v>5.2748920829182679E-2</v>
      </c>
      <c r="AH65" s="278"/>
      <c r="AI65" s="278"/>
      <c r="AJ65" s="278">
        <f t="shared" si="5"/>
        <v>0</v>
      </c>
      <c r="AK65" s="278">
        <f t="shared" si="5"/>
        <v>0</v>
      </c>
      <c r="AL65" s="278">
        <f t="shared" si="5"/>
        <v>6.6778900112233447E-2</v>
      </c>
      <c r="AM65" s="278">
        <f t="shared" si="5"/>
        <v>0.15384456642865987</v>
      </c>
    </row>
    <row r="66" spans="1:39" ht="33">
      <c r="B66" s="111" t="s">
        <v>75</v>
      </c>
      <c r="J66" s="278">
        <f t="shared" si="6"/>
        <v>3.269543041013738E-2</v>
      </c>
      <c r="K66" s="278">
        <f t="shared" si="5"/>
        <v>7.6322031533417045E-2</v>
      </c>
      <c r="L66" s="278">
        <f t="shared" si="5"/>
        <v>0</v>
      </c>
      <c r="M66" s="278">
        <f t="shared" si="5"/>
        <v>0</v>
      </c>
      <c r="N66" s="278">
        <f t="shared" si="5"/>
        <v>2.1460337159995863E-2</v>
      </c>
      <c r="O66" s="278">
        <f t="shared" si="5"/>
        <v>0.5082508250825083</v>
      </c>
      <c r="P66" s="278">
        <f t="shared" si="5"/>
        <v>0.1941747572815534</v>
      </c>
      <c r="Q66" s="278">
        <f t="shared" si="5"/>
        <v>0.41384115188109616</v>
      </c>
      <c r="R66" s="278">
        <f t="shared" si="5"/>
        <v>0</v>
      </c>
      <c r="S66" s="278"/>
      <c r="T66" s="278">
        <f t="shared" si="5"/>
        <v>0</v>
      </c>
      <c r="U66" s="278">
        <f t="shared" si="5"/>
        <v>0</v>
      </c>
      <c r="V66" s="278">
        <f t="shared" si="5"/>
        <v>0</v>
      </c>
      <c r="W66" s="278">
        <f t="shared" si="5"/>
        <v>0</v>
      </c>
      <c r="X66" s="278">
        <f t="shared" si="5"/>
        <v>0</v>
      </c>
      <c r="Y66" s="278">
        <f t="shared" si="5"/>
        <v>0</v>
      </c>
      <c r="Z66" s="278">
        <f t="shared" si="5"/>
        <v>0</v>
      </c>
      <c r="AA66" s="278">
        <f t="shared" si="5"/>
        <v>0</v>
      </c>
      <c r="AB66" s="278">
        <f t="shared" si="5"/>
        <v>0</v>
      </c>
      <c r="AC66" s="278">
        <f t="shared" si="5"/>
        <v>0</v>
      </c>
      <c r="AD66" s="278">
        <f t="shared" si="5"/>
        <v>0</v>
      </c>
      <c r="AE66" s="278">
        <f t="shared" si="5"/>
        <v>0</v>
      </c>
      <c r="AF66" s="278"/>
      <c r="AG66" s="278">
        <f t="shared" si="5"/>
        <v>0</v>
      </c>
      <c r="AH66" s="278"/>
      <c r="AI66" s="278"/>
      <c r="AJ66" s="278">
        <f t="shared" si="5"/>
        <v>0</v>
      </c>
      <c r="AK66" s="278">
        <f t="shared" si="5"/>
        <v>0</v>
      </c>
      <c r="AL66" s="278">
        <f t="shared" si="5"/>
        <v>0</v>
      </c>
      <c r="AM66" s="278">
        <f t="shared" si="5"/>
        <v>1.6932188699492343E-2</v>
      </c>
    </row>
    <row r="67" spans="1:39" ht="33">
      <c r="B67" s="111" t="s">
        <v>429</v>
      </c>
      <c r="J67" s="278">
        <f t="shared" si="6"/>
        <v>3.4398940038453493E-2</v>
      </c>
      <c r="K67" s="278">
        <f t="shared" si="5"/>
        <v>8.0275336030882286E-2</v>
      </c>
      <c r="L67" s="278">
        <f t="shared" si="5"/>
        <v>0</v>
      </c>
      <c r="M67" s="278">
        <f t="shared" si="5"/>
        <v>2.4943876278373661E-4</v>
      </c>
      <c r="N67" s="278">
        <f t="shared" si="5"/>
        <v>2.5855827903609473E-4</v>
      </c>
      <c r="O67" s="278">
        <f t="shared" si="5"/>
        <v>0</v>
      </c>
      <c r="P67" s="278">
        <f t="shared" si="5"/>
        <v>4.8543689320388345E-3</v>
      </c>
      <c r="Q67" s="278">
        <f t="shared" si="5"/>
        <v>9.2893636785880169E-4</v>
      </c>
      <c r="R67" s="278">
        <f t="shared" si="5"/>
        <v>0.87681713848508036</v>
      </c>
      <c r="S67" s="278"/>
      <c r="T67" s="278">
        <f t="shared" si="5"/>
        <v>0</v>
      </c>
      <c r="U67" s="278">
        <f t="shared" si="5"/>
        <v>9.5712098009188365E-5</v>
      </c>
      <c r="V67" s="278">
        <f t="shared" si="5"/>
        <v>2.5100401606425701E-4</v>
      </c>
      <c r="W67" s="278">
        <f t="shared" si="5"/>
        <v>0</v>
      </c>
      <c r="X67" s="278">
        <f t="shared" si="5"/>
        <v>2.1307877522320001E-5</v>
      </c>
      <c r="Y67" s="278">
        <f t="shared" si="5"/>
        <v>0</v>
      </c>
      <c r="Z67" s="278">
        <f t="shared" si="5"/>
        <v>0</v>
      </c>
      <c r="AA67" s="278">
        <f t="shared" si="5"/>
        <v>0</v>
      </c>
      <c r="AB67" s="278">
        <f t="shared" si="5"/>
        <v>0</v>
      </c>
      <c r="AC67" s="278">
        <f t="shared" si="5"/>
        <v>0</v>
      </c>
      <c r="AD67" s="278">
        <f t="shared" si="5"/>
        <v>0</v>
      </c>
      <c r="AE67" s="278">
        <f t="shared" si="5"/>
        <v>7.9365079365079365E-4</v>
      </c>
      <c r="AF67" s="278"/>
      <c r="AG67" s="278">
        <f t="shared" si="5"/>
        <v>0</v>
      </c>
      <c r="AH67" s="278"/>
      <c r="AI67" s="278"/>
      <c r="AJ67" s="278">
        <f t="shared" si="5"/>
        <v>0</v>
      </c>
      <c r="AK67" s="278">
        <f t="shared" si="5"/>
        <v>0</v>
      </c>
      <c r="AL67" s="278">
        <f t="shared" si="5"/>
        <v>0</v>
      </c>
      <c r="AM67" s="278">
        <f t="shared" si="5"/>
        <v>1.7814395971769367E-2</v>
      </c>
    </row>
    <row r="68" spans="1:39">
      <c r="A68" s="102" t="s">
        <v>438</v>
      </c>
      <c r="J68" s="278">
        <f>J45/J$23</f>
        <v>4.037616680447495E-2</v>
      </c>
      <c r="K68" s="278">
        <f t="shared" ref="K68:R68" si="7">K45/K$23</f>
        <v>7.0019999069810712E-2</v>
      </c>
      <c r="L68" s="278">
        <f t="shared" si="7"/>
        <v>1.026694045174538E-3</v>
      </c>
      <c r="M68" s="278">
        <f t="shared" si="7"/>
        <v>0.55574956348216509</v>
      </c>
      <c r="N68" s="278">
        <f t="shared" si="7"/>
        <v>2.6683214396524976E-2</v>
      </c>
      <c r="O68" s="278">
        <f t="shared" si="7"/>
        <v>6.6006600660066007E-3</v>
      </c>
      <c r="P68" s="278">
        <f t="shared" si="7"/>
        <v>2.4271844660194174E-2</v>
      </c>
      <c r="Q68" s="278">
        <f t="shared" si="7"/>
        <v>3.9170150178046134E-2</v>
      </c>
      <c r="R68" s="278">
        <f t="shared" si="7"/>
        <v>0</v>
      </c>
      <c r="S68" s="278"/>
      <c r="T68" s="278">
        <f t="shared" ref="S68:AM68" si="8">T45/T$23</f>
        <v>0</v>
      </c>
      <c r="U68" s="278">
        <f t="shared" si="8"/>
        <v>9.1596477794793268E-2</v>
      </c>
      <c r="V68" s="278">
        <f t="shared" si="8"/>
        <v>0.23293172690763053</v>
      </c>
      <c r="W68" s="278">
        <f t="shared" si="8"/>
        <v>4.487080303264738E-3</v>
      </c>
      <c r="X68" s="278">
        <f t="shared" si="8"/>
        <v>1.8111695893972002E-3</v>
      </c>
      <c r="Y68" s="278">
        <f t="shared" si="8"/>
        <v>0</v>
      </c>
      <c r="Z68" s="278">
        <f t="shared" si="8"/>
        <v>0.10681399631675875</v>
      </c>
      <c r="AA68" s="278">
        <f t="shared" si="8"/>
        <v>0</v>
      </c>
      <c r="AB68" s="278">
        <f t="shared" si="8"/>
        <v>0</v>
      </c>
      <c r="AC68" s="278">
        <f t="shared" si="8"/>
        <v>0</v>
      </c>
      <c r="AD68" s="278">
        <f t="shared" si="8"/>
        <v>0</v>
      </c>
      <c r="AE68" s="278">
        <f t="shared" si="8"/>
        <v>2.1428571428571429E-2</v>
      </c>
      <c r="AF68" s="278"/>
      <c r="AG68" s="278">
        <f t="shared" si="8"/>
        <v>0.46710307860158434</v>
      </c>
      <c r="AH68" s="278"/>
      <c r="AI68" s="278"/>
      <c r="AJ68" s="278">
        <f t="shared" si="8"/>
        <v>0.14095559483635975</v>
      </c>
      <c r="AK68" s="278">
        <f t="shared" si="8"/>
        <v>1.0443383356070941</v>
      </c>
      <c r="AL68" s="278">
        <f t="shared" si="8"/>
        <v>1.3468013468013467E-2</v>
      </c>
      <c r="AM68" s="278">
        <f t="shared" si="8"/>
        <v>0.11177720912955549</v>
      </c>
    </row>
    <row r="69" spans="1:39">
      <c r="A69" s="102" t="s">
        <v>439</v>
      </c>
      <c r="J69" s="278">
        <f t="shared" ref="J69:R70" si="9">J46/J$23</f>
        <v>2.3879020930255727E-2</v>
      </c>
      <c r="K69" s="278">
        <f t="shared" si="9"/>
        <v>3.1138086600623227E-2</v>
      </c>
      <c r="L69" s="278">
        <f t="shared" si="9"/>
        <v>2.3956194387405884E-3</v>
      </c>
      <c r="M69" s="278">
        <f t="shared" si="9"/>
        <v>0.24170616113744076</v>
      </c>
      <c r="N69" s="278">
        <f t="shared" si="9"/>
        <v>8.8944047988416593E-3</v>
      </c>
      <c r="O69" s="278">
        <f t="shared" si="9"/>
        <v>6.2706270627062702E-2</v>
      </c>
      <c r="P69" s="278">
        <f t="shared" si="9"/>
        <v>0.10194174757281553</v>
      </c>
      <c r="Q69" s="278">
        <f t="shared" si="9"/>
        <v>2.1055891004799505E-2</v>
      </c>
      <c r="R69" s="278">
        <f t="shared" si="9"/>
        <v>0</v>
      </c>
      <c r="S69" s="278"/>
      <c r="T69" s="278">
        <f t="shared" ref="S69:AM69" si="10">T46/T$23</f>
        <v>0</v>
      </c>
      <c r="U69" s="278">
        <f t="shared" si="10"/>
        <v>9.3127871362940276E-2</v>
      </c>
      <c r="V69" s="278">
        <f t="shared" si="10"/>
        <v>0.2301706827309237</v>
      </c>
      <c r="W69" s="278">
        <f t="shared" si="10"/>
        <v>8.6647067925112176E-3</v>
      </c>
      <c r="X69" s="278">
        <f t="shared" si="10"/>
        <v>1.8111695893972002E-3</v>
      </c>
      <c r="Y69" s="278">
        <f t="shared" si="10"/>
        <v>0</v>
      </c>
      <c r="Z69" s="278">
        <f t="shared" si="10"/>
        <v>2.7624309392265192E-2</v>
      </c>
      <c r="AA69" s="278">
        <f t="shared" si="10"/>
        <v>0</v>
      </c>
      <c r="AB69" s="278">
        <f t="shared" si="10"/>
        <v>0</v>
      </c>
      <c r="AC69" s="278">
        <f t="shared" si="10"/>
        <v>0</v>
      </c>
      <c r="AD69" s="278">
        <f t="shared" si="10"/>
        <v>3.2786885245901641E-2</v>
      </c>
      <c r="AE69" s="278">
        <f t="shared" si="10"/>
        <v>5.2380952380952382E-2</v>
      </c>
      <c r="AF69" s="278"/>
      <c r="AG69" s="278">
        <f t="shared" si="10"/>
        <v>0.12532612304919122</v>
      </c>
      <c r="AH69" s="278"/>
      <c r="AI69" s="278"/>
      <c r="AJ69" s="278">
        <f t="shared" si="10"/>
        <v>0.27781348759976432</v>
      </c>
      <c r="AK69" s="278">
        <f t="shared" si="10"/>
        <v>9.8908594815825382E-2</v>
      </c>
      <c r="AL69" s="278">
        <f t="shared" si="10"/>
        <v>6.1728395061728392E-3</v>
      </c>
      <c r="AM69" s="278">
        <f t="shared" si="10"/>
        <v>8.0425316769160926E-2</v>
      </c>
    </row>
    <row r="70" spans="1:39">
      <c r="A70" s="102" t="s">
        <v>440</v>
      </c>
      <c r="J70" s="278">
        <f t="shared" si="9"/>
        <v>1.2940695948436456E-2</v>
      </c>
      <c r="K70" s="278">
        <f t="shared" si="9"/>
        <v>2.916143435189061E-2</v>
      </c>
      <c r="L70" s="278">
        <f t="shared" si="9"/>
        <v>5.247547342003194E-3</v>
      </c>
      <c r="M70" s="278">
        <f t="shared" si="9"/>
        <v>2.5941631329508604E-2</v>
      </c>
      <c r="N70" s="278">
        <f t="shared" si="9"/>
        <v>3.0509876926259179E-2</v>
      </c>
      <c r="O70" s="278">
        <f t="shared" si="9"/>
        <v>2.3102310231023101E-2</v>
      </c>
      <c r="P70" s="278">
        <f t="shared" si="9"/>
        <v>1.9417475728155338E-2</v>
      </c>
      <c r="Q70" s="278">
        <f t="shared" si="9"/>
        <v>3.0964545595293389E-3</v>
      </c>
      <c r="R70" s="278">
        <f t="shared" si="9"/>
        <v>0.12318286151491967</v>
      </c>
      <c r="S70" s="278"/>
      <c r="T70" s="278">
        <f t="shared" ref="S70:AM70" si="11">T47/T$23</f>
        <v>0</v>
      </c>
      <c r="U70" s="278">
        <f t="shared" si="11"/>
        <v>2.4885145482388973E-3</v>
      </c>
      <c r="V70" s="278">
        <f t="shared" si="11"/>
        <v>6.5261044176706823E-3</v>
      </c>
      <c r="W70" s="278">
        <f t="shared" si="11"/>
        <v>0</v>
      </c>
      <c r="X70" s="278">
        <f t="shared" si="11"/>
        <v>4.0484967292408005E-4</v>
      </c>
      <c r="Y70" s="278">
        <f t="shared" si="11"/>
        <v>0</v>
      </c>
      <c r="Z70" s="278">
        <f t="shared" si="11"/>
        <v>1.841620626151013E-3</v>
      </c>
      <c r="AA70" s="278">
        <f t="shared" si="11"/>
        <v>0</v>
      </c>
      <c r="AB70" s="278">
        <f t="shared" si="11"/>
        <v>0</v>
      </c>
      <c r="AC70" s="278">
        <f t="shared" si="11"/>
        <v>0</v>
      </c>
      <c r="AD70" s="278">
        <f t="shared" si="11"/>
        <v>0</v>
      </c>
      <c r="AE70" s="278">
        <f t="shared" si="11"/>
        <v>1.4285714285714285E-2</v>
      </c>
      <c r="AF70" s="278"/>
      <c r="AG70" s="278">
        <f t="shared" si="11"/>
        <v>7.2102841421184958E-3</v>
      </c>
      <c r="AH70" s="278"/>
      <c r="AI70" s="278"/>
      <c r="AJ70" s="278">
        <f t="shared" si="11"/>
        <v>6.2161872623064975E-2</v>
      </c>
      <c r="AK70" s="278">
        <f t="shared" si="11"/>
        <v>2.8649386084583901E-2</v>
      </c>
      <c r="AL70" s="278">
        <f t="shared" si="11"/>
        <v>0.12514029180695849</v>
      </c>
      <c r="AM70" s="278">
        <f t="shared" si="11"/>
        <v>2.3128276032853192E-2</v>
      </c>
    </row>
  </sheetData>
  <mergeCells count="74">
    <mergeCell ref="AA51:AA52"/>
    <mergeCell ref="AB51:AB52"/>
    <mergeCell ref="AC51:AC52"/>
    <mergeCell ref="AD51:AD52"/>
    <mergeCell ref="AE51:AE52"/>
    <mergeCell ref="T51:T52"/>
    <mergeCell ref="V51:V52"/>
    <mergeCell ref="W51:W52"/>
    <mergeCell ref="Y51:Y52"/>
    <mergeCell ref="Z51:Z52"/>
    <mergeCell ref="O51:O52"/>
    <mergeCell ref="P51:P52"/>
    <mergeCell ref="Q51:Q52"/>
    <mergeCell ref="R51:R52"/>
    <mergeCell ref="S51:S52"/>
    <mergeCell ref="H51:H52"/>
    <mergeCell ref="I51:I52"/>
    <mergeCell ref="L51:L52"/>
    <mergeCell ref="M51:M52"/>
    <mergeCell ref="N51:N52"/>
    <mergeCell ref="C49:I49"/>
    <mergeCell ref="J49:AE49"/>
    <mergeCell ref="C50:C52"/>
    <mergeCell ref="D50:D52"/>
    <mergeCell ref="E50:F50"/>
    <mergeCell ref="G50:G52"/>
    <mergeCell ref="H50:I50"/>
    <mergeCell ref="J50:J52"/>
    <mergeCell ref="K50:K52"/>
    <mergeCell ref="L50:T50"/>
    <mergeCell ref="U50:U52"/>
    <mergeCell ref="V50:W50"/>
    <mergeCell ref="X50:X52"/>
    <mergeCell ref="Y50:AE50"/>
    <mergeCell ref="E51:E52"/>
    <mergeCell ref="F51:F52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47"/>
  <sheetViews>
    <sheetView zoomScale="85" zoomScaleNormal="85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B23" sqref="AB23"/>
    </sheetView>
  </sheetViews>
  <sheetFormatPr defaultColWidth="9" defaultRowHeight="13.5"/>
  <cols>
    <col min="1" max="1" width="13.75" style="4" customWidth="1"/>
    <col min="2" max="2" width="7.625" style="4" customWidth="1"/>
    <col min="3" max="18" width="8.625" style="1" customWidth="1"/>
    <col min="19" max="19" width="5.625" style="1" customWidth="1"/>
    <col min="20" max="38" width="8.625" style="1" customWidth="1"/>
    <col min="39" max="39" width="9.125" style="1" customWidth="1"/>
    <col min="40" max="16384" width="9" style="1"/>
  </cols>
  <sheetData>
    <row r="1" spans="1:39" ht="19.5" customHeight="1" thickBot="1">
      <c r="A1" s="248" t="s">
        <v>0</v>
      </c>
      <c r="B1" s="78"/>
      <c r="C1" s="250" t="s">
        <v>1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4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2" t="s">
        <v>4</v>
      </c>
      <c r="AG2" s="2" t="s">
        <v>5</v>
      </c>
      <c r="AH2" s="2" t="s">
        <v>6</v>
      </c>
      <c r="AI2" s="2" t="s">
        <v>7</v>
      </c>
      <c r="AJ2" s="2" t="s">
        <v>8</v>
      </c>
      <c r="AK2" s="2" t="s">
        <v>9</v>
      </c>
      <c r="AL2" s="2" t="s">
        <v>10</v>
      </c>
      <c r="AM2" s="3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5"/>
      <c r="AG3" s="5"/>
      <c r="AH3" s="5"/>
      <c r="AI3" s="5"/>
      <c r="AJ3" s="5"/>
      <c r="AK3" s="5"/>
      <c r="AL3" s="5"/>
      <c r="AM3" s="6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5"/>
      <c r="AG4" s="5"/>
      <c r="AH4" s="5"/>
      <c r="AI4" s="5"/>
      <c r="AJ4" s="5"/>
      <c r="AK4" s="5"/>
      <c r="AL4" s="5"/>
      <c r="AM4" s="6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7"/>
      <c r="AG5" s="7"/>
      <c r="AH5" s="7"/>
      <c r="AI5" s="7"/>
      <c r="AJ5" s="7"/>
      <c r="AK5" s="7"/>
      <c r="AL5" s="7"/>
      <c r="AM5" s="8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8" customFormat="1" ht="24" customHeight="1">
      <c r="A7" s="9" t="s">
        <v>39</v>
      </c>
      <c r="B7" s="94" t="s">
        <v>296</v>
      </c>
      <c r="C7" s="10">
        <v>1171</v>
      </c>
      <c r="D7" s="11">
        <v>1171</v>
      </c>
      <c r="E7" s="12">
        <v>1171</v>
      </c>
      <c r="F7" s="13"/>
      <c r="G7" s="14"/>
      <c r="H7" s="12"/>
      <c r="I7" s="15"/>
      <c r="J7" s="14"/>
      <c r="K7" s="14"/>
      <c r="L7" s="12"/>
      <c r="M7" s="16"/>
      <c r="N7" s="16"/>
      <c r="O7" s="16"/>
      <c r="P7" s="16"/>
      <c r="Q7" s="16"/>
      <c r="R7" s="16"/>
      <c r="S7" s="16"/>
      <c r="T7" s="13"/>
      <c r="U7" s="14"/>
      <c r="V7" s="12"/>
      <c r="W7" s="13"/>
      <c r="X7" s="14"/>
      <c r="Y7" s="12"/>
      <c r="Z7" s="16"/>
      <c r="AA7" s="16"/>
      <c r="AB7" s="16"/>
      <c r="AC7" s="16"/>
      <c r="AD7" s="16"/>
      <c r="AE7" s="15"/>
      <c r="AF7" s="14">
        <v>498</v>
      </c>
      <c r="AG7" s="14"/>
      <c r="AH7" s="14">
        <v>1213</v>
      </c>
      <c r="AI7" s="14">
        <v>31771</v>
      </c>
      <c r="AJ7" s="14"/>
      <c r="AK7" s="14"/>
      <c r="AL7" s="14">
        <v>5480</v>
      </c>
      <c r="AM7" s="17">
        <v>40133</v>
      </c>
    </row>
    <row r="8" spans="1:39" s="18" customFormat="1" ht="24" customHeight="1">
      <c r="A8" s="19" t="s">
        <v>40</v>
      </c>
      <c r="B8" s="94" t="s">
        <v>297</v>
      </c>
      <c r="C8" s="20">
        <v>63431</v>
      </c>
      <c r="D8" s="21">
        <v>4236</v>
      </c>
      <c r="E8" s="22"/>
      <c r="F8" s="23">
        <v>4236</v>
      </c>
      <c r="G8" s="24">
        <v>59194</v>
      </c>
      <c r="H8" s="22">
        <v>13687</v>
      </c>
      <c r="I8" s="25">
        <v>45507</v>
      </c>
      <c r="J8" s="24">
        <v>160144</v>
      </c>
      <c r="K8" s="24">
        <v>93139</v>
      </c>
      <c r="L8" s="22">
        <v>13823</v>
      </c>
      <c r="M8" s="26">
        <v>4558</v>
      </c>
      <c r="N8" s="26">
        <v>37775</v>
      </c>
      <c r="O8" s="26">
        <v>439</v>
      </c>
      <c r="P8" s="26">
        <v>75</v>
      </c>
      <c r="Q8" s="26">
        <v>22189</v>
      </c>
      <c r="R8" s="26">
        <v>14279</v>
      </c>
      <c r="S8" s="26"/>
      <c r="T8" s="23">
        <v>0</v>
      </c>
      <c r="U8" s="24">
        <v>10490</v>
      </c>
      <c r="V8" s="22">
        <v>4590</v>
      </c>
      <c r="W8" s="23">
        <v>5900</v>
      </c>
      <c r="X8" s="24">
        <v>56515</v>
      </c>
      <c r="Y8" s="22">
        <v>43501</v>
      </c>
      <c r="Z8" s="26">
        <v>603</v>
      </c>
      <c r="AA8" s="26">
        <v>4408</v>
      </c>
      <c r="AB8" s="26">
        <v>3327</v>
      </c>
      <c r="AC8" s="26">
        <v>17</v>
      </c>
      <c r="AD8" s="26">
        <v>166</v>
      </c>
      <c r="AE8" s="25">
        <v>4493</v>
      </c>
      <c r="AF8" s="24">
        <v>33568</v>
      </c>
      <c r="AG8" s="24"/>
      <c r="AH8" s="24"/>
      <c r="AI8" s="24"/>
      <c r="AJ8" s="24"/>
      <c r="AK8" s="24"/>
      <c r="AL8" s="24"/>
      <c r="AM8" s="27">
        <v>257143</v>
      </c>
    </row>
    <row r="9" spans="1:39" s="36" customFormat="1" ht="24" customHeight="1">
      <c r="A9" s="28" t="s">
        <v>41</v>
      </c>
      <c r="B9" s="94" t="s">
        <v>298</v>
      </c>
      <c r="C9" s="29"/>
      <c r="D9" s="30"/>
      <c r="E9" s="31"/>
      <c r="F9" s="32"/>
      <c r="G9" s="30"/>
      <c r="H9" s="31"/>
      <c r="I9" s="33"/>
      <c r="J9" s="30">
        <v>126850</v>
      </c>
      <c r="K9" s="30">
        <v>89884</v>
      </c>
      <c r="L9" s="31">
        <v>13823</v>
      </c>
      <c r="M9" s="34">
        <v>4549</v>
      </c>
      <c r="N9" s="34">
        <v>37655</v>
      </c>
      <c r="O9" s="34">
        <v>435</v>
      </c>
      <c r="P9" s="34">
        <v>75</v>
      </c>
      <c r="Q9" s="34">
        <v>19068</v>
      </c>
      <c r="R9" s="34">
        <v>14279</v>
      </c>
      <c r="S9" s="34"/>
      <c r="T9" s="32"/>
      <c r="U9" s="30">
        <v>3656</v>
      </c>
      <c r="V9" s="31">
        <v>1436</v>
      </c>
      <c r="W9" s="32">
        <v>2219</v>
      </c>
      <c r="X9" s="30">
        <v>33310</v>
      </c>
      <c r="Y9" s="31">
        <v>20357</v>
      </c>
      <c r="Z9" s="34">
        <v>598</v>
      </c>
      <c r="AA9" s="34">
        <v>4408</v>
      </c>
      <c r="AB9" s="34">
        <v>3271</v>
      </c>
      <c r="AC9" s="34">
        <v>17</v>
      </c>
      <c r="AD9" s="34">
        <v>166</v>
      </c>
      <c r="AE9" s="33">
        <v>4493</v>
      </c>
      <c r="AF9" s="30"/>
      <c r="AG9" s="30"/>
      <c r="AH9" s="30"/>
      <c r="AI9" s="30"/>
      <c r="AJ9" s="30"/>
      <c r="AK9" s="30"/>
      <c r="AL9" s="30"/>
      <c r="AM9" s="35">
        <v>126850</v>
      </c>
    </row>
    <row r="10" spans="1:39" s="36" customFormat="1" ht="24" customHeight="1">
      <c r="A10" s="28" t="s">
        <v>42</v>
      </c>
      <c r="B10" s="94" t="s">
        <v>299</v>
      </c>
      <c r="C10" s="29"/>
      <c r="D10" s="30"/>
      <c r="E10" s="31"/>
      <c r="F10" s="32"/>
      <c r="G10" s="30"/>
      <c r="H10" s="31"/>
      <c r="I10" s="33"/>
      <c r="J10" s="30">
        <v>33294</v>
      </c>
      <c r="K10" s="30">
        <v>3255</v>
      </c>
      <c r="L10" s="31"/>
      <c r="M10" s="34">
        <v>9</v>
      </c>
      <c r="N10" s="34">
        <v>120</v>
      </c>
      <c r="O10" s="34">
        <v>4</v>
      </c>
      <c r="P10" s="34"/>
      <c r="Q10" s="34">
        <v>3121</v>
      </c>
      <c r="R10" s="34"/>
      <c r="S10" s="34"/>
      <c r="T10" s="32">
        <v>0</v>
      </c>
      <c r="U10" s="30">
        <v>6834</v>
      </c>
      <c r="V10" s="31">
        <v>3153</v>
      </c>
      <c r="W10" s="32">
        <v>3680</v>
      </c>
      <c r="X10" s="30">
        <v>23205</v>
      </c>
      <c r="Y10" s="31">
        <v>23144</v>
      </c>
      <c r="Z10" s="34">
        <v>5</v>
      </c>
      <c r="AA10" s="34"/>
      <c r="AB10" s="34">
        <v>56</v>
      </c>
      <c r="AC10" s="34"/>
      <c r="AD10" s="34"/>
      <c r="AE10" s="33"/>
      <c r="AF10" s="30"/>
      <c r="AG10" s="30"/>
      <c r="AH10" s="30"/>
      <c r="AI10" s="30"/>
      <c r="AJ10" s="30"/>
      <c r="AK10" s="30"/>
      <c r="AL10" s="30"/>
      <c r="AM10" s="35">
        <v>33294</v>
      </c>
    </row>
    <row r="11" spans="1:39" s="18" customFormat="1" ht="24" customHeight="1">
      <c r="A11" s="19" t="s">
        <v>43</v>
      </c>
      <c r="B11" s="94" t="s">
        <v>300</v>
      </c>
      <c r="C11" s="37"/>
      <c r="D11" s="24"/>
      <c r="E11" s="22"/>
      <c r="F11" s="23"/>
      <c r="G11" s="24"/>
      <c r="H11" s="22"/>
      <c r="I11" s="25"/>
      <c r="J11" s="24">
        <v>-46758</v>
      </c>
      <c r="K11" s="24">
        <v>-37633</v>
      </c>
      <c r="L11" s="22">
        <v>-5111</v>
      </c>
      <c r="M11" s="26">
        <v>-759</v>
      </c>
      <c r="N11" s="26">
        <v>-18053</v>
      </c>
      <c r="O11" s="26"/>
      <c r="P11" s="26"/>
      <c r="Q11" s="26">
        <v>-3997</v>
      </c>
      <c r="R11" s="26">
        <v>-9712</v>
      </c>
      <c r="S11" s="26"/>
      <c r="T11" s="23"/>
      <c r="U11" s="24">
        <v>-12</v>
      </c>
      <c r="V11" s="22">
        <v>-12</v>
      </c>
      <c r="W11" s="23">
        <v>0</v>
      </c>
      <c r="X11" s="24">
        <v>-9113</v>
      </c>
      <c r="Y11" s="22">
        <v>-3400</v>
      </c>
      <c r="Z11" s="26">
        <v>-1</v>
      </c>
      <c r="AA11" s="26">
        <v>-2495</v>
      </c>
      <c r="AB11" s="26">
        <v>-2685</v>
      </c>
      <c r="AC11" s="26"/>
      <c r="AD11" s="26">
        <v>-33</v>
      </c>
      <c r="AE11" s="25">
        <v>-499</v>
      </c>
      <c r="AF11" s="24"/>
      <c r="AG11" s="24"/>
      <c r="AH11" s="24"/>
      <c r="AI11" s="24"/>
      <c r="AJ11" s="24"/>
      <c r="AK11" s="24"/>
      <c r="AL11" s="24"/>
      <c r="AM11" s="27">
        <v>-46758</v>
      </c>
    </row>
    <row r="12" spans="1:39" s="18" customFormat="1" ht="24" customHeight="1">
      <c r="A12" s="19" t="s">
        <v>44</v>
      </c>
      <c r="B12" s="94" t="s">
        <v>301</v>
      </c>
      <c r="C12" s="37"/>
      <c r="D12" s="24"/>
      <c r="E12" s="22"/>
      <c r="F12" s="23"/>
      <c r="G12" s="24"/>
      <c r="H12" s="22"/>
      <c r="I12" s="25"/>
      <c r="J12" s="24">
        <v>-6985</v>
      </c>
      <c r="K12" s="24">
        <v>-6985</v>
      </c>
      <c r="L12" s="22"/>
      <c r="M12" s="26"/>
      <c r="N12" s="26">
        <v>-483</v>
      </c>
      <c r="O12" s="26">
        <v>-54</v>
      </c>
      <c r="P12" s="26"/>
      <c r="Q12" s="26">
        <v>-5510</v>
      </c>
      <c r="R12" s="26">
        <v>-938</v>
      </c>
      <c r="S12" s="26"/>
      <c r="T12" s="23"/>
      <c r="U12" s="24"/>
      <c r="V12" s="22"/>
      <c r="W12" s="23"/>
      <c r="X12" s="24"/>
      <c r="Y12" s="22"/>
      <c r="Z12" s="26"/>
      <c r="AA12" s="26"/>
      <c r="AB12" s="26"/>
      <c r="AC12" s="26"/>
      <c r="AD12" s="26"/>
      <c r="AE12" s="25"/>
      <c r="AF12" s="24"/>
      <c r="AG12" s="24"/>
      <c r="AH12" s="24"/>
      <c r="AI12" s="24"/>
      <c r="AJ12" s="24"/>
      <c r="AK12" s="24"/>
      <c r="AL12" s="24"/>
      <c r="AM12" s="27">
        <v>-6985</v>
      </c>
    </row>
    <row r="13" spans="1:39" s="18" customFormat="1" ht="24" customHeight="1">
      <c r="A13" s="19" t="s">
        <v>45</v>
      </c>
      <c r="B13" s="94" t="s">
        <v>302</v>
      </c>
      <c r="C13" s="37">
        <v>261</v>
      </c>
      <c r="D13" s="24">
        <v>261</v>
      </c>
      <c r="E13" s="22">
        <v>258</v>
      </c>
      <c r="F13" s="23">
        <v>3</v>
      </c>
      <c r="G13" s="24"/>
      <c r="H13" s="22"/>
      <c r="I13" s="25"/>
      <c r="J13" s="24">
        <v>345</v>
      </c>
      <c r="K13" s="24">
        <v>199</v>
      </c>
      <c r="L13" s="22">
        <v>-70</v>
      </c>
      <c r="M13" s="26">
        <v>14</v>
      </c>
      <c r="N13" s="26">
        <v>160</v>
      </c>
      <c r="O13" s="26">
        <v>1</v>
      </c>
      <c r="P13" s="26">
        <v>0</v>
      </c>
      <c r="Q13" s="26">
        <v>67</v>
      </c>
      <c r="R13" s="26">
        <v>28</v>
      </c>
      <c r="S13" s="26"/>
      <c r="T13" s="23">
        <v>0</v>
      </c>
      <c r="U13" s="24">
        <v>37</v>
      </c>
      <c r="V13" s="22">
        <v>18</v>
      </c>
      <c r="W13" s="23">
        <v>19</v>
      </c>
      <c r="X13" s="24">
        <v>109</v>
      </c>
      <c r="Y13" s="22">
        <v>186</v>
      </c>
      <c r="Z13" s="26">
        <v>-3</v>
      </c>
      <c r="AA13" s="26">
        <v>6</v>
      </c>
      <c r="AB13" s="26">
        <v>-62</v>
      </c>
      <c r="AC13" s="26">
        <v>0</v>
      </c>
      <c r="AD13" s="26">
        <v>0</v>
      </c>
      <c r="AE13" s="25">
        <v>-19</v>
      </c>
      <c r="AF13" s="24">
        <v>1144</v>
      </c>
      <c r="AG13" s="24"/>
      <c r="AH13" s="24"/>
      <c r="AI13" s="24"/>
      <c r="AJ13" s="24"/>
      <c r="AK13" s="24"/>
      <c r="AL13" s="24"/>
      <c r="AM13" s="27">
        <v>1749</v>
      </c>
    </row>
    <row r="14" spans="1:39" s="36" customFormat="1" ht="24" customHeight="1">
      <c r="A14" s="28" t="s">
        <v>46</v>
      </c>
      <c r="B14" s="94" t="s">
        <v>303</v>
      </c>
      <c r="C14" s="29">
        <v>1323</v>
      </c>
      <c r="D14" s="30">
        <v>1323</v>
      </c>
      <c r="E14" s="31">
        <v>1245</v>
      </c>
      <c r="F14" s="32">
        <v>79</v>
      </c>
      <c r="G14" s="30"/>
      <c r="H14" s="31"/>
      <c r="I14" s="33"/>
      <c r="J14" s="30">
        <v>5593</v>
      </c>
      <c r="K14" s="30">
        <v>3712</v>
      </c>
      <c r="L14" s="31">
        <v>337</v>
      </c>
      <c r="M14" s="34">
        <v>337</v>
      </c>
      <c r="N14" s="34">
        <v>1233</v>
      </c>
      <c r="O14" s="34">
        <v>39</v>
      </c>
      <c r="P14" s="34">
        <v>6</v>
      </c>
      <c r="Q14" s="34">
        <v>1454</v>
      </c>
      <c r="R14" s="34">
        <v>305</v>
      </c>
      <c r="S14" s="34"/>
      <c r="T14" s="32">
        <v>0</v>
      </c>
      <c r="U14" s="30">
        <v>265</v>
      </c>
      <c r="V14" s="31">
        <v>148</v>
      </c>
      <c r="W14" s="32">
        <v>117</v>
      </c>
      <c r="X14" s="30">
        <v>1616</v>
      </c>
      <c r="Y14" s="31">
        <v>1252</v>
      </c>
      <c r="Z14" s="34">
        <v>13</v>
      </c>
      <c r="AA14" s="34">
        <v>108</v>
      </c>
      <c r="AB14" s="34">
        <v>198</v>
      </c>
      <c r="AC14" s="34">
        <v>1</v>
      </c>
      <c r="AD14" s="34">
        <v>5</v>
      </c>
      <c r="AE14" s="33">
        <v>38</v>
      </c>
      <c r="AF14" s="30">
        <v>3390</v>
      </c>
      <c r="AG14" s="30"/>
      <c r="AH14" s="30"/>
      <c r="AI14" s="30"/>
      <c r="AJ14" s="30"/>
      <c r="AK14" s="30"/>
      <c r="AL14" s="30"/>
      <c r="AM14" s="35">
        <v>10306</v>
      </c>
    </row>
    <row r="15" spans="1:39" s="36" customFormat="1" ht="24" customHeight="1">
      <c r="A15" s="28" t="s">
        <v>47</v>
      </c>
      <c r="B15" s="94" t="s">
        <v>304</v>
      </c>
      <c r="C15" s="29">
        <v>-1063</v>
      </c>
      <c r="D15" s="30">
        <v>-1063</v>
      </c>
      <c r="E15" s="31">
        <v>-987</v>
      </c>
      <c r="F15" s="32">
        <v>-76</v>
      </c>
      <c r="G15" s="30"/>
      <c r="H15" s="31"/>
      <c r="I15" s="33"/>
      <c r="J15" s="30">
        <v>-5248</v>
      </c>
      <c r="K15" s="30">
        <v>-3513</v>
      </c>
      <c r="L15" s="31">
        <v>-407</v>
      </c>
      <c r="M15" s="34">
        <v>-323</v>
      </c>
      <c r="N15" s="34">
        <v>-1073</v>
      </c>
      <c r="O15" s="34">
        <v>-39</v>
      </c>
      <c r="P15" s="34">
        <v>-6</v>
      </c>
      <c r="Q15" s="34">
        <v>-1388</v>
      </c>
      <c r="R15" s="34">
        <v>-277</v>
      </c>
      <c r="S15" s="34"/>
      <c r="T15" s="32">
        <v>0</v>
      </c>
      <c r="U15" s="30">
        <v>-228</v>
      </c>
      <c r="V15" s="31">
        <v>-130</v>
      </c>
      <c r="W15" s="32">
        <v>-98</v>
      </c>
      <c r="X15" s="30">
        <v>-1507</v>
      </c>
      <c r="Y15" s="31">
        <v>-1066</v>
      </c>
      <c r="Z15" s="34">
        <v>-16</v>
      </c>
      <c r="AA15" s="34">
        <v>-101</v>
      </c>
      <c r="AB15" s="34">
        <v>-260</v>
      </c>
      <c r="AC15" s="34">
        <v>-1</v>
      </c>
      <c r="AD15" s="34">
        <v>-5</v>
      </c>
      <c r="AE15" s="33">
        <v>-58</v>
      </c>
      <c r="AF15" s="30">
        <v>-2246</v>
      </c>
      <c r="AG15" s="30"/>
      <c r="AH15" s="30"/>
      <c r="AI15" s="30"/>
      <c r="AJ15" s="30"/>
      <c r="AK15" s="30"/>
      <c r="AL15" s="30"/>
      <c r="AM15" s="35">
        <v>-8557</v>
      </c>
    </row>
    <row r="16" spans="1:39" s="18" customFormat="1" ht="24" customHeight="1">
      <c r="A16" s="38" t="s">
        <v>48</v>
      </c>
      <c r="B16" s="94" t="s">
        <v>305</v>
      </c>
      <c r="C16" s="39">
        <v>3741</v>
      </c>
      <c r="D16" s="40">
        <v>144</v>
      </c>
      <c r="E16" s="41">
        <v>19</v>
      </c>
      <c r="F16" s="42">
        <v>125</v>
      </c>
      <c r="G16" s="40">
        <v>3597</v>
      </c>
      <c r="H16" s="41">
        <v>827</v>
      </c>
      <c r="I16" s="43">
        <v>2771</v>
      </c>
      <c r="J16" s="40">
        <v>-4410</v>
      </c>
      <c r="K16" s="40">
        <v>-3113</v>
      </c>
      <c r="L16" s="41">
        <v>-263</v>
      </c>
      <c r="M16" s="44">
        <v>-177</v>
      </c>
      <c r="N16" s="44">
        <v>-363</v>
      </c>
      <c r="O16" s="44">
        <v>-79</v>
      </c>
      <c r="P16" s="44">
        <v>123</v>
      </c>
      <c r="Q16" s="44">
        <v>-2351</v>
      </c>
      <c r="R16" s="44">
        <v>-4</v>
      </c>
      <c r="S16" s="44"/>
      <c r="T16" s="42">
        <v>0</v>
      </c>
      <c r="U16" s="40">
        <v>564</v>
      </c>
      <c r="V16" s="41">
        <v>-385</v>
      </c>
      <c r="W16" s="42">
        <v>949</v>
      </c>
      <c r="X16" s="40">
        <v>-1861</v>
      </c>
      <c r="Y16" s="41">
        <v>1002</v>
      </c>
      <c r="Z16" s="44">
        <v>-195</v>
      </c>
      <c r="AA16" s="44">
        <v>46</v>
      </c>
      <c r="AB16" s="44">
        <v>140</v>
      </c>
      <c r="AC16" s="44">
        <v>0</v>
      </c>
      <c r="AD16" s="44">
        <v>-45</v>
      </c>
      <c r="AE16" s="43">
        <v>-2808</v>
      </c>
      <c r="AF16" s="40">
        <v>-1303</v>
      </c>
      <c r="AG16" s="40"/>
      <c r="AH16" s="40"/>
      <c r="AI16" s="40"/>
      <c r="AJ16" s="40"/>
      <c r="AK16" s="40"/>
      <c r="AL16" s="40"/>
      <c r="AM16" s="45">
        <v>-1927</v>
      </c>
    </row>
    <row r="17" spans="1:39" s="18" customFormat="1" ht="24" customHeight="1">
      <c r="A17" s="46" t="s">
        <v>49</v>
      </c>
      <c r="B17" s="94" t="s">
        <v>306</v>
      </c>
      <c r="C17" s="47">
        <v>68604</v>
      </c>
      <c r="D17" s="48">
        <v>5812</v>
      </c>
      <c r="E17" s="49">
        <v>1448</v>
      </c>
      <c r="F17" s="50">
        <v>4364</v>
      </c>
      <c r="G17" s="48">
        <v>62792</v>
      </c>
      <c r="H17" s="49">
        <v>14514</v>
      </c>
      <c r="I17" s="51">
        <v>48278</v>
      </c>
      <c r="J17" s="48">
        <v>102336</v>
      </c>
      <c r="K17" s="48">
        <v>45607</v>
      </c>
      <c r="L17" s="49">
        <v>8378</v>
      </c>
      <c r="M17" s="52">
        <v>3636</v>
      </c>
      <c r="N17" s="52">
        <v>19036</v>
      </c>
      <c r="O17" s="52">
        <v>307</v>
      </c>
      <c r="P17" s="52">
        <v>198</v>
      </c>
      <c r="Q17" s="52">
        <v>10398</v>
      </c>
      <c r="R17" s="52">
        <v>3653</v>
      </c>
      <c r="S17" s="52"/>
      <c r="T17" s="50">
        <v>0</v>
      </c>
      <c r="U17" s="48">
        <v>11079</v>
      </c>
      <c r="V17" s="49">
        <v>4211</v>
      </c>
      <c r="W17" s="50">
        <v>6868</v>
      </c>
      <c r="X17" s="48">
        <v>45651</v>
      </c>
      <c r="Y17" s="49">
        <v>41290</v>
      </c>
      <c r="Z17" s="52">
        <v>404</v>
      </c>
      <c r="AA17" s="52">
        <v>1965</v>
      </c>
      <c r="AB17" s="52">
        <v>721</v>
      </c>
      <c r="AC17" s="52">
        <v>17</v>
      </c>
      <c r="AD17" s="52">
        <v>88</v>
      </c>
      <c r="AE17" s="51">
        <v>1167</v>
      </c>
      <c r="AF17" s="48">
        <v>33908</v>
      </c>
      <c r="AG17" s="48"/>
      <c r="AH17" s="48">
        <v>1213</v>
      </c>
      <c r="AI17" s="48">
        <v>31771</v>
      </c>
      <c r="AJ17" s="48"/>
      <c r="AK17" s="48"/>
      <c r="AL17" s="48">
        <v>5480</v>
      </c>
      <c r="AM17" s="53">
        <v>243311</v>
      </c>
    </row>
    <row r="18" spans="1:39" s="18" customFormat="1" ht="24" customHeight="1">
      <c r="A18" s="19" t="s">
        <v>50</v>
      </c>
      <c r="B18" s="94" t="s">
        <v>307</v>
      </c>
      <c r="C18" s="37">
        <v>-44709</v>
      </c>
      <c r="D18" s="24">
        <v>-632</v>
      </c>
      <c r="E18" s="22">
        <v>-632</v>
      </c>
      <c r="F18" s="23"/>
      <c r="G18" s="24">
        <v>-44076</v>
      </c>
      <c r="H18" s="22"/>
      <c r="I18" s="25">
        <v>-44076</v>
      </c>
      <c r="J18" s="24">
        <v>-3967</v>
      </c>
      <c r="K18" s="24">
        <v>-3714</v>
      </c>
      <c r="L18" s="22">
        <v>-1</v>
      </c>
      <c r="M18" s="26">
        <v>-105</v>
      </c>
      <c r="N18" s="26">
        <v>-20</v>
      </c>
      <c r="O18" s="26">
        <v>0</v>
      </c>
      <c r="P18" s="26"/>
      <c r="Q18" s="26">
        <v>-3587</v>
      </c>
      <c r="R18" s="26"/>
      <c r="S18" s="26"/>
      <c r="T18" s="23"/>
      <c r="U18" s="24">
        <v>-238</v>
      </c>
      <c r="V18" s="22">
        <v>-238</v>
      </c>
      <c r="W18" s="23">
        <v>-1</v>
      </c>
      <c r="X18" s="24">
        <v>-14</v>
      </c>
      <c r="Y18" s="22"/>
      <c r="Z18" s="26"/>
      <c r="AA18" s="26"/>
      <c r="AB18" s="26"/>
      <c r="AC18" s="26"/>
      <c r="AD18" s="26"/>
      <c r="AE18" s="25">
        <v>-14</v>
      </c>
      <c r="AF18" s="24">
        <v>-33908</v>
      </c>
      <c r="AG18" s="24">
        <v>19459</v>
      </c>
      <c r="AH18" s="24">
        <v>-1213</v>
      </c>
      <c r="AI18" s="24">
        <v>-31771</v>
      </c>
      <c r="AJ18" s="24">
        <v>33925</v>
      </c>
      <c r="AK18" s="24">
        <v>1551</v>
      </c>
      <c r="AL18" s="24">
        <v>-613</v>
      </c>
      <c r="AM18" s="27">
        <v>-61245</v>
      </c>
    </row>
    <row r="19" spans="1:39" s="36" customFormat="1" ht="24" customHeight="1">
      <c r="A19" s="28" t="s">
        <v>51</v>
      </c>
      <c r="B19" s="94" t="s">
        <v>308</v>
      </c>
      <c r="C19" s="37">
        <v>-44709</v>
      </c>
      <c r="D19" s="24">
        <v>-632</v>
      </c>
      <c r="E19" s="22">
        <v>-632</v>
      </c>
      <c r="F19" s="23"/>
      <c r="G19" s="24">
        <v>-44076</v>
      </c>
      <c r="H19" s="22"/>
      <c r="I19" s="25">
        <v>-44076</v>
      </c>
      <c r="J19" s="30">
        <v>-3417</v>
      </c>
      <c r="K19" s="30">
        <v>-3402</v>
      </c>
      <c r="L19" s="31">
        <v>-1</v>
      </c>
      <c r="M19" s="34">
        <v>-98</v>
      </c>
      <c r="N19" s="34">
        <v>-20</v>
      </c>
      <c r="O19" s="34">
        <v>0</v>
      </c>
      <c r="P19" s="34"/>
      <c r="Q19" s="34">
        <v>-3283</v>
      </c>
      <c r="R19" s="34"/>
      <c r="S19" s="34"/>
      <c r="T19" s="32"/>
      <c r="U19" s="30">
        <v>-1</v>
      </c>
      <c r="V19" s="31">
        <v>-1</v>
      </c>
      <c r="W19" s="32"/>
      <c r="X19" s="30">
        <v>-14</v>
      </c>
      <c r="Y19" s="31"/>
      <c r="Z19" s="34"/>
      <c r="AA19" s="34"/>
      <c r="AB19" s="34"/>
      <c r="AC19" s="34"/>
      <c r="AD19" s="34"/>
      <c r="AE19" s="33">
        <v>-14</v>
      </c>
      <c r="AF19" s="30">
        <v>-12617</v>
      </c>
      <c r="AG19" s="30">
        <v>-159</v>
      </c>
      <c r="AH19" s="30">
        <v>-1213</v>
      </c>
      <c r="AI19" s="30">
        <v>-31771</v>
      </c>
      <c r="AJ19" s="30">
        <v>37290</v>
      </c>
      <c r="AK19" s="30">
        <v>953</v>
      </c>
      <c r="AL19" s="30">
        <v>-613</v>
      </c>
      <c r="AM19" s="35">
        <v>-56256</v>
      </c>
    </row>
    <row r="20" spans="1:39" s="36" customFormat="1" ht="24" customHeight="1">
      <c r="A20" s="28" t="s">
        <v>52</v>
      </c>
      <c r="B20" s="94" t="s">
        <v>309</v>
      </c>
      <c r="C20" s="29"/>
      <c r="D20" s="30"/>
      <c r="E20" s="31"/>
      <c r="F20" s="32"/>
      <c r="G20" s="30"/>
      <c r="H20" s="31"/>
      <c r="I20" s="33"/>
      <c r="J20" s="30">
        <v>-311</v>
      </c>
      <c r="K20" s="30">
        <v>-311</v>
      </c>
      <c r="L20" s="31"/>
      <c r="M20" s="34">
        <v>-7</v>
      </c>
      <c r="N20" s="34">
        <v>0</v>
      </c>
      <c r="O20" s="34"/>
      <c r="P20" s="34"/>
      <c r="Q20" s="34">
        <v>-304</v>
      </c>
      <c r="R20" s="34"/>
      <c r="S20" s="34"/>
      <c r="T20" s="32"/>
      <c r="U20" s="30"/>
      <c r="V20" s="31"/>
      <c r="W20" s="32"/>
      <c r="X20" s="30"/>
      <c r="Y20" s="31"/>
      <c r="Z20" s="34"/>
      <c r="AA20" s="34"/>
      <c r="AB20" s="34"/>
      <c r="AC20" s="34"/>
      <c r="AD20" s="34"/>
      <c r="AE20" s="33"/>
      <c r="AF20" s="30">
        <v>-681</v>
      </c>
      <c r="AG20" s="30">
        <v>-855</v>
      </c>
      <c r="AH20" s="30"/>
      <c r="AI20" s="30"/>
      <c r="AJ20" s="30"/>
      <c r="AK20" s="30">
        <v>683</v>
      </c>
      <c r="AL20" s="30"/>
      <c r="AM20" s="35">
        <v>-1164</v>
      </c>
    </row>
    <row r="21" spans="1:39" s="36" customFormat="1" ht="24" customHeight="1">
      <c r="A21" s="28" t="s">
        <v>53</v>
      </c>
      <c r="B21" s="94" t="s">
        <v>310</v>
      </c>
      <c r="C21" s="29"/>
      <c r="D21" s="30"/>
      <c r="E21" s="31"/>
      <c r="F21" s="32"/>
      <c r="G21" s="30"/>
      <c r="H21" s="31"/>
      <c r="I21" s="33"/>
      <c r="J21" s="30">
        <v>-239</v>
      </c>
      <c r="K21" s="30">
        <v>-1</v>
      </c>
      <c r="L21" s="31"/>
      <c r="M21" s="34">
        <v>0</v>
      </c>
      <c r="N21" s="34">
        <v>-1</v>
      </c>
      <c r="O21" s="34"/>
      <c r="P21" s="34"/>
      <c r="Q21" s="34"/>
      <c r="R21" s="34"/>
      <c r="S21" s="34"/>
      <c r="T21" s="32"/>
      <c r="U21" s="30">
        <v>-238</v>
      </c>
      <c r="V21" s="31">
        <v>-237</v>
      </c>
      <c r="W21" s="32">
        <v>-1</v>
      </c>
      <c r="X21" s="30">
        <v>0</v>
      </c>
      <c r="Y21" s="31"/>
      <c r="Z21" s="34"/>
      <c r="AA21" s="34"/>
      <c r="AB21" s="34"/>
      <c r="AC21" s="34"/>
      <c r="AD21" s="34"/>
      <c r="AE21" s="33">
        <v>0</v>
      </c>
      <c r="AF21" s="30">
        <v>-20324</v>
      </c>
      <c r="AG21" s="30">
        <v>20298</v>
      </c>
      <c r="AH21" s="30"/>
      <c r="AI21" s="30"/>
      <c r="AJ21" s="30"/>
      <c r="AK21" s="30"/>
      <c r="AL21" s="30"/>
      <c r="AM21" s="35">
        <v>-265</v>
      </c>
    </row>
    <row r="22" spans="1:39" s="36" customFormat="1" ht="24" customHeight="1">
      <c r="A22" s="54" t="s">
        <v>54</v>
      </c>
      <c r="B22" s="94" t="s">
        <v>311</v>
      </c>
      <c r="C22" s="55"/>
      <c r="D22" s="56"/>
      <c r="E22" s="57"/>
      <c r="F22" s="58"/>
      <c r="G22" s="56"/>
      <c r="H22" s="57"/>
      <c r="I22" s="59"/>
      <c r="J22" s="56"/>
      <c r="K22" s="56"/>
      <c r="L22" s="57"/>
      <c r="M22" s="60"/>
      <c r="N22" s="60"/>
      <c r="O22" s="60"/>
      <c r="P22" s="60"/>
      <c r="Q22" s="60"/>
      <c r="R22" s="60"/>
      <c r="S22" s="60"/>
      <c r="T22" s="58"/>
      <c r="U22" s="56"/>
      <c r="V22" s="57"/>
      <c r="W22" s="58"/>
      <c r="X22" s="56"/>
      <c r="Y22" s="57"/>
      <c r="Z22" s="60"/>
      <c r="AA22" s="60"/>
      <c r="AB22" s="60"/>
      <c r="AC22" s="60"/>
      <c r="AD22" s="60"/>
      <c r="AE22" s="59"/>
      <c r="AF22" s="56">
        <v>-286</v>
      </c>
      <c r="AG22" s="56">
        <v>176</v>
      </c>
      <c r="AH22" s="56"/>
      <c r="AI22" s="56"/>
      <c r="AJ22" s="56">
        <v>-3365</v>
      </c>
      <c r="AK22" s="56">
        <v>-85</v>
      </c>
      <c r="AL22" s="56"/>
      <c r="AM22" s="61">
        <v>-3561</v>
      </c>
    </row>
    <row r="23" spans="1:39" s="18" customFormat="1" ht="24" customHeight="1">
      <c r="A23" s="62" t="s">
        <v>55</v>
      </c>
      <c r="B23" s="94" t="s">
        <v>312</v>
      </c>
      <c r="C23" s="63">
        <v>23895</v>
      </c>
      <c r="D23" s="64">
        <v>5180</v>
      </c>
      <c r="E23" s="65">
        <v>816</v>
      </c>
      <c r="F23" s="66">
        <v>4364</v>
      </c>
      <c r="G23" s="64">
        <v>18715</v>
      </c>
      <c r="H23" s="65">
        <v>14514</v>
      </c>
      <c r="I23" s="67">
        <v>4201</v>
      </c>
      <c r="J23" s="64">
        <v>98369</v>
      </c>
      <c r="K23" s="64">
        <v>41893</v>
      </c>
      <c r="L23" s="65">
        <v>8377</v>
      </c>
      <c r="M23" s="68">
        <v>3531</v>
      </c>
      <c r="N23" s="68">
        <v>19016</v>
      </c>
      <c r="O23" s="68">
        <v>307</v>
      </c>
      <c r="P23" s="68">
        <v>198</v>
      </c>
      <c r="Q23" s="68">
        <v>6811</v>
      </c>
      <c r="R23" s="68">
        <v>3653</v>
      </c>
      <c r="S23" s="68"/>
      <c r="T23" s="66">
        <v>0</v>
      </c>
      <c r="U23" s="64">
        <v>10840</v>
      </c>
      <c r="V23" s="65">
        <v>3973</v>
      </c>
      <c r="W23" s="66">
        <v>6867</v>
      </c>
      <c r="X23" s="64">
        <v>45636</v>
      </c>
      <c r="Y23" s="65">
        <v>41290</v>
      </c>
      <c r="Z23" s="68">
        <v>404</v>
      </c>
      <c r="AA23" s="68">
        <v>1965</v>
      </c>
      <c r="AB23" s="68">
        <v>721</v>
      </c>
      <c r="AC23" s="68">
        <v>17</v>
      </c>
      <c r="AD23" s="68">
        <v>88</v>
      </c>
      <c r="AE23" s="67">
        <v>1152</v>
      </c>
      <c r="AF23" s="64"/>
      <c r="AG23" s="64">
        <v>19459</v>
      </c>
      <c r="AH23" s="64"/>
      <c r="AI23" s="64"/>
      <c r="AJ23" s="64">
        <v>33925</v>
      </c>
      <c r="AK23" s="64">
        <v>1551</v>
      </c>
      <c r="AL23" s="64">
        <v>4867</v>
      </c>
      <c r="AM23" s="69">
        <v>182066</v>
      </c>
    </row>
    <row r="24" spans="1:39" s="18" customFormat="1" ht="24" customHeight="1">
      <c r="A24" s="19" t="s">
        <v>56</v>
      </c>
      <c r="B24" s="94" t="s">
        <v>313</v>
      </c>
      <c r="C24" s="37">
        <v>22955</v>
      </c>
      <c r="D24" s="24">
        <v>4240</v>
      </c>
      <c r="E24" s="22">
        <v>4</v>
      </c>
      <c r="F24" s="23">
        <v>4236</v>
      </c>
      <c r="G24" s="24">
        <v>18715</v>
      </c>
      <c r="H24" s="22">
        <v>14514</v>
      </c>
      <c r="I24" s="25">
        <v>4201</v>
      </c>
      <c r="J24" s="24">
        <v>56391</v>
      </c>
      <c r="K24" s="24">
        <v>7432</v>
      </c>
      <c r="L24" s="22">
        <v>199</v>
      </c>
      <c r="M24" s="26">
        <v>583</v>
      </c>
      <c r="N24" s="26">
        <v>2773</v>
      </c>
      <c r="O24" s="26">
        <v>107</v>
      </c>
      <c r="P24" s="26">
        <v>129</v>
      </c>
      <c r="Q24" s="26">
        <v>3642</v>
      </c>
      <c r="R24" s="26">
        <v>0</v>
      </c>
      <c r="S24" s="26"/>
      <c r="T24" s="23">
        <v>0</v>
      </c>
      <c r="U24" s="24">
        <v>3478</v>
      </c>
      <c r="V24" s="22">
        <v>2050</v>
      </c>
      <c r="W24" s="23">
        <v>1428</v>
      </c>
      <c r="X24" s="24">
        <v>45480</v>
      </c>
      <c r="Y24" s="22">
        <v>41290</v>
      </c>
      <c r="Z24" s="26">
        <v>376</v>
      </c>
      <c r="AA24" s="26">
        <v>1965</v>
      </c>
      <c r="AB24" s="26">
        <v>721</v>
      </c>
      <c r="AC24" s="26">
        <v>17</v>
      </c>
      <c r="AD24" s="26">
        <v>87</v>
      </c>
      <c r="AE24" s="25">
        <v>1026</v>
      </c>
      <c r="AF24" s="24"/>
      <c r="AG24" s="24">
        <v>5891</v>
      </c>
      <c r="AH24" s="24"/>
      <c r="AI24" s="24"/>
      <c r="AJ24" s="24">
        <v>17006</v>
      </c>
      <c r="AK24" s="24"/>
      <c r="AL24" s="24">
        <v>3876</v>
      </c>
      <c r="AM24" s="27">
        <v>106119</v>
      </c>
    </row>
    <row r="25" spans="1:39" s="36" customFormat="1" ht="24" customHeight="1">
      <c r="A25" s="28" t="s">
        <v>57</v>
      </c>
      <c r="B25" s="94" t="s">
        <v>314</v>
      </c>
      <c r="C25" s="29"/>
      <c r="D25" s="30"/>
      <c r="E25" s="31"/>
      <c r="F25" s="32"/>
      <c r="G25" s="30"/>
      <c r="H25" s="31"/>
      <c r="I25" s="33"/>
      <c r="J25" s="30">
        <v>2244</v>
      </c>
      <c r="K25" s="30">
        <v>2238</v>
      </c>
      <c r="L25" s="31">
        <v>147</v>
      </c>
      <c r="M25" s="34">
        <v>288</v>
      </c>
      <c r="N25" s="34">
        <v>1636</v>
      </c>
      <c r="O25" s="34">
        <v>41</v>
      </c>
      <c r="P25" s="34">
        <v>56</v>
      </c>
      <c r="Q25" s="34">
        <v>71</v>
      </c>
      <c r="R25" s="34"/>
      <c r="S25" s="34"/>
      <c r="T25" s="32"/>
      <c r="U25" s="30">
        <v>1</v>
      </c>
      <c r="V25" s="31">
        <v>1</v>
      </c>
      <c r="W25" s="32">
        <v>0</v>
      </c>
      <c r="X25" s="30">
        <v>5</v>
      </c>
      <c r="Y25" s="31"/>
      <c r="Z25" s="34">
        <v>0</v>
      </c>
      <c r="AA25" s="34"/>
      <c r="AB25" s="34"/>
      <c r="AC25" s="34"/>
      <c r="AD25" s="34"/>
      <c r="AE25" s="33">
        <v>5</v>
      </c>
      <c r="AF25" s="30"/>
      <c r="AG25" s="30">
        <v>4</v>
      </c>
      <c r="AH25" s="30"/>
      <c r="AI25" s="30"/>
      <c r="AJ25" s="30">
        <v>786</v>
      </c>
      <c r="AK25" s="30"/>
      <c r="AL25" s="30"/>
      <c r="AM25" s="35">
        <v>3035</v>
      </c>
    </row>
    <row r="26" spans="1:39" s="36" customFormat="1" ht="24" customHeight="1">
      <c r="A26" s="28" t="s">
        <v>58</v>
      </c>
      <c r="B26" s="94" t="s">
        <v>315</v>
      </c>
      <c r="C26" s="29"/>
      <c r="D26" s="30"/>
      <c r="E26" s="31"/>
      <c r="F26" s="32"/>
      <c r="G26" s="30"/>
      <c r="H26" s="31"/>
      <c r="I26" s="33"/>
      <c r="J26" s="30">
        <v>80</v>
      </c>
      <c r="K26" s="30">
        <v>74</v>
      </c>
      <c r="L26" s="31">
        <v>0</v>
      </c>
      <c r="M26" s="34">
        <v>9</v>
      </c>
      <c r="N26" s="34">
        <v>41</v>
      </c>
      <c r="O26" s="34">
        <v>6</v>
      </c>
      <c r="P26" s="34">
        <v>4</v>
      </c>
      <c r="Q26" s="34">
        <v>14</v>
      </c>
      <c r="R26" s="34"/>
      <c r="S26" s="34"/>
      <c r="T26" s="32"/>
      <c r="U26" s="30">
        <v>2</v>
      </c>
      <c r="V26" s="31">
        <v>2</v>
      </c>
      <c r="W26" s="32"/>
      <c r="X26" s="30">
        <v>4</v>
      </c>
      <c r="Y26" s="31"/>
      <c r="Z26" s="34">
        <v>1</v>
      </c>
      <c r="AA26" s="34"/>
      <c r="AB26" s="34"/>
      <c r="AC26" s="34"/>
      <c r="AD26" s="34"/>
      <c r="AE26" s="33">
        <v>3</v>
      </c>
      <c r="AF26" s="30"/>
      <c r="AG26" s="30"/>
      <c r="AH26" s="30"/>
      <c r="AI26" s="30"/>
      <c r="AJ26" s="30">
        <v>116</v>
      </c>
      <c r="AK26" s="30"/>
      <c r="AL26" s="30"/>
      <c r="AM26" s="35">
        <v>196</v>
      </c>
    </row>
    <row r="27" spans="1:39" s="36" customFormat="1" ht="24" customHeight="1">
      <c r="A27" s="28" t="s">
        <v>59</v>
      </c>
      <c r="B27" s="94" t="s">
        <v>316</v>
      </c>
      <c r="C27" s="29">
        <v>18715</v>
      </c>
      <c r="D27" s="30"/>
      <c r="E27" s="31"/>
      <c r="F27" s="32"/>
      <c r="G27" s="30">
        <v>18715</v>
      </c>
      <c r="H27" s="31">
        <v>14514</v>
      </c>
      <c r="I27" s="33">
        <v>4201</v>
      </c>
      <c r="J27" s="30">
        <v>51294</v>
      </c>
      <c r="K27" s="30">
        <v>4338</v>
      </c>
      <c r="L27" s="31">
        <v>39</v>
      </c>
      <c r="M27" s="34">
        <v>249</v>
      </c>
      <c r="N27" s="34">
        <v>442</v>
      </c>
      <c r="O27" s="34">
        <v>38</v>
      </c>
      <c r="P27" s="34">
        <v>54</v>
      </c>
      <c r="Q27" s="34">
        <v>3515</v>
      </c>
      <c r="R27" s="34">
        <v>0</v>
      </c>
      <c r="S27" s="34"/>
      <c r="T27" s="32">
        <v>0</v>
      </c>
      <c r="U27" s="30">
        <v>3453</v>
      </c>
      <c r="V27" s="31">
        <v>2025</v>
      </c>
      <c r="W27" s="32">
        <v>1428</v>
      </c>
      <c r="X27" s="30">
        <v>43503</v>
      </c>
      <c r="Y27" s="31">
        <v>41290</v>
      </c>
      <c r="Z27" s="34">
        <v>375</v>
      </c>
      <c r="AA27" s="34"/>
      <c r="AB27" s="34">
        <v>721</v>
      </c>
      <c r="AC27" s="34">
        <v>17</v>
      </c>
      <c r="AD27" s="34">
        <v>87</v>
      </c>
      <c r="AE27" s="33">
        <v>1015</v>
      </c>
      <c r="AF27" s="30"/>
      <c r="AG27" s="30">
        <v>5886</v>
      </c>
      <c r="AH27" s="30"/>
      <c r="AI27" s="30"/>
      <c r="AJ27" s="30">
        <v>16103</v>
      </c>
      <c r="AK27" s="30"/>
      <c r="AL27" s="30"/>
      <c r="AM27" s="35">
        <v>91999</v>
      </c>
    </row>
    <row r="28" spans="1:39" s="36" customFormat="1" ht="24" customHeight="1">
      <c r="A28" s="28" t="s">
        <v>60</v>
      </c>
      <c r="B28" s="94" t="s">
        <v>317</v>
      </c>
      <c r="C28" s="29">
        <v>30</v>
      </c>
      <c r="D28" s="30"/>
      <c r="E28" s="31"/>
      <c r="F28" s="32"/>
      <c r="G28" s="30">
        <v>30</v>
      </c>
      <c r="H28" s="31"/>
      <c r="I28" s="33">
        <v>30</v>
      </c>
      <c r="J28" s="30">
        <v>369</v>
      </c>
      <c r="K28" s="30">
        <v>281</v>
      </c>
      <c r="L28" s="31">
        <v>0</v>
      </c>
      <c r="M28" s="34">
        <v>21</v>
      </c>
      <c r="N28" s="34">
        <v>10</v>
      </c>
      <c r="O28" s="34">
        <v>2</v>
      </c>
      <c r="P28" s="34">
        <v>10</v>
      </c>
      <c r="Q28" s="34">
        <v>239</v>
      </c>
      <c r="R28" s="34"/>
      <c r="S28" s="34"/>
      <c r="T28" s="32"/>
      <c r="U28" s="30">
        <v>17</v>
      </c>
      <c r="V28" s="31">
        <v>17</v>
      </c>
      <c r="W28" s="32">
        <v>0</v>
      </c>
      <c r="X28" s="30">
        <v>71</v>
      </c>
      <c r="Y28" s="31"/>
      <c r="Z28" s="34">
        <v>0</v>
      </c>
      <c r="AA28" s="34"/>
      <c r="AB28" s="34"/>
      <c r="AC28" s="34"/>
      <c r="AD28" s="34"/>
      <c r="AE28" s="33">
        <v>71</v>
      </c>
      <c r="AF28" s="30"/>
      <c r="AG28" s="30">
        <v>515</v>
      </c>
      <c r="AH28" s="30"/>
      <c r="AI28" s="30"/>
      <c r="AJ28" s="30">
        <v>687</v>
      </c>
      <c r="AK28" s="30"/>
      <c r="AL28" s="30"/>
      <c r="AM28" s="35">
        <v>1601</v>
      </c>
    </row>
    <row r="29" spans="1:39" s="36" customFormat="1" ht="24" customHeight="1">
      <c r="A29" s="28" t="s">
        <v>61</v>
      </c>
      <c r="B29" s="94" t="s">
        <v>318</v>
      </c>
      <c r="C29" s="29">
        <v>88</v>
      </c>
      <c r="D29" s="30"/>
      <c r="E29" s="31"/>
      <c r="F29" s="32"/>
      <c r="G29" s="30">
        <v>88</v>
      </c>
      <c r="H29" s="31"/>
      <c r="I29" s="33">
        <v>88</v>
      </c>
      <c r="J29" s="30">
        <v>441</v>
      </c>
      <c r="K29" s="30">
        <v>414</v>
      </c>
      <c r="L29" s="31">
        <v>0</v>
      </c>
      <c r="M29" s="34">
        <v>23</v>
      </c>
      <c r="N29" s="34">
        <v>13</v>
      </c>
      <c r="O29" s="34">
        <v>1</v>
      </c>
      <c r="P29" s="34">
        <v>3</v>
      </c>
      <c r="Q29" s="34">
        <v>374</v>
      </c>
      <c r="R29" s="34"/>
      <c r="S29" s="34"/>
      <c r="T29" s="32"/>
      <c r="U29" s="30">
        <v>3</v>
      </c>
      <c r="V29" s="31">
        <v>3</v>
      </c>
      <c r="W29" s="32">
        <v>0</v>
      </c>
      <c r="X29" s="30">
        <v>24</v>
      </c>
      <c r="Y29" s="31"/>
      <c r="Z29" s="34">
        <v>10</v>
      </c>
      <c r="AA29" s="34"/>
      <c r="AB29" s="34"/>
      <c r="AC29" s="34"/>
      <c r="AD29" s="34"/>
      <c r="AE29" s="33">
        <v>14</v>
      </c>
      <c r="AF29" s="30"/>
      <c r="AG29" s="30">
        <v>447</v>
      </c>
      <c r="AH29" s="30"/>
      <c r="AI29" s="30"/>
      <c r="AJ29" s="30">
        <v>993</v>
      </c>
      <c r="AK29" s="30"/>
      <c r="AL29" s="30"/>
      <c r="AM29" s="35">
        <v>1967</v>
      </c>
    </row>
    <row r="30" spans="1:39" s="36" customFormat="1" ht="24" customHeight="1">
      <c r="A30" s="28" t="s">
        <v>62</v>
      </c>
      <c r="B30" s="94" t="s">
        <v>319</v>
      </c>
      <c r="C30" s="29"/>
      <c r="D30" s="30"/>
      <c r="E30" s="31"/>
      <c r="F30" s="32"/>
      <c r="G30" s="30"/>
      <c r="H30" s="31"/>
      <c r="I30" s="33"/>
      <c r="J30" s="30">
        <v>32</v>
      </c>
      <c r="K30" s="30">
        <v>30</v>
      </c>
      <c r="L30" s="31">
        <v>1</v>
      </c>
      <c r="M30" s="34">
        <v>4</v>
      </c>
      <c r="N30" s="34">
        <v>7</v>
      </c>
      <c r="O30" s="34">
        <v>0</v>
      </c>
      <c r="P30" s="34">
        <v>0</v>
      </c>
      <c r="Q30" s="34">
        <v>17</v>
      </c>
      <c r="R30" s="34"/>
      <c r="S30" s="34"/>
      <c r="T30" s="32"/>
      <c r="U30" s="30">
        <v>1</v>
      </c>
      <c r="V30" s="31">
        <v>1</v>
      </c>
      <c r="W30" s="32"/>
      <c r="X30" s="30">
        <v>2</v>
      </c>
      <c r="Y30" s="31"/>
      <c r="Z30" s="34">
        <v>1</v>
      </c>
      <c r="AA30" s="34"/>
      <c r="AB30" s="34"/>
      <c r="AC30" s="34"/>
      <c r="AD30" s="34"/>
      <c r="AE30" s="33">
        <v>1</v>
      </c>
      <c r="AF30" s="30"/>
      <c r="AG30" s="30">
        <v>63</v>
      </c>
      <c r="AH30" s="30"/>
      <c r="AI30" s="30"/>
      <c r="AJ30" s="30">
        <v>137</v>
      </c>
      <c r="AK30" s="30"/>
      <c r="AL30" s="30"/>
      <c r="AM30" s="35">
        <v>231</v>
      </c>
    </row>
    <row r="31" spans="1:39" s="36" customFormat="1" ht="24" customHeight="1">
      <c r="A31" s="28" t="s">
        <v>63</v>
      </c>
      <c r="B31" s="94" t="s">
        <v>320</v>
      </c>
      <c r="C31" s="29"/>
      <c r="D31" s="30"/>
      <c r="E31" s="31"/>
      <c r="F31" s="32"/>
      <c r="G31" s="30"/>
      <c r="H31" s="31"/>
      <c r="I31" s="33"/>
      <c r="J31" s="30">
        <v>498</v>
      </c>
      <c r="K31" s="30">
        <v>484</v>
      </c>
      <c r="L31" s="31">
        <v>0</v>
      </c>
      <c r="M31" s="34">
        <v>11</v>
      </c>
      <c r="N31" s="34">
        <v>8</v>
      </c>
      <c r="O31" s="34">
        <v>1</v>
      </c>
      <c r="P31" s="34">
        <v>4</v>
      </c>
      <c r="Q31" s="34">
        <v>460</v>
      </c>
      <c r="R31" s="34"/>
      <c r="S31" s="34"/>
      <c r="T31" s="32"/>
      <c r="U31" s="30">
        <v>5</v>
      </c>
      <c r="V31" s="31">
        <v>5</v>
      </c>
      <c r="W31" s="32"/>
      <c r="X31" s="30">
        <v>9</v>
      </c>
      <c r="Y31" s="31"/>
      <c r="Z31" s="34">
        <v>5</v>
      </c>
      <c r="AA31" s="34"/>
      <c r="AB31" s="34"/>
      <c r="AC31" s="34"/>
      <c r="AD31" s="34"/>
      <c r="AE31" s="33">
        <v>4</v>
      </c>
      <c r="AF31" s="30"/>
      <c r="AG31" s="30">
        <v>235</v>
      </c>
      <c r="AH31" s="30"/>
      <c r="AI31" s="30"/>
      <c r="AJ31" s="30">
        <v>827</v>
      </c>
      <c r="AK31" s="30"/>
      <c r="AL31" s="30"/>
      <c r="AM31" s="35">
        <v>1559</v>
      </c>
    </row>
    <row r="32" spans="1:39" s="36" customFormat="1" ht="24" customHeight="1">
      <c r="A32" s="28" t="s">
        <v>64</v>
      </c>
      <c r="B32" s="94" t="s">
        <v>321</v>
      </c>
      <c r="C32" s="29">
        <v>116</v>
      </c>
      <c r="D32" s="30"/>
      <c r="E32" s="31"/>
      <c r="F32" s="32"/>
      <c r="G32" s="30">
        <v>116</v>
      </c>
      <c r="H32" s="31"/>
      <c r="I32" s="33">
        <v>116</v>
      </c>
      <c r="J32" s="30">
        <v>46266</v>
      </c>
      <c r="K32" s="30">
        <v>1182</v>
      </c>
      <c r="L32" s="31">
        <v>0</v>
      </c>
      <c r="M32" s="34">
        <v>19</v>
      </c>
      <c r="N32" s="34">
        <v>72</v>
      </c>
      <c r="O32" s="34">
        <v>1</v>
      </c>
      <c r="P32" s="34">
        <v>5</v>
      </c>
      <c r="Q32" s="34">
        <v>1085</v>
      </c>
      <c r="R32" s="34"/>
      <c r="S32" s="34"/>
      <c r="T32" s="32"/>
      <c r="U32" s="30">
        <v>2771</v>
      </c>
      <c r="V32" s="31">
        <v>1478</v>
      </c>
      <c r="W32" s="32">
        <v>1293</v>
      </c>
      <c r="X32" s="30">
        <v>42313</v>
      </c>
      <c r="Y32" s="31">
        <v>41290</v>
      </c>
      <c r="Z32" s="34">
        <v>287</v>
      </c>
      <c r="AA32" s="34"/>
      <c r="AB32" s="34"/>
      <c r="AC32" s="34">
        <v>15</v>
      </c>
      <c r="AD32" s="34"/>
      <c r="AE32" s="33">
        <v>722</v>
      </c>
      <c r="AF32" s="30"/>
      <c r="AG32" s="30">
        <v>1077</v>
      </c>
      <c r="AH32" s="30"/>
      <c r="AI32" s="30"/>
      <c r="AJ32" s="30">
        <v>3445</v>
      </c>
      <c r="AK32" s="30"/>
      <c r="AL32" s="30"/>
      <c r="AM32" s="35">
        <v>50905</v>
      </c>
    </row>
    <row r="33" spans="1:39" s="36" customFormat="1" ht="24" customHeight="1">
      <c r="A33" s="28" t="s">
        <v>65</v>
      </c>
      <c r="B33" s="94" t="s">
        <v>322</v>
      </c>
      <c r="C33" s="29">
        <v>2767</v>
      </c>
      <c r="D33" s="30"/>
      <c r="E33" s="31"/>
      <c r="F33" s="32"/>
      <c r="G33" s="30">
        <v>2767</v>
      </c>
      <c r="H33" s="31"/>
      <c r="I33" s="33">
        <v>2767</v>
      </c>
      <c r="J33" s="30">
        <v>833</v>
      </c>
      <c r="K33" s="30">
        <v>685</v>
      </c>
      <c r="L33" s="31">
        <v>0</v>
      </c>
      <c r="M33" s="34">
        <v>6</v>
      </c>
      <c r="N33" s="34">
        <v>91</v>
      </c>
      <c r="O33" s="34">
        <v>2</v>
      </c>
      <c r="P33" s="34">
        <v>10</v>
      </c>
      <c r="Q33" s="34">
        <v>576</v>
      </c>
      <c r="R33" s="34"/>
      <c r="S33" s="34"/>
      <c r="T33" s="32"/>
      <c r="U33" s="30">
        <v>31</v>
      </c>
      <c r="V33" s="31">
        <v>31</v>
      </c>
      <c r="W33" s="32">
        <v>0</v>
      </c>
      <c r="X33" s="30">
        <v>117</v>
      </c>
      <c r="Y33" s="31"/>
      <c r="Z33" s="34">
        <v>0</v>
      </c>
      <c r="AA33" s="34"/>
      <c r="AB33" s="34"/>
      <c r="AC33" s="34"/>
      <c r="AD33" s="34">
        <v>85</v>
      </c>
      <c r="AE33" s="33">
        <v>32</v>
      </c>
      <c r="AF33" s="30"/>
      <c r="AG33" s="30">
        <v>442</v>
      </c>
      <c r="AH33" s="30"/>
      <c r="AI33" s="30"/>
      <c r="AJ33" s="30">
        <v>966</v>
      </c>
      <c r="AK33" s="30"/>
      <c r="AL33" s="30"/>
      <c r="AM33" s="35">
        <v>5008</v>
      </c>
    </row>
    <row r="34" spans="1:39" s="36" customFormat="1" ht="24" customHeight="1">
      <c r="A34" s="28" t="s">
        <v>66</v>
      </c>
      <c r="B34" s="94" t="s">
        <v>323</v>
      </c>
      <c r="C34" s="29">
        <v>14514</v>
      </c>
      <c r="D34" s="30"/>
      <c r="E34" s="31"/>
      <c r="F34" s="32"/>
      <c r="G34" s="30">
        <v>14514</v>
      </c>
      <c r="H34" s="31">
        <v>14514</v>
      </c>
      <c r="I34" s="33"/>
      <c r="J34" s="30">
        <v>269</v>
      </c>
      <c r="K34" s="30">
        <v>228</v>
      </c>
      <c r="L34" s="31"/>
      <c r="M34" s="34">
        <v>0</v>
      </c>
      <c r="N34" s="34">
        <v>3</v>
      </c>
      <c r="O34" s="34">
        <v>0</v>
      </c>
      <c r="P34" s="34">
        <v>1</v>
      </c>
      <c r="Q34" s="34">
        <v>223</v>
      </c>
      <c r="R34" s="34"/>
      <c r="S34" s="34"/>
      <c r="T34" s="32"/>
      <c r="U34" s="30">
        <v>34</v>
      </c>
      <c r="V34" s="31">
        <v>10</v>
      </c>
      <c r="W34" s="32">
        <v>23</v>
      </c>
      <c r="X34" s="30">
        <v>8</v>
      </c>
      <c r="Y34" s="31"/>
      <c r="Z34" s="34">
        <v>0</v>
      </c>
      <c r="AA34" s="34"/>
      <c r="AB34" s="34"/>
      <c r="AC34" s="34"/>
      <c r="AD34" s="34">
        <v>2</v>
      </c>
      <c r="AE34" s="33">
        <v>5</v>
      </c>
      <c r="AF34" s="30"/>
      <c r="AG34" s="30">
        <v>1239</v>
      </c>
      <c r="AH34" s="30"/>
      <c r="AI34" s="30"/>
      <c r="AJ34" s="30">
        <v>3023</v>
      </c>
      <c r="AK34" s="30"/>
      <c r="AL34" s="30"/>
      <c r="AM34" s="35">
        <v>19045</v>
      </c>
    </row>
    <row r="35" spans="1:39" s="36" customFormat="1" ht="24" customHeight="1">
      <c r="A35" s="28" t="s">
        <v>67</v>
      </c>
      <c r="B35" s="94" t="s">
        <v>324</v>
      </c>
      <c r="C35" s="29"/>
      <c r="D35" s="30"/>
      <c r="E35" s="31"/>
      <c r="F35" s="32"/>
      <c r="G35" s="30"/>
      <c r="H35" s="31"/>
      <c r="I35" s="33"/>
      <c r="J35" s="30">
        <v>85</v>
      </c>
      <c r="K35" s="30">
        <v>61</v>
      </c>
      <c r="L35" s="31"/>
      <c r="M35" s="34">
        <v>0</v>
      </c>
      <c r="N35" s="34">
        <v>3</v>
      </c>
      <c r="O35" s="34">
        <v>1</v>
      </c>
      <c r="P35" s="34">
        <v>1</v>
      </c>
      <c r="Q35" s="34">
        <v>56</v>
      </c>
      <c r="R35" s="34"/>
      <c r="S35" s="34"/>
      <c r="T35" s="32"/>
      <c r="U35" s="30">
        <v>17</v>
      </c>
      <c r="V35" s="31">
        <v>17</v>
      </c>
      <c r="W35" s="32">
        <v>0</v>
      </c>
      <c r="X35" s="30">
        <v>7</v>
      </c>
      <c r="Y35" s="31"/>
      <c r="Z35" s="34">
        <v>1</v>
      </c>
      <c r="AA35" s="34"/>
      <c r="AB35" s="34"/>
      <c r="AC35" s="34"/>
      <c r="AD35" s="34"/>
      <c r="AE35" s="33">
        <v>5</v>
      </c>
      <c r="AF35" s="30"/>
      <c r="AG35" s="30">
        <v>220</v>
      </c>
      <c r="AH35" s="30"/>
      <c r="AI35" s="30"/>
      <c r="AJ35" s="30"/>
      <c r="AK35" s="30"/>
      <c r="AL35" s="30"/>
      <c r="AM35" s="35">
        <v>305</v>
      </c>
    </row>
    <row r="36" spans="1:39" s="36" customFormat="1" ht="24" customHeight="1">
      <c r="A36" s="28" t="s">
        <v>68</v>
      </c>
      <c r="B36" s="94" t="s">
        <v>325</v>
      </c>
      <c r="C36" s="29"/>
      <c r="D36" s="30"/>
      <c r="E36" s="31"/>
      <c r="F36" s="32"/>
      <c r="G36" s="30"/>
      <c r="H36" s="31"/>
      <c r="I36" s="33"/>
      <c r="J36" s="30">
        <v>527</v>
      </c>
      <c r="K36" s="30">
        <v>441</v>
      </c>
      <c r="L36" s="31">
        <v>29</v>
      </c>
      <c r="M36" s="34">
        <v>32</v>
      </c>
      <c r="N36" s="34">
        <v>127</v>
      </c>
      <c r="O36" s="34">
        <v>26</v>
      </c>
      <c r="P36" s="34">
        <v>6</v>
      </c>
      <c r="Q36" s="34">
        <v>220</v>
      </c>
      <c r="R36" s="34">
        <v>0</v>
      </c>
      <c r="S36" s="34"/>
      <c r="T36" s="32">
        <v>0</v>
      </c>
      <c r="U36" s="30">
        <v>62</v>
      </c>
      <c r="V36" s="31">
        <v>57</v>
      </c>
      <c r="W36" s="32">
        <v>6</v>
      </c>
      <c r="X36" s="30">
        <v>24</v>
      </c>
      <c r="Y36" s="31"/>
      <c r="Z36" s="34">
        <v>3</v>
      </c>
      <c r="AA36" s="34"/>
      <c r="AB36" s="34"/>
      <c r="AC36" s="34"/>
      <c r="AD36" s="34"/>
      <c r="AE36" s="33">
        <v>21</v>
      </c>
      <c r="AF36" s="30"/>
      <c r="AG36" s="30">
        <v>1154</v>
      </c>
      <c r="AH36" s="30"/>
      <c r="AI36" s="30"/>
      <c r="AJ36" s="30">
        <v>5839</v>
      </c>
      <c r="AK36" s="30"/>
      <c r="AL36" s="30"/>
      <c r="AM36" s="35">
        <v>7520</v>
      </c>
    </row>
    <row r="37" spans="1:39" s="36" customFormat="1" ht="24" customHeight="1">
      <c r="A37" s="28" t="s">
        <v>69</v>
      </c>
      <c r="B37" s="94" t="s">
        <v>326</v>
      </c>
      <c r="C37" s="29">
        <v>1200</v>
      </c>
      <c r="D37" s="30"/>
      <c r="E37" s="31"/>
      <c r="F37" s="32"/>
      <c r="G37" s="30">
        <v>1200</v>
      </c>
      <c r="H37" s="31"/>
      <c r="I37" s="33">
        <v>1200</v>
      </c>
      <c r="J37" s="30">
        <v>1070</v>
      </c>
      <c r="K37" s="30">
        <v>473</v>
      </c>
      <c r="L37" s="31">
        <v>6</v>
      </c>
      <c r="M37" s="34">
        <v>132</v>
      </c>
      <c r="N37" s="34">
        <v>105</v>
      </c>
      <c r="O37" s="34">
        <v>5</v>
      </c>
      <c r="P37" s="34">
        <v>14</v>
      </c>
      <c r="Q37" s="34">
        <v>211</v>
      </c>
      <c r="R37" s="34"/>
      <c r="S37" s="34"/>
      <c r="T37" s="32"/>
      <c r="U37" s="30">
        <v>512</v>
      </c>
      <c r="V37" s="31">
        <v>407</v>
      </c>
      <c r="W37" s="32">
        <v>105</v>
      </c>
      <c r="X37" s="30">
        <v>85</v>
      </c>
      <c r="Y37" s="31"/>
      <c r="Z37" s="34">
        <v>55</v>
      </c>
      <c r="AA37" s="34"/>
      <c r="AB37" s="34"/>
      <c r="AC37" s="34"/>
      <c r="AD37" s="34"/>
      <c r="AE37" s="33">
        <v>31</v>
      </c>
      <c r="AF37" s="30"/>
      <c r="AG37" s="30">
        <v>496</v>
      </c>
      <c r="AH37" s="30"/>
      <c r="AI37" s="30"/>
      <c r="AJ37" s="30">
        <v>187</v>
      </c>
      <c r="AK37" s="30"/>
      <c r="AL37" s="30"/>
      <c r="AM37" s="35">
        <v>2953</v>
      </c>
    </row>
    <row r="38" spans="1:39" s="36" customFormat="1" ht="24" customHeight="1">
      <c r="A38" s="28" t="s">
        <v>70</v>
      </c>
      <c r="B38" s="94" t="s">
        <v>327</v>
      </c>
      <c r="C38" s="29"/>
      <c r="D38" s="30"/>
      <c r="E38" s="31"/>
      <c r="F38" s="32"/>
      <c r="G38" s="30"/>
      <c r="H38" s="31"/>
      <c r="I38" s="33"/>
      <c r="J38" s="30">
        <v>903</v>
      </c>
      <c r="K38" s="30">
        <v>60</v>
      </c>
      <c r="L38" s="31">
        <v>0</v>
      </c>
      <c r="M38" s="34">
        <v>1</v>
      </c>
      <c r="N38" s="34">
        <v>4</v>
      </c>
      <c r="O38" s="34"/>
      <c r="P38" s="34">
        <v>0</v>
      </c>
      <c r="Q38" s="34">
        <v>54</v>
      </c>
      <c r="R38" s="34"/>
      <c r="S38" s="34"/>
      <c r="T38" s="32"/>
      <c r="U38" s="30">
        <v>0</v>
      </c>
      <c r="V38" s="31">
        <v>0</v>
      </c>
      <c r="W38" s="32"/>
      <c r="X38" s="30">
        <v>843</v>
      </c>
      <c r="Y38" s="31"/>
      <c r="Z38" s="34">
        <v>11</v>
      </c>
      <c r="AA38" s="34"/>
      <c r="AB38" s="34">
        <v>721</v>
      </c>
      <c r="AC38" s="34">
        <v>2</v>
      </c>
      <c r="AD38" s="34"/>
      <c r="AE38" s="33">
        <v>110</v>
      </c>
      <c r="AF38" s="30"/>
      <c r="AG38" s="30"/>
      <c r="AH38" s="30"/>
      <c r="AI38" s="30"/>
      <c r="AJ38" s="30"/>
      <c r="AK38" s="30"/>
      <c r="AL38" s="30"/>
      <c r="AM38" s="35">
        <v>903</v>
      </c>
    </row>
    <row r="39" spans="1:39" s="18" customFormat="1" ht="24" customHeight="1">
      <c r="A39" s="28" t="s">
        <v>71</v>
      </c>
      <c r="B39" s="94" t="s">
        <v>328</v>
      </c>
      <c r="C39" s="37"/>
      <c r="D39" s="24"/>
      <c r="E39" s="22"/>
      <c r="F39" s="23"/>
      <c r="G39" s="24"/>
      <c r="H39" s="22"/>
      <c r="I39" s="25"/>
      <c r="J39" s="24">
        <v>2772</v>
      </c>
      <c r="K39" s="24">
        <v>782</v>
      </c>
      <c r="L39" s="22">
        <v>13</v>
      </c>
      <c r="M39" s="26">
        <v>36</v>
      </c>
      <c r="N39" s="26">
        <v>655</v>
      </c>
      <c r="O39" s="26">
        <v>22</v>
      </c>
      <c r="P39" s="26">
        <v>14</v>
      </c>
      <c r="Q39" s="26">
        <v>42</v>
      </c>
      <c r="R39" s="26"/>
      <c r="S39" s="26"/>
      <c r="T39" s="23"/>
      <c r="U39" s="24">
        <v>21</v>
      </c>
      <c r="V39" s="22">
        <v>21</v>
      </c>
      <c r="W39" s="23"/>
      <c r="X39" s="24">
        <v>1968</v>
      </c>
      <c r="Y39" s="22"/>
      <c r="Z39" s="26">
        <v>0</v>
      </c>
      <c r="AA39" s="26">
        <v>1965</v>
      </c>
      <c r="AB39" s="26"/>
      <c r="AC39" s="26"/>
      <c r="AD39" s="26"/>
      <c r="AE39" s="25">
        <v>3</v>
      </c>
      <c r="AF39" s="24"/>
      <c r="AG39" s="24">
        <v>0</v>
      </c>
      <c r="AH39" s="24"/>
      <c r="AI39" s="24"/>
      <c r="AJ39" s="24"/>
      <c r="AK39" s="24"/>
      <c r="AL39" s="24"/>
      <c r="AM39" s="27">
        <v>2772</v>
      </c>
    </row>
    <row r="40" spans="1:39" s="18" customFormat="1" ht="24" customHeight="1">
      <c r="A40" s="19" t="s">
        <v>72</v>
      </c>
      <c r="B40" s="94" t="s">
        <v>329</v>
      </c>
      <c r="C40" s="37"/>
      <c r="D40" s="24"/>
      <c r="E40" s="22"/>
      <c r="F40" s="23"/>
      <c r="G40" s="24"/>
      <c r="H40" s="22"/>
      <c r="I40" s="25"/>
      <c r="J40" s="24">
        <v>34529</v>
      </c>
      <c r="K40" s="24">
        <v>29193</v>
      </c>
      <c r="L40" s="22">
        <v>8105</v>
      </c>
      <c r="M40" s="26">
        <v>7</v>
      </c>
      <c r="N40" s="26">
        <v>14976</v>
      </c>
      <c r="O40" s="26">
        <v>152</v>
      </c>
      <c r="P40" s="26">
        <v>38</v>
      </c>
      <c r="Q40" s="26">
        <v>2740</v>
      </c>
      <c r="R40" s="26">
        <v>3174</v>
      </c>
      <c r="S40" s="26"/>
      <c r="T40" s="23">
        <v>0</v>
      </c>
      <c r="U40" s="24">
        <v>5332</v>
      </c>
      <c r="V40" s="22">
        <v>1</v>
      </c>
      <c r="W40" s="23">
        <v>5331</v>
      </c>
      <c r="X40" s="24">
        <v>4</v>
      </c>
      <c r="Y40" s="22"/>
      <c r="Z40" s="26">
        <v>1</v>
      </c>
      <c r="AA40" s="26"/>
      <c r="AB40" s="26"/>
      <c r="AC40" s="26"/>
      <c r="AD40" s="26"/>
      <c r="AE40" s="25">
        <v>3</v>
      </c>
      <c r="AF40" s="24"/>
      <c r="AG40" s="24">
        <v>960</v>
      </c>
      <c r="AH40" s="24"/>
      <c r="AI40" s="24"/>
      <c r="AJ40" s="24">
        <v>187</v>
      </c>
      <c r="AK40" s="24"/>
      <c r="AL40" s="24">
        <v>254</v>
      </c>
      <c r="AM40" s="27">
        <v>35930</v>
      </c>
    </row>
    <row r="41" spans="1:39" s="36" customFormat="1" ht="24" customHeight="1">
      <c r="A41" s="28" t="s">
        <v>73</v>
      </c>
      <c r="B41" s="94" t="s">
        <v>330</v>
      </c>
      <c r="C41" s="29"/>
      <c r="D41" s="30"/>
      <c r="E41" s="31"/>
      <c r="F41" s="32"/>
      <c r="G41" s="30"/>
      <c r="H41" s="31"/>
      <c r="I41" s="33"/>
      <c r="J41" s="30">
        <v>201</v>
      </c>
      <c r="K41" s="30">
        <v>200</v>
      </c>
      <c r="L41" s="31"/>
      <c r="M41" s="34">
        <v>0</v>
      </c>
      <c r="N41" s="34">
        <v>200</v>
      </c>
      <c r="O41" s="34"/>
      <c r="P41" s="34"/>
      <c r="Q41" s="34"/>
      <c r="R41" s="34"/>
      <c r="S41" s="34"/>
      <c r="T41" s="32"/>
      <c r="U41" s="30">
        <v>0</v>
      </c>
      <c r="V41" s="31">
        <v>0</v>
      </c>
      <c r="W41" s="32"/>
      <c r="X41" s="30">
        <v>0</v>
      </c>
      <c r="Y41" s="31"/>
      <c r="Z41" s="34"/>
      <c r="AA41" s="34"/>
      <c r="AB41" s="34"/>
      <c r="AC41" s="34"/>
      <c r="AD41" s="34"/>
      <c r="AE41" s="33">
        <v>0</v>
      </c>
      <c r="AF41" s="30"/>
      <c r="AG41" s="30"/>
      <c r="AH41" s="30"/>
      <c r="AI41" s="30"/>
      <c r="AJ41" s="30">
        <v>187</v>
      </c>
      <c r="AK41" s="30"/>
      <c r="AL41" s="30"/>
      <c r="AM41" s="35">
        <v>388</v>
      </c>
    </row>
    <row r="42" spans="1:39" s="36" customFormat="1" ht="24" customHeight="1">
      <c r="A42" s="28" t="s">
        <v>74</v>
      </c>
      <c r="B42" s="94" t="s">
        <v>331</v>
      </c>
      <c r="C42" s="29"/>
      <c r="D42" s="30"/>
      <c r="E42" s="31"/>
      <c r="F42" s="32"/>
      <c r="G42" s="30"/>
      <c r="H42" s="31"/>
      <c r="I42" s="33"/>
      <c r="J42" s="30">
        <v>27816</v>
      </c>
      <c r="K42" s="30">
        <v>22482</v>
      </c>
      <c r="L42" s="31">
        <v>8105</v>
      </c>
      <c r="M42" s="34">
        <v>6</v>
      </c>
      <c r="N42" s="34">
        <v>14349</v>
      </c>
      <c r="O42" s="34">
        <v>4</v>
      </c>
      <c r="P42" s="34">
        <v>0</v>
      </c>
      <c r="Q42" s="34">
        <v>17</v>
      </c>
      <c r="R42" s="34"/>
      <c r="S42" s="34"/>
      <c r="T42" s="32"/>
      <c r="U42" s="30">
        <v>5331</v>
      </c>
      <c r="V42" s="31">
        <v>0</v>
      </c>
      <c r="W42" s="32">
        <v>5331</v>
      </c>
      <c r="X42" s="30">
        <v>3</v>
      </c>
      <c r="Y42" s="31"/>
      <c r="Z42" s="34">
        <v>1</v>
      </c>
      <c r="AA42" s="34"/>
      <c r="AB42" s="34"/>
      <c r="AC42" s="34"/>
      <c r="AD42" s="34"/>
      <c r="AE42" s="33">
        <v>2</v>
      </c>
      <c r="AF42" s="30"/>
      <c r="AG42" s="30">
        <v>960</v>
      </c>
      <c r="AH42" s="30"/>
      <c r="AI42" s="30"/>
      <c r="AJ42" s="30"/>
      <c r="AK42" s="30"/>
      <c r="AL42" s="30">
        <v>254</v>
      </c>
      <c r="AM42" s="35">
        <v>29030</v>
      </c>
    </row>
    <row r="43" spans="1:39" s="36" customFormat="1" ht="24" customHeight="1">
      <c r="A43" s="28" t="s">
        <v>75</v>
      </c>
      <c r="B43" s="94" t="s">
        <v>332</v>
      </c>
      <c r="C43" s="29"/>
      <c r="D43" s="30"/>
      <c r="E43" s="31"/>
      <c r="F43" s="32"/>
      <c r="G43" s="30"/>
      <c r="H43" s="31"/>
      <c r="I43" s="33"/>
      <c r="J43" s="30">
        <v>3321</v>
      </c>
      <c r="K43" s="30">
        <v>3320</v>
      </c>
      <c r="L43" s="31"/>
      <c r="M43" s="34">
        <v>0</v>
      </c>
      <c r="N43" s="34">
        <v>419</v>
      </c>
      <c r="O43" s="34">
        <v>147</v>
      </c>
      <c r="P43" s="34">
        <v>37</v>
      </c>
      <c r="Q43" s="34">
        <v>2717</v>
      </c>
      <c r="R43" s="34"/>
      <c r="S43" s="34"/>
      <c r="T43" s="32"/>
      <c r="U43" s="30">
        <v>0</v>
      </c>
      <c r="V43" s="31">
        <v>0</v>
      </c>
      <c r="W43" s="32"/>
      <c r="X43" s="30">
        <v>0</v>
      </c>
      <c r="Y43" s="31"/>
      <c r="Z43" s="34">
        <v>0</v>
      </c>
      <c r="AA43" s="34"/>
      <c r="AB43" s="34"/>
      <c r="AC43" s="34"/>
      <c r="AD43" s="34"/>
      <c r="AE43" s="33"/>
      <c r="AF43" s="30"/>
      <c r="AG43" s="30"/>
      <c r="AH43" s="30"/>
      <c r="AI43" s="30"/>
      <c r="AJ43" s="30"/>
      <c r="AK43" s="30"/>
      <c r="AL43" s="30"/>
      <c r="AM43" s="35">
        <v>3321</v>
      </c>
    </row>
    <row r="44" spans="1:39" s="36" customFormat="1" ht="24" customHeight="1">
      <c r="A44" s="28" t="s">
        <v>76</v>
      </c>
      <c r="B44" s="94" t="s">
        <v>333</v>
      </c>
      <c r="C44" s="29"/>
      <c r="D44" s="30"/>
      <c r="E44" s="31"/>
      <c r="F44" s="32"/>
      <c r="G44" s="30"/>
      <c r="H44" s="31"/>
      <c r="I44" s="33"/>
      <c r="J44" s="30">
        <v>3191</v>
      </c>
      <c r="K44" s="30">
        <v>3191</v>
      </c>
      <c r="L44" s="31">
        <v>0</v>
      </c>
      <c r="M44" s="34">
        <v>1</v>
      </c>
      <c r="N44" s="34">
        <v>8</v>
      </c>
      <c r="O44" s="34">
        <v>1</v>
      </c>
      <c r="P44" s="34">
        <v>1</v>
      </c>
      <c r="Q44" s="34">
        <v>7</v>
      </c>
      <c r="R44" s="34">
        <v>3174</v>
      </c>
      <c r="S44" s="34"/>
      <c r="T44" s="32">
        <v>0</v>
      </c>
      <c r="U44" s="30">
        <v>0</v>
      </c>
      <c r="V44" s="31">
        <v>0</v>
      </c>
      <c r="W44" s="32"/>
      <c r="X44" s="30">
        <v>0</v>
      </c>
      <c r="Y44" s="31"/>
      <c r="Z44" s="34"/>
      <c r="AA44" s="34"/>
      <c r="AB44" s="34"/>
      <c r="AC44" s="34"/>
      <c r="AD44" s="34"/>
      <c r="AE44" s="33">
        <v>0</v>
      </c>
      <c r="AF44" s="30"/>
      <c r="AG44" s="30"/>
      <c r="AH44" s="30"/>
      <c r="AI44" s="30"/>
      <c r="AJ44" s="30"/>
      <c r="AK44" s="30"/>
      <c r="AL44" s="30"/>
      <c r="AM44" s="35">
        <v>3191</v>
      </c>
    </row>
    <row r="45" spans="1:39" s="18" customFormat="1" ht="24" customHeight="1">
      <c r="A45" s="19" t="s">
        <v>77</v>
      </c>
      <c r="B45" s="94" t="s">
        <v>334</v>
      </c>
      <c r="C45" s="37">
        <v>940</v>
      </c>
      <c r="D45" s="24">
        <v>940</v>
      </c>
      <c r="E45" s="22">
        <v>812</v>
      </c>
      <c r="F45" s="23">
        <v>128</v>
      </c>
      <c r="G45" s="24"/>
      <c r="H45" s="22"/>
      <c r="I45" s="25"/>
      <c r="J45" s="24">
        <v>3860</v>
      </c>
      <c r="K45" s="24">
        <v>2857</v>
      </c>
      <c r="L45" s="22">
        <v>6</v>
      </c>
      <c r="M45" s="26">
        <v>2007</v>
      </c>
      <c r="N45" s="26">
        <v>565</v>
      </c>
      <c r="O45" s="26">
        <v>3</v>
      </c>
      <c r="P45" s="26">
        <v>8</v>
      </c>
      <c r="Q45" s="26">
        <v>267</v>
      </c>
      <c r="R45" s="26"/>
      <c r="S45" s="26"/>
      <c r="T45" s="23"/>
      <c r="U45" s="24">
        <v>970</v>
      </c>
      <c r="V45" s="22">
        <v>931</v>
      </c>
      <c r="W45" s="23">
        <v>39</v>
      </c>
      <c r="X45" s="24">
        <v>33</v>
      </c>
      <c r="Y45" s="22"/>
      <c r="Z45" s="26">
        <v>16</v>
      </c>
      <c r="AA45" s="26"/>
      <c r="AB45" s="26"/>
      <c r="AC45" s="26"/>
      <c r="AD45" s="26"/>
      <c r="AE45" s="25">
        <v>16</v>
      </c>
      <c r="AF45" s="24"/>
      <c r="AG45" s="24">
        <v>9267</v>
      </c>
      <c r="AH45" s="24"/>
      <c r="AI45" s="24"/>
      <c r="AJ45" s="24">
        <v>4953</v>
      </c>
      <c r="AK45" s="24">
        <v>1388</v>
      </c>
      <c r="AL45" s="24">
        <v>129</v>
      </c>
      <c r="AM45" s="27">
        <v>20537</v>
      </c>
    </row>
    <row r="46" spans="1:39" s="18" customFormat="1" ht="24" customHeight="1">
      <c r="A46" s="19" t="s">
        <v>78</v>
      </c>
      <c r="B46" s="94" t="s">
        <v>335</v>
      </c>
      <c r="C46" s="37"/>
      <c r="D46" s="24"/>
      <c r="E46" s="22"/>
      <c r="F46" s="23"/>
      <c r="G46" s="24"/>
      <c r="H46" s="22"/>
      <c r="I46" s="25"/>
      <c r="J46" s="24">
        <v>2327</v>
      </c>
      <c r="K46" s="24">
        <v>1193</v>
      </c>
      <c r="L46" s="22">
        <v>20</v>
      </c>
      <c r="M46" s="26">
        <v>832</v>
      </c>
      <c r="N46" s="26">
        <v>139</v>
      </c>
      <c r="O46" s="26">
        <v>39</v>
      </c>
      <c r="P46" s="26">
        <v>20</v>
      </c>
      <c r="Q46" s="26">
        <v>143</v>
      </c>
      <c r="R46" s="26">
        <v>0</v>
      </c>
      <c r="S46" s="26"/>
      <c r="T46" s="23">
        <v>0</v>
      </c>
      <c r="U46" s="24">
        <v>1037</v>
      </c>
      <c r="V46" s="22">
        <v>968</v>
      </c>
      <c r="W46" s="23">
        <v>69</v>
      </c>
      <c r="X46" s="24">
        <v>97</v>
      </c>
      <c r="Y46" s="22"/>
      <c r="Z46" s="26">
        <v>10</v>
      </c>
      <c r="AA46" s="26"/>
      <c r="AB46" s="26"/>
      <c r="AC46" s="26"/>
      <c r="AD46" s="26">
        <v>1</v>
      </c>
      <c r="AE46" s="25">
        <v>85</v>
      </c>
      <c r="AF46" s="24"/>
      <c r="AG46" s="24">
        <v>3065</v>
      </c>
      <c r="AH46" s="24"/>
      <c r="AI46" s="24"/>
      <c r="AJ46" s="24">
        <v>9640</v>
      </c>
      <c r="AK46" s="24">
        <v>120</v>
      </c>
      <c r="AL46" s="24">
        <v>33</v>
      </c>
      <c r="AM46" s="27">
        <v>15185</v>
      </c>
    </row>
    <row r="47" spans="1:39" s="18" customFormat="1" ht="24" customHeight="1" thickBot="1">
      <c r="A47" s="70" t="s">
        <v>79</v>
      </c>
      <c r="B47" s="94" t="s">
        <v>336</v>
      </c>
      <c r="C47" s="71"/>
      <c r="D47" s="72"/>
      <c r="E47" s="73"/>
      <c r="F47" s="74"/>
      <c r="G47" s="72"/>
      <c r="H47" s="73"/>
      <c r="I47" s="75"/>
      <c r="J47" s="72">
        <v>1263</v>
      </c>
      <c r="K47" s="72">
        <v>1218</v>
      </c>
      <c r="L47" s="73">
        <v>46</v>
      </c>
      <c r="M47" s="76">
        <v>102</v>
      </c>
      <c r="N47" s="76">
        <v>562</v>
      </c>
      <c r="O47" s="76">
        <v>6</v>
      </c>
      <c r="P47" s="76">
        <v>3</v>
      </c>
      <c r="Q47" s="76">
        <v>19</v>
      </c>
      <c r="R47" s="76">
        <v>479</v>
      </c>
      <c r="S47" s="76"/>
      <c r="T47" s="74">
        <v>0</v>
      </c>
      <c r="U47" s="72">
        <v>23</v>
      </c>
      <c r="V47" s="73">
        <v>23</v>
      </c>
      <c r="W47" s="74">
        <v>0</v>
      </c>
      <c r="X47" s="72">
        <v>23</v>
      </c>
      <c r="Y47" s="73"/>
      <c r="Z47" s="76">
        <v>1</v>
      </c>
      <c r="AA47" s="76"/>
      <c r="AB47" s="76"/>
      <c r="AC47" s="76"/>
      <c r="AD47" s="76"/>
      <c r="AE47" s="75">
        <v>21</v>
      </c>
      <c r="AF47" s="72"/>
      <c r="AG47" s="72">
        <v>277</v>
      </c>
      <c r="AH47" s="72"/>
      <c r="AI47" s="72"/>
      <c r="AJ47" s="72">
        <v>2138</v>
      </c>
      <c r="AK47" s="72">
        <v>42</v>
      </c>
      <c r="AL47" s="72">
        <v>575</v>
      </c>
      <c r="AM47" s="77">
        <v>4295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5" sqref="J15"/>
    </sheetView>
  </sheetViews>
  <sheetFormatPr defaultColWidth="9" defaultRowHeight="13.5"/>
  <cols>
    <col min="1" max="1" width="13.75" style="102" customWidth="1"/>
    <col min="2" max="2" width="7.62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357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4">
        <v>1342</v>
      </c>
      <c r="D7" s="244">
        <v>1342</v>
      </c>
      <c r="E7" s="244">
        <v>1342</v>
      </c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>
        <v>353</v>
      </c>
      <c r="AG7" s="243"/>
      <c r="AH7" s="244">
        <v>1084</v>
      </c>
      <c r="AI7" s="244">
        <v>30731</v>
      </c>
      <c r="AJ7" s="243"/>
      <c r="AK7" s="243"/>
      <c r="AL7" s="244">
        <v>4828</v>
      </c>
      <c r="AM7" s="244">
        <v>38338</v>
      </c>
    </row>
    <row r="8" spans="1:39" s="107" customFormat="1" ht="24" customHeight="1">
      <c r="A8" s="108" t="s">
        <v>40</v>
      </c>
      <c r="B8" s="94" t="s">
        <v>297</v>
      </c>
      <c r="C8" s="244">
        <v>54237</v>
      </c>
      <c r="D8" s="244">
        <v>3566</v>
      </c>
      <c r="E8" s="243"/>
      <c r="F8" s="244">
        <v>3566</v>
      </c>
      <c r="G8" s="244">
        <v>50671</v>
      </c>
      <c r="H8" s="244">
        <v>12869</v>
      </c>
      <c r="I8" s="244">
        <v>37802</v>
      </c>
      <c r="J8" s="244">
        <v>159298</v>
      </c>
      <c r="K8" s="244">
        <v>95180</v>
      </c>
      <c r="L8" s="244">
        <v>9948</v>
      </c>
      <c r="M8" s="244">
        <v>4043</v>
      </c>
      <c r="N8" s="244">
        <v>36540</v>
      </c>
      <c r="O8" s="243">
        <v>509</v>
      </c>
      <c r="P8" s="243">
        <v>117</v>
      </c>
      <c r="Q8" s="244">
        <v>29264</v>
      </c>
      <c r="R8" s="244">
        <v>14759</v>
      </c>
      <c r="S8" s="243"/>
      <c r="T8" s="243"/>
      <c r="U8" s="244">
        <v>9543</v>
      </c>
      <c r="V8" s="244">
        <v>4123</v>
      </c>
      <c r="W8" s="244">
        <v>5420</v>
      </c>
      <c r="X8" s="244">
        <v>54574</v>
      </c>
      <c r="Y8" s="244">
        <v>43580</v>
      </c>
      <c r="Z8" s="243">
        <v>616</v>
      </c>
      <c r="AA8" s="244">
        <v>3854</v>
      </c>
      <c r="AB8" s="244">
        <v>2545</v>
      </c>
      <c r="AC8" s="243">
        <v>21</v>
      </c>
      <c r="AD8" s="243">
        <v>197</v>
      </c>
      <c r="AE8" s="244">
        <v>3761</v>
      </c>
      <c r="AF8" s="244">
        <v>33239</v>
      </c>
      <c r="AG8" s="243"/>
      <c r="AH8" s="243"/>
      <c r="AI8" s="243"/>
      <c r="AJ8" s="243"/>
      <c r="AK8" s="243"/>
      <c r="AL8" s="243"/>
      <c r="AM8" s="244">
        <v>246773</v>
      </c>
    </row>
    <row r="9" spans="1:39" s="109" customFormat="1" ht="24" customHeight="1">
      <c r="A9" s="111" t="s">
        <v>41</v>
      </c>
      <c r="B9" s="94" t="s">
        <v>298</v>
      </c>
      <c r="C9" s="243"/>
      <c r="D9" s="243"/>
      <c r="E9" s="243"/>
      <c r="F9" s="243"/>
      <c r="G9" s="243"/>
      <c r="H9" s="243"/>
      <c r="I9" s="243"/>
      <c r="J9" s="244">
        <v>133828</v>
      </c>
      <c r="K9" s="244">
        <v>94068</v>
      </c>
      <c r="L9" s="244">
        <v>9948</v>
      </c>
      <c r="M9" s="244">
        <v>3971</v>
      </c>
      <c r="N9" s="244">
        <v>36430</v>
      </c>
      <c r="O9" s="243">
        <v>509</v>
      </c>
      <c r="P9" s="243">
        <v>117</v>
      </c>
      <c r="Q9" s="244">
        <v>28334</v>
      </c>
      <c r="R9" s="244">
        <v>14759</v>
      </c>
      <c r="S9" s="243"/>
      <c r="T9" s="243"/>
      <c r="U9" s="244">
        <v>3586</v>
      </c>
      <c r="V9" s="243">
        <v>941</v>
      </c>
      <c r="W9" s="244">
        <v>2644</v>
      </c>
      <c r="X9" s="244">
        <v>36175</v>
      </c>
      <c r="Y9" s="244">
        <v>25181</v>
      </c>
      <c r="Z9" s="243">
        <v>616</v>
      </c>
      <c r="AA9" s="244">
        <v>3854</v>
      </c>
      <c r="AB9" s="244">
        <v>2545</v>
      </c>
      <c r="AC9" s="243">
        <v>21</v>
      </c>
      <c r="AD9" s="243">
        <v>197</v>
      </c>
      <c r="AE9" s="244">
        <v>3761</v>
      </c>
      <c r="AF9" s="243"/>
      <c r="AG9" s="243"/>
      <c r="AH9" s="243"/>
      <c r="AI9" s="243"/>
      <c r="AJ9" s="243"/>
      <c r="AK9" s="243"/>
      <c r="AL9" s="243"/>
      <c r="AM9" s="244">
        <v>133828</v>
      </c>
    </row>
    <row r="10" spans="1:39" s="109" customFormat="1" ht="24" customHeight="1">
      <c r="A10" s="111" t="s">
        <v>42</v>
      </c>
      <c r="B10" s="94" t="s">
        <v>299</v>
      </c>
      <c r="C10" s="243"/>
      <c r="D10" s="243"/>
      <c r="E10" s="243"/>
      <c r="F10" s="243"/>
      <c r="G10" s="243"/>
      <c r="H10" s="243"/>
      <c r="I10" s="243"/>
      <c r="J10" s="244">
        <v>25469</v>
      </c>
      <c r="K10" s="244">
        <v>1113</v>
      </c>
      <c r="L10" s="243"/>
      <c r="M10" s="243">
        <v>72</v>
      </c>
      <c r="N10" s="243">
        <v>110</v>
      </c>
      <c r="O10" s="243"/>
      <c r="P10" s="243"/>
      <c r="Q10" s="243">
        <v>930</v>
      </c>
      <c r="R10" s="243"/>
      <c r="S10" s="243"/>
      <c r="T10" s="243"/>
      <c r="U10" s="244">
        <v>5957</v>
      </c>
      <c r="V10" s="244">
        <v>3182</v>
      </c>
      <c r="W10" s="244">
        <v>2775</v>
      </c>
      <c r="X10" s="244">
        <v>18399</v>
      </c>
      <c r="Y10" s="244">
        <v>18399</v>
      </c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4">
        <v>25469</v>
      </c>
    </row>
    <row r="11" spans="1:39" s="107" customFormat="1" ht="24" customHeight="1">
      <c r="A11" s="108" t="s">
        <v>43</v>
      </c>
      <c r="B11" s="94" t="s">
        <v>300</v>
      </c>
      <c r="C11" s="243"/>
      <c r="D11" s="243"/>
      <c r="E11" s="243"/>
      <c r="F11" s="243"/>
      <c r="G11" s="243"/>
      <c r="H11" s="243"/>
      <c r="I11" s="243"/>
      <c r="J11" s="244">
        <v>-41709</v>
      </c>
      <c r="K11" s="244">
        <v>-33726</v>
      </c>
      <c r="L11" s="244">
        <v>-1951</v>
      </c>
      <c r="M11" s="243">
        <v>-175</v>
      </c>
      <c r="N11" s="244">
        <v>-14816</v>
      </c>
      <c r="O11" s="243"/>
      <c r="P11" s="243"/>
      <c r="Q11" s="244">
        <v>-6721</v>
      </c>
      <c r="R11" s="244">
        <v>-10065</v>
      </c>
      <c r="S11" s="243"/>
      <c r="T11" s="243"/>
      <c r="U11" s="243">
        <v>-54</v>
      </c>
      <c r="V11" s="243">
        <v>-32</v>
      </c>
      <c r="W11" s="243">
        <v>-22</v>
      </c>
      <c r="X11" s="244">
        <v>-7929</v>
      </c>
      <c r="Y11" s="244">
        <v>-3766</v>
      </c>
      <c r="Z11" s="243"/>
      <c r="AA11" s="244">
        <v>-2047</v>
      </c>
      <c r="AB11" s="244">
        <v>-1825</v>
      </c>
      <c r="AC11" s="243"/>
      <c r="AD11" s="243">
        <v>-36</v>
      </c>
      <c r="AE11" s="243">
        <v>-254</v>
      </c>
      <c r="AF11" s="243"/>
      <c r="AG11" s="243"/>
      <c r="AH11" s="243"/>
      <c r="AI11" s="243"/>
      <c r="AJ11" s="243"/>
      <c r="AK11" s="243"/>
      <c r="AL11" s="243"/>
      <c r="AM11" s="244">
        <v>-41709</v>
      </c>
    </row>
    <row r="12" spans="1:39" s="107" customFormat="1" ht="24" customHeight="1">
      <c r="A12" s="108" t="s">
        <v>44</v>
      </c>
      <c r="B12" s="94" t="s">
        <v>301</v>
      </c>
      <c r="C12" s="243"/>
      <c r="D12" s="243"/>
      <c r="E12" s="243"/>
      <c r="F12" s="243"/>
      <c r="G12" s="243"/>
      <c r="H12" s="243"/>
      <c r="I12" s="243"/>
      <c r="J12" s="244">
        <v>-7738</v>
      </c>
      <c r="K12" s="244">
        <v>-7738</v>
      </c>
      <c r="L12" s="243"/>
      <c r="M12" s="243"/>
      <c r="N12" s="243">
        <v>-617</v>
      </c>
      <c r="O12" s="243">
        <v>-63</v>
      </c>
      <c r="P12" s="243"/>
      <c r="Q12" s="244">
        <v>-5876</v>
      </c>
      <c r="R12" s="244">
        <v>-1182</v>
      </c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4">
        <v>-7738</v>
      </c>
    </row>
    <row r="13" spans="1:39" s="107" customFormat="1" ht="24" customHeight="1">
      <c r="A13" s="108" t="s">
        <v>45</v>
      </c>
      <c r="B13" s="94" t="s">
        <v>302</v>
      </c>
      <c r="C13" s="243">
        <v>654</v>
      </c>
      <c r="D13" s="243">
        <v>654</v>
      </c>
      <c r="E13" s="243">
        <v>516</v>
      </c>
      <c r="F13" s="243">
        <v>138</v>
      </c>
      <c r="G13" s="243"/>
      <c r="H13" s="243"/>
      <c r="I13" s="243"/>
      <c r="J13" s="243">
        <v>253</v>
      </c>
      <c r="K13" s="243">
        <v>-37</v>
      </c>
      <c r="L13" s="243">
        <v>-15</v>
      </c>
      <c r="M13" s="243">
        <v>154</v>
      </c>
      <c r="N13" s="243">
        <v>-253</v>
      </c>
      <c r="O13" s="243">
        <v>10</v>
      </c>
      <c r="P13" s="243">
        <v>-3</v>
      </c>
      <c r="Q13" s="243">
        <v>212</v>
      </c>
      <c r="R13" s="243">
        <v>-142</v>
      </c>
      <c r="S13" s="243"/>
      <c r="T13" s="243"/>
      <c r="U13" s="243">
        <v>190</v>
      </c>
      <c r="V13" s="243">
        <v>140</v>
      </c>
      <c r="W13" s="243">
        <v>51</v>
      </c>
      <c r="X13" s="243">
        <v>100</v>
      </c>
      <c r="Y13" s="243">
        <v>131</v>
      </c>
      <c r="Z13" s="243">
        <v>-4</v>
      </c>
      <c r="AA13" s="243">
        <v>-21</v>
      </c>
      <c r="AB13" s="243">
        <v>-7</v>
      </c>
      <c r="AC13" s="243"/>
      <c r="AD13" s="243">
        <v>-2</v>
      </c>
      <c r="AE13" s="243">
        <v>4</v>
      </c>
      <c r="AF13" s="244">
        <v>1088</v>
      </c>
      <c r="AG13" s="243"/>
      <c r="AH13" s="243"/>
      <c r="AI13" s="243"/>
      <c r="AJ13" s="243"/>
      <c r="AK13" s="243"/>
      <c r="AL13" s="243"/>
      <c r="AM13" s="244">
        <v>1995</v>
      </c>
    </row>
    <row r="14" spans="1:39" s="109" customFormat="1" ht="24" customHeight="1">
      <c r="A14" s="111" t="s">
        <v>46</v>
      </c>
      <c r="B14" s="94" t="s">
        <v>303</v>
      </c>
      <c r="C14" s="244">
        <v>2674</v>
      </c>
      <c r="D14" s="244">
        <v>2674</v>
      </c>
      <c r="E14" s="244">
        <v>2354</v>
      </c>
      <c r="F14" s="243">
        <v>320</v>
      </c>
      <c r="G14" s="243"/>
      <c r="H14" s="243"/>
      <c r="I14" s="243"/>
      <c r="J14" s="244">
        <v>6453</v>
      </c>
      <c r="K14" s="244">
        <v>4296</v>
      </c>
      <c r="L14" s="243">
        <v>410</v>
      </c>
      <c r="M14" s="243">
        <v>662</v>
      </c>
      <c r="N14" s="244">
        <v>1214</v>
      </c>
      <c r="O14" s="243">
        <v>44</v>
      </c>
      <c r="P14" s="243">
        <v>4</v>
      </c>
      <c r="Q14" s="244">
        <v>1653</v>
      </c>
      <c r="R14" s="243">
        <v>310</v>
      </c>
      <c r="S14" s="243"/>
      <c r="T14" s="243"/>
      <c r="U14" s="243">
        <v>500</v>
      </c>
      <c r="V14" s="243">
        <v>325</v>
      </c>
      <c r="W14" s="243">
        <v>175</v>
      </c>
      <c r="X14" s="244">
        <v>1657</v>
      </c>
      <c r="Y14" s="244">
        <v>1364</v>
      </c>
      <c r="Z14" s="243">
        <v>14</v>
      </c>
      <c r="AA14" s="243">
        <v>66</v>
      </c>
      <c r="AB14" s="243">
        <v>183</v>
      </c>
      <c r="AC14" s="243">
        <v>1</v>
      </c>
      <c r="AD14" s="243">
        <v>3</v>
      </c>
      <c r="AE14" s="243">
        <v>27</v>
      </c>
      <c r="AF14" s="244">
        <v>2517</v>
      </c>
      <c r="AG14" s="243"/>
      <c r="AH14" s="243"/>
      <c r="AI14" s="243"/>
      <c r="AJ14" s="243"/>
      <c r="AK14" s="243"/>
      <c r="AL14" s="243"/>
      <c r="AM14" s="244">
        <v>11645</v>
      </c>
    </row>
    <row r="15" spans="1:39" s="109" customFormat="1" ht="24" customHeight="1">
      <c r="A15" s="111" t="s">
        <v>47</v>
      </c>
      <c r="B15" s="94" t="s">
        <v>304</v>
      </c>
      <c r="C15" s="244">
        <v>-2020</v>
      </c>
      <c r="D15" s="244">
        <v>-2020</v>
      </c>
      <c r="E15" s="244">
        <v>-1838</v>
      </c>
      <c r="F15" s="243">
        <v>-182</v>
      </c>
      <c r="G15" s="243"/>
      <c r="H15" s="243"/>
      <c r="I15" s="243"/>
      <c r="J15" s="244">
        <v>-6200</v>
      </c>
      <c r="K15" s="244">
        <v>-4333</v>
      </c>
      <c r="L15" s="243">
        <v>-425</v>
      </c>
      <c r="M15" s="243">
        <v>-508</v>
      </c>
      <c r="N15" s="244">
        <v>-1467</v>
      </c>
      <c r="O15" s="243">
        <v>-34</v>
      </c>
      <c r="P15" s="243">
        <v>-7</v>
      </c>
      <c r="Q15" s="244">
        <v>-1441</v>
      </c>
      <c r="R15" s="243">
        <v>-452</v>
      </c>
      <c r="S15" s="243"/>
      <c r="T15" s="243"/>
      <c r="U15" s="243">
        <v>-310</v>
      </c>
      <c r="V15" s="243">
        <v>-186</v>
      </c>
      <c r="W15" s="243">
        <v>-124</v>
      </c>
      <c r="X15" s="244">
        <v>-1557</v>
      </c>
      <c r="Y15" s="244">
        <v>-1233</v>
      </c>
      <c r="Z15" s="243">
        <v>-18</v>
      </c>
      <c r="AA15" s="243">
        <v>-87</v>
      </c>
      <c r="AB15" s="243">
        <v>-190</v>
      </c>
      <c r="AC15" s="243">
        <v>-1</v>
      </c>
      <c r="AD15" s="243">
        <v>-5</v>
      </c>
      <c r="AE15" s="243">
        <v>-23</v>
      </c>
      <c r="AF15" s="244">
        <v>-1429</v>
      </c>
      <c r="AG15" s="243"/>
      <c r="AH15" s="243"/>
      <c r="AI15" s="243"/>
      <c r="AJ15" s="243"/>
      <c r="AK15" s="243"/>
      <c r="AL15" s="243"/>
      <c r="AM15" s="244">
        <v>-9650</v>
      </c>
    </row>
    <row r="16" spans="1:39" s="107" customFormat="1" ht="24" customHeight="1">
      <c r="A16" s="110" t="s">
        <v>48</v>
      </c>
      <c r="B16" s="94" t="s">
        <v>305</v>
      </c>
      <c r="C16" s="244">
        <v>3421</v>
      </c>
      <c r="D16" s="243">
        <v>24</v>
      </c>
      <c r="E16" s="243">
        <v>19</v>
      </c>
      <c r="F16" s="243">
        <v>5</v>
      </c>
      <c r="G16" s="244">
        <v>3397</v>
      </c>
      <c r="H16" s="244">
        <v>2194</v>
      </c>
      <c r="I16" s="244">
        <v>1203</v>
      </c>
      <c r="J16" s="244">
        <v>-4609</v>
      </c>
      <c r="K16" s="244">
        <v>-2941</v>
      </c>
      <c r="L16" s="243">
        <v>-32</v>
      </c>
      <c r="M16" s="243">
        <v>-361</v>
      </c>
      <c r="N16" s="243">
        <v>55</v>
      </c>
      <c r="O16" s="243">
        <v>-128</v>
      </c>
      <c r="P16" s="243">
        <v>126</v>
      </c>
      <c r="Q16" s="244">
        <v>-2867</v>
      </c>
      <c r="R16" s="243">
        <v>266</v>
      </c>
      <c r="S16" s="243"/>
      <c r="T16" s="243"/>
      <c r="U16" s="243">
        <v>448</v>
      </c>
      <c r="V16" s="243">
        <v>-422</v>
      </c>
      <c r="W16" s="243">
        <v>870</v>
      </c>
      <c r="X16" s="244">
        <v>-2116</v>
      </c>
      <c r="Y16" s="243">
        <v>606</v>
      </c>
      <c r="Z16" s="243">
        <v>-122</v>
      </c>
      <c r="AA16" s="243">
        <v>-71</v>
      </c>
      <c r="AB16" s="243">
        <v>-169</v>
      </c>
      <c r="AC16" s="243"/>
      <c r="AD16" s="243">
        <v>-41</v>
      </c>
      <c r="AE16" s="244">
        <v>-2320</v>
      </c>
      <c r="AF16" s="243">
        <v>-17</v>
      </c>
      <c r="AG16" s="243"/>
      <c r="AH16" s="243"/>
      <c r="AI16" s="243"/>
      <c r="AJ16" s="243"/>
      <c r="AK16" s="243"/>
      <c r="AL16" s="243"/>
      <c r="AM16" s="244">
        <v>-1205</v>
      </c>
    </row>
    <row r="17" spans="1:39" s="107" customFormat="1" ht="24" customHeight="1">
      <c r="A17" s="115" t="s">
        <v>49</v>
      </c>
      <c r="B17" s="94" t="s">
        <v>306</v>
      </c>
      <c r="C17" s="244">
        <v>59654</v>
      </c>
      <c r="D17" s="244">
        <v>5585</v>
      </c>
      <c r="E17" s="244">
        <v>1876</v>
      </c>
      <c r="F17" s="244">
        <v>3709</v>
      </c>
      <c r="G17" s="244">
        <v>54068</v>
      </c>
      <c r="H17" s="244">
        <v>15063</v>
      </c>
      <c r="I17" s="244">
        <v>39005</v>
      </c>
      <c r="J17" s="244">
        <v>105494</v>
      </c>
      <c r="K17" s="244">
        <v>50738</v>
      </c>
      <c r="L17" s="244">
        <v>7949</v>
      </c>
      <c r="M17" s="244">
        <v>3662</v>
      </c>
      <c r="N17" s="244">
        <v>20909</v>
      </c>
      <c r="O17" s="243">
        <v>328</v>
      </c>
      <c r="P17" s="243">
        <v>240</v>
      </c>
      <c r="Q17" s="244">
        <v>14012</v>
      </c>
      <c r="R17" s="244">
        <v>3637</v>
      </c>
      <c r="S17" s="243"/>
      <c r="T17" s="243"/>
      <c r="U17" s="244">
        <v>10127</v>
      </c>
      <c r="V17" s="244">
        <v>3809</v>
      </c>
      <c r="W17" s="244">
        <v>6318</v>
      </c>
      <c r="X17" s="244">
        <v>44629</v>
      </c>
      <c r="Y17" s="244">
        <v>40552</v>
      </c>
      <c r="Z17" s="243">
        <v>490</v>
      </c>
      <c r="AA17" s="244">
        <v>1714</v>
      </c>
      <c r="AB17" s="243">
        <v>543</v>
      </c>
      <c r="AC17" s="243">
        <v>21</v>
      </c>
      <c r="AD17" s="243">
        <v>119</v>
      </c>
      <c r="AE17" s="244">
        <v>1190</v>
      </c>
      <c r="AF17" s="244">
        <v>34663</v>
      </c>
      <c r="AG17" s="243"/>
      <c r="AH17" s="244">
        <v>1084</v>
      </c>
      <c r="AI17" s="244">
        <v>30731</v>
      </c>
      <c r="AJ17" s="243"/>
      <c r="AK17" s="243"/>
      <c r="AL17" s="244">
        <v>4828</v>
      </c>
      <c r="AM17" s="244">
        <v>236454</v>
      </c>
    </row>
    <row r="18" spans="1:39" s="107" customFormat="1" ht="24" customHeight="1">
      <c r="A18" s="108" t="s">
        <v>50</v>
      </c>
      <c r="B18" s="94" t="s">
        <v>307</v>
      </c>
      <c r="C18" s="244">
        <v>-35404</v>
      </c>
      <c r="D18" s="244">
        <v>-1003</v>
      </c>
      <c r="E18" s="244">
        <v>-1003</v>
      </c>
      <c r="F18" s="243"/>
      <c r="G18" s="244">
        <v>-34402</v>
      </c>
      <c r="H18" s="243"/>
      <c r="I18" s="244">
        <v>-34402</v>
      </c>
      <c r="J18" s="244">
        <v>-4872</v>
      </c>
      <c r="K18" s="244">
        <v>-4791</v>
      </c>
      <c r="L18" s="243"/>
      <c r="M18" s="243">
        <v>-118</v>
      </c>
      <c r="N18" s="243">
        <v>-26</v>
      </c>
      <c r="O18" s="243"/>
      <c r="P18" s="243"/>
      <c r="Q18" s="244">
        <v>-4647</v>
      </c>
      <c r="R18" s="243"/>
      <c r="S18" s="243"/>
      <c r="T18" s="243"/>
      <c r="U18" s="243">
        <v>-75</v>
      </c>
      <c r="V18" s="243">
        <v>-74</v>
      </c>
      <c r="W18" s="243">
        <v>-1</v>
      </c>
      <c r="X18" s="243">
        <v>-6</v>
      </c>
      <c r="Y18" s="243"/>
      <c r="Z18" s="243"/>
      <c r="AA18" s="243"/>
      <c r="AB18" s="243"/>
      <c r="AC18" s="243"/>
      <c r="AD18" s="243"/>
      <c r="AE18" s="243">
        <v>-6</v>
      </c>
      <c r="AF18" s="244">
        <v>-34663</v>
      </c>
      <c r="AG18" s="244">
        <v>18955</v>
      </c>
      <c r="AH18" s="244">
        <v>-1084</v>
      </c>
      <c r="AI18" s="244">
        <v>-30731</v>
      </c>
      <c r="AJ18" s="244">
        <v>31700</v>
      </c>
      <c r="AK18" s="244">
        <v>1438</v>
      </c>
      <c r="AL18" s="243">
        <v>-337</v>
      </c>
      <c r="AM18" s="244">
        <v>-54999</v>
      </c>
    </row>
    <row r="19" spans="1:39" s="109" customFormat="1" ht="24" customHeight="1">
      <c r="A19" s="111" t="s">
        <v>51</v>
      </c>
      <c r="B19" s="94" t="s">
        <v>308</v>
      </c>
      <c r="C19" s="244">
        <v>-35404</v>
      </c>
      <c r="D19" s="244">
        <v>-1003</v>
      </c>
      <c r="E19" s="244">
        <v>-1003</v>
      </c>
      <c r="F19" s="243"/>
      <c r="G19" s="244">
        <v>-34402</v>
      </c>
      <c r="H19" s="243"/>
      <c r="I19" s="244">
        <v>-34402</v>
      </c>
      <c r="J19" s="244">
        <v>-4418</v>
      </c>
      <c r="K19" s="244">
        <v>-4412</v>
      </c>
      <c r="L19" s="243"/>
      <c r="M19" s="243">
        <v>-108</v>
      </c>
      <c r="N19" s="243">
        <v>-26</v>
      </c>
      <c r="O19" s="243"/>
      <c r="P19" s="243"/>
      <c r="Q19" s="244">
        <v>-4278</v>
      </c>
      <c r="R19" s="243"/>
      <c r="S19" s="243"/>
      <c r="T19" s="243"/>
      <c r="U19" s="243"/>
      <c r="V19" s="243"/>
      <c r="W19" s="243"/>
      <c r="X19" s="243">
        <v>-6</v>
      </c>
      <c r="Y19" s="243"/>
      <c r="Z19" s="243"/>
      <c r="AA19" s="243"/>
      <c r="AB19" s="243"/>
      <c r="AC19" s="243"/>
      <c r="AD19" s="243"/>
      <c r="AE19" s="243">
        <v>-6</v>
      </c>
      <c r="AF19" s="244">
        <v>-14684</v>
      </c>
      <c r="AG19" s="243">
        <v>-27</v>
      </c>
      <c r="AH19" s="244">
        <v>-1084</v>
      </c>
      <c r="AI19" s="244">
        <v>-30731</v>
      </c>
      <c r="AJ19" s="244">
        <v>34669</v>
      </c>
      <c r="AK19" s="243">
        <v>852</v>
      </c>
      <c r="AL19" s="243">
        <v>-337</v>
      </c>
      <c r="AM19" s="244">
        <v>-51166</v>
      </c>
    </row>
    <row r="20" spans="1:39" s="109" customFormat="1" ht="24" customHeight="1">
      <c r="A20" s="111" t="s">
        <v>52</v>
      </c>
      <c r="B20" s="94" t="s">
        <v>309</v>
      </c>
      <c r="C20" s="243"/>
      <c r="D20" s="243"/>
      <c r="E20" s="243"/>
      <c r="F20" s="243"/>
      <c r="G20" s="243"/>
      <c r="H20" s="243"/>
      <c r="I20" s="243"/>
      <c r="J20" s="243">
        <v>-379</v>
      </c>
      <c r="K20" s="243">
        <v>-379</v>
      </c>
      <c r="L20" s="243"/>
      <c r="M20" s="243">
        <v>-10</v>
      </c>
      <c r="N20" s="243"/>
      <c r="O20" s="243"/>
      <c r="P20" s="243"/>
      <c r="Q20" s="243">
        <v>-369</v>
      </c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>
        <v>-821</v>
      </c>
      <c r="AG20" s="243">
        <v>-209</v>
      </c>
      <c r="AH20" s="243"/>
      <c r="AI20" s="243"/>
      <c r="AJ20" s="243"/>
      <c r="AK20" s="243">
        <v>752</v>
      </c>
      <c r="AL20" s="243"/>
      <c r="AM20" s="243">
        <v>-656</v>
      </c>
    </row>
    <row r="21" spans="1:39" s="109" customFormat="1" ht="24" customHeight="1">
      <c r="A21" s="111" t="s">
        <v>53</v>
      </c>
      <c r="B21" s="94" t="s">
        <v>310</v>
      </c>
      <c r="C21" s="243"/>
      <c r="D21" s="243"/>
      <c r="E21" s="243"/>
      <c r="F21" s="243"/>
      <c r="G21" s="243"/>
      <c r="H21" s="243"/>
      <c r="I21" s="243"/>
      <c r="J21" s="243">
        <v>-75</v>
      </c>
      <c r="K21" s="243">
        <v>-1</v>
      </c>
      <c r="L21" s="243"/>
      <c r="M21" s="243"/>
      <c r="N21" s="243">
        <v>-1</v>
      </c>
      <c r="O21" s="243"/>
      <c r="P21" s="243"/>
      <c r="Q21" s="243"/>
      <c r="R21" s="243"/>
      <c r="S21" s="243"/>
      <c r="T21" s="243"/>
      <c r="U21" s="243">
        <v>-75</v>
      </c>
      <c r="V21" s="243">
        <v>-74</v>
      </c>
      <c r="W21" s="243">
        <v>-1</v>
      </c>
      <c r="X21" s="243"/>
      <c r="Y21" s="243"/>
      <c r="Z21" s="243"/>
      <c r="AA21" s="243"/>
      <c r="AB21" s="243"/>
      <c r="AC21" s="243"/>
      <c r="AD21" s="243"/>
      <c r="AE21" s="243"/>
      <c r="AF21" s="244">
        <v>-18975</v>
      </c>
      <c r="AG21" s="244">
        <v>18764</v>
      </c>
      <c r="AH21" s="243"/>
      <c r="AI21" s="243"/>
      <c r="AJ21" s="243"/>
      <c r="AK21" s="243"/>
      <c r="AL21" s="243"/>
      <c r="AM21" s="243">
        <v>-286</v>
      </c>
    </row>
    <row r="22" spans="1:39" s="109" customFormat="1" ht="24" customHeight="1">
      <c r="A22" s="114" t="s">
        <v>54</v>
      </c>
      <c r="B22" s="94" t="s">
        <v>311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>
        <v>-183</v>
      </c>
      <c r="AG22" s="243">
        <v>427</v>
      </c>
      <c r="AH22" s="243"/>
      <c r="AI22" s="243"/>
      <c r="AJ22" s="244">
        <v>-2969</v>
      </c>
      <c r="AK22" s="243">
        <v>-166</v>
      </c>
      <c r="AL22" s="243"/>
      <c r="AM22" s="244">
        <v>-2891</v>
      </c>
    </row>
    <row r="23" spans="1:39" s="107" customFormat="1" ht="24" customHeight="1">
      <c r="A23" s="116" t="s">
        <v>55</v>
      </c>
      <c r="B23" s="94" t="s">
        <v>312</v>
      </c>
      <c r="C23" s="244">
        <v>24249</v>
      </c>
      <c r="D23" s="244">
        <v>4583</v>
      </c>
      <c r="E23" s="243">
        <v>874</v>
      </c>
      <c r="F23" s="244">
        <v>3709</v>
      </c>
      <c r="G23" s="244">
        <v>19666</v>
      </c>
      <c r="H23" s="244">
        <v>15063</v>
      </c>
      <c r="I23" s="244">
        <v>4603</v>
      </c>
      <c r="J23" s="244">
        <v>100622</v>
      </c>
      <c r="K23" s="244">
        <v>45946</v>
      </c>
      <c r="L23" s="244">
        <v>7949</v>
      </c>
      <c r="M23" s="244">
        <v>3544</v>
      </c>
      <c r="N23" s="244">
        <v>20883</v>
      </c>
      <c r="O23" s="243">
        <v>328</v>
      </c>
      <c r="P23" s="243">
        <v>240</v>
      </c>
      <c r="Q23" s="244">
        <v>9365</v>
      </c>
      <c r="R23" s="244">
        <v>3637</v>
      </c>
      <c r="S23" s="243"/>
      <c r="T23" s="243"/>
      <c r="U23" s="244">
        <v>10052</v>
      </c>
      <c r="V23" s="244">
        <v>3735</v>
      </c>
      <c r="W23" s="244">
        <v>6318</v>
      </c>
      <c r="X23" s="244">
        <v>44623</v>
      </c>
      <c r="Y23" s="244">
        <v>40552</v>
      </c>
      <c r="Z23" s="243">
        <v>490</v>
      </c>
      <c r="AA23" s="244">
        <v>1714</v>
      </c>
      <c r="AB23" s="243">
        <v>543</v>
      </c>
      <c r="AC23" s="243">
        <v>21</v>
      </c>
      <c r="AD23" s="243">
        <v>119</v>
      </c>
      <c r="AE23" s="244">
        <v>1184</v>
      </c>
      <c r="AF23" s="243"/>
      <c r="AG23" s="244">
        <v>18955</v>
      </c>
      <c r="AH23" s="243"/>
      <c r="AI23" s="243"/>
      <c r="AJ23" s="244">
        <v>31700</v>
      </c>
      <c r="AK23" s="244">
        <v>1438</v>
      </c>
      <c r="AL23" s="244">
        <v>4491</v>
      </c>
      <c r="AM23" s="244">
        <v>181455</v>
      </c>
    </row>
    <row r="24" spans="1:39" s="107" customFormat="1" ht="24" customHeight="1">
      <c r="A24" s="108" t="s">
        <v>56</v>
      </c>
      <c r="B24" s="94" t="s">
        <v>313</v>
      </c>
      <c r="C24" s="244">
        <v>23235</v>
      </c>
      <c r="D24" s="244">
        <v>3569</v>
      </c>
      <c r="E24" s="243">
        <v>3</v>
      </c>
      <c r="F24" s="244">
        <v>3566</v>
      </c>
      <c r="G24" s="244">
        <v>19666</v>
      </c>
      <c r="H24" s="244">
        <v>15063</v>
      </c>
      <c r="I24" s="244">
        <v>4603</v>
      </c>
      <c r="J24" s="244">
        <v>56150</v>
      </c>
      <c r="K24" s="244">
        <v>9168</v>
      </c>
      <c r="L24" s="243">
        <v>205</v>
      </c>
      <c r="M24" s="243">
        <v>613</v>
      </c>
      <c r="N24" s="244">
        <v>3019</v>
      </c>
      <c r="O24" s="243">
        <v>135</v>
      </c>
      <c r="P24" s="243">
        <v>161</v>
      </c>
      <c r="Q24" s="244">
        <v>5035</v>
      </c>
      <c r="R24" s="243"/>
      <c r="S24" s="243"/>
      <c r="T24" s="243"/>
      <c r="U24" s="244">
        <v>2578</v>
      </c>
      <c r="V24" s="244">
        <v>1580</v>
      </c>
      <c r="W24" s="243">
        <v>998</v>
      </c>
      <c r="X24" s="244">
        <v>44404</v>
      </c>
      <c r="Y24" s="244">
        <v>40552</v>
      </c>
      <c r="Z24" s="243">
        <v>456</v>
      </c>
      <c r="AA24" s="244">
        <v>1714</v>
      </c>
      <c r="AB24" s="243">
        <v>543</v>
      </c>
      <c r="AC24" s="243">
        <v>21</v>
      </c>
      <c r="AD24" s="243">
        <v>98</v>
      </c>
      <c r="AE24" s="244">
        <v>1020</v>
      </c>
      <c r="AF24" s="243"/>
      <c r="AG24" s="244">
        <v>5225</v>
      </c>
      <c r="AH24" s="243"/>
      <c r="AI24" s="243"/>
      <c r="AJ24" s="244">
        <v>16018</v>
      </c>
      <c r="AK24" s="243"/>
      <c r="AL24" s="244">
        <v>3699</v>
      </c>
      <c r="AM24" s="244">
        <v>104327</v>
      </c>
    </row>
    <row r="25" spans="1:39" s="109" customFormat="1" ht="24" customHeight="1">
      <c r="A25" s="111" t="s">
        <v>57</v>
      </c>
      <c r="B25" s="94" t="s">
        <v>314</v>
      </c>
      <c r="C25" s="243"/>
      <c r="D25" s="243"/>
      <c r="E25" s="243"/>
      <c r="F25" s="243"/>
      <c r="G25" s="243"/>
      <c r="H25" s="243"/>
      <c r="I25" s="243"/>
      <c r="J25" s="244">
        <v>2542</v>
      </c>
      <c r="K25" s="244">
        <v>2536</v>
      </c>
      <c r="L25" s="243">
        <v>164</v>
      </c>
      <c r="M25" s="243">
        <v>330</v>
      </c>
      <c r="N25" s="244">
        <v>1846</v>
      </c>
      <c r="O25" s="243">
        <v>45</v>
      </c>
      <c r="P25" s="243">
        <v>70</v>
      </c>
      <c r="Q25" s="243">
        <v>81</v>
      </c>
      <c r="R25" s="243"/>
      <c r="S25" s="243"/>
      <c r="T25" s="243"/>
      <c r="U25" s="243">
        <v>2</v>
      </c>
      <c r="V25" s="243">
        <v>2</v>
      </c>
      <c r="W25" s="243"/>
      <c r="X25" s="243">
        <v>4</v>
      </c>
      <c r="Y25" s="243"/>
      <c r="Z25" s="243"/>
      <c r="AA25" s="243"/>
      <c r="AB25" s="243"/>
      <c r="AC25" s="243"/>
      <c r="AD25" s="243"/>
      <c r="AE25" s="243">
        <v>4</v>
      </c>
      <c r="AF25" s="243"/>
      <c r="AG25" s="243">
        <v>2</v>
      </c>
      <c r="AH25" s="243"/>
      <c r="AI25" s="243"/>
      <c r="AJ25" s="243">
        <v>670</v>
      </c>
      <c r="AK25" s="243"/>
      <c r="AL25" s="243"/>
      <c r="AM25" s="244">
        <v>3214</v>
      </c>
    </row>
    <row r="26" spans="1:39" s="109" customFormat="1" ht="24" customHeight="1">
      <c r="A26" s="111" t="s">
        <v>58</v>
      </c>
      <c r="B26" s="94" t="s">
        <v>315</v>
      </c>
      <c r="C26" s="243"/>
      <c r="D26" s="243"/>
      <c r="E26" s="243"/>
      <c r="F26" s="243"/>
      <c r="G26" s="243"/>
      <c r="H26" s="243"/>
      <c r="I26" s="243"/>
      <c r="J26" s="243">
        <v>79</v>
      </c>
      <c r="K26" s="243">
        <v>71</v>
      </c>
      <c r="L26" s="243"/>
      <c r="M26" s="243">
        <v>7</v>
      </c>
      <c r="N26" s="243">
        <v>41</v>
      </c>
      <c r="O26" s="243">
        <v>6</v>
      </c>
      <c r="P26" s="243">
        <v>3</v>
      </c>
      <c r="Q26" s="243">
        <v>14</v>
      </c>
      <c r="R26" s="243"/>
      <c r="S26" s="243"/>
      <c r="T26" s="243"/>
      <c r="U26" s="243">
        <v>3</v>
      </c>
      <c r="V26" s="243">
        <v>3</v>
      </c>
      <c r="W26" s="243"/>
      <c r="X26" s="243">
        <v>4</v>
      </c>
      <c r="Y26" s="243"/>
      <c r="Z26" s="243"/>
      <c r="AA26" s="243"/>
      <c r="AB26" s="243"/>
      <c r="AC26" s="243"/>
      <c r="AD26" s="243"/>
      <c r="AE26" s="243">
        <v>3</v>
      </c>
      <c r="AF26" s="243"/>
      <c r="AG26" s="243"/>
      <c r="AH26" s="243"/>
      <c r="AI26" s="243"/>
      <c r="AJ26" s="243">
        <v>128</v>
      </c>
      <c r="AK26" s="243"/>
      <c r="AL26" s="243"/>
      <c r="AM26" s="243">
        <v>206</v>
      </c>
    </row>
    <row r="27" spans="1:39" s="109" customFormat="1" ht="24" customHeight="1">
      <c r="A27" s="111" t="s">
        <v>59</v>
      </c>
      <c r="B27" s="94" t="s">
        <v>316</v>
      </c>
      <c r="C27" s="244">
        <v>19666</v>
      </c>
      <c r="D27" s="243"/>
      <c r="E27" s="243"/>
      <c r="F27" s="243"/>
      <c r="G27" s="244">
        <v>19666</v>
      </c>
      <c r="H27" s="244">
        <v>15063</v>
      </c>
      <c r="I27" s="244">
        <v>4603</v>
      </c>
      <c r="J27" s="244">
        <v>50992</v>
      </c>
      <c r="K27" s="244">
        <v>5761</v>
      </c>
      <c r="L27" s="243">
        <v>30</v>
      </c>
      <c r="M27" s="243">
        <v>244</v>
      </c>
      <c r="N27" s="243">
        <v>466</v>
      </c>
      <c r="O27" s="243">
        <v>60</v>
      </c>
      <c r="P27" s="243">
        <v>75</v>
      </c>
      <c r="Q27" s="244">
        <v>4886</v>
      </c>
      <c r="R27" s="243"/>
      <c r="S27" s="243"/>
      <c r="T27" s="243"/>
      <c r="U27" s="244">
        <v>2556</v>
      </c>
      <c r="V27" s="244">
        <v>1558</v>
      </c>
      <c r="W27" s="243">
        <v>998</v>
      </c>
      <c r="X27" s="244">
        <v>42675</v>
      </c>
      <c r="Y27" s="244">
        <v>40552</v>
      </c>
      <c r="Z27" s="243">
        <v>454</v>
      </c>
      <c r="AA27" s="243"/>
      <c r="AB27" s="243">
        <v>543</v>
      </c>
      <c r="AC27" s="243">
        <v>21</v>
      </c>
      <c r="AD27" s="243">
        <v>98</v>
      </c>
      <c r="AE27" s="244">
        <v>1007</v>
      </c>
      <c r="AF27" s="243"/>
      <c r="AG27" s="244">
        <v>5223</v>
      </c>
      <c r="AH27" s="243"/>
      <c r="AI27" s="243"/>
      <c r="AJ27" s="244">
        <v>15220</v>
      </c>
      <c r="AK27" s="243"/>
      <c r="AL27" s="243"/>
      <c r="AM27" s="244">
        <v>91101</v>
      </c>
    </row>
    <row r="28" spans="1:39" s="109" customFormat="1" ht="24" customHeight="1">
      <c r="A28" s="111" t="s">
        <v>60</v>
      </c>
      <c r="B28" s="94" t="s">
        <v>317</v>
      </c>
      <c r="C28" s="243">
        <v>31</v>
      </c>
      <c r="D28" s="243"/>
      <c r="E28" s="243"/>
      <c r="F28" s="243"/>
      <c r="G28" s="243">
        <v>31</v>
      </c>
      <c r="H28" s="243"/>
      <c r="I28" s="243">
        <v>31</v>
      </c>
      <c r="J28" s="243">
        <v>559</v>
      </c>
      <c r="K28" s="243">
        <v>458</v>
      </c>
      <c r="L28" s="243"/>
      <c r="M28" s="243">
        <v>16</v>
      </c>
      <c r="N28" s="243">
        <v>11</v>
      </c>
      <c r="O28" s="243">
        <v>4</v>
      </c>
      <c r="P28" s="243">
        <v>11</v>
      </c>
      <c r="Q28" s="243">
        <v>415</v>
      </c>
      <c r="R28" s="243"/>
      <c r="S28" s="243"/>
      <c r="T28" s="243"/>
      <c r="U28" s="243">
        <v>20</v>
      </c>
      <c r="V28" s="243">
        <v>20</v>
      </c>
      <c r="W28" s="243"/>
      <c r="X28" s="243">
        <v>81</v>
      </c>
      <c r="Y28" s="243"/>
      <c r="Z28" s="243"/>
      <c r="AA28" s="243"/>
      <c r="AB28" s="243"/>
      <c r="AC28" s="243"/>
      <c r="AD28" s="243"/>
      <c r="AE28" s="243">
        <v>81</v>
      </c>
      <c r="AF28" s="243"/>
      <c r="AG28" s="243">
        <v>412</v>
      </c>
      <c r="AH28" s="243"/>
      <c r="AI28" s="243"/>
      <c r="AJ28" s="243">
        <v>673</v>
      </c>
      <c r="AK28" s="243"/>
      <c r="AL28" s="243"/>
      <c r="AM28" s="244">
        <v>1674</v>
      </c>
    </row>
    <row r="29" spans="1:39" s="109" customFormat="1" ht="24" customHeight="1">
      <c r="A29" s="111" t="s">
        <v>61</v>
      </c>
      <c r="B29" s="94" t="s">
        <v>318</v>
      </c>
      <c r="C29" s="243">
        <v>118</v>
      </c>
      <c r="D29" s="243"/>
      <c r="E29" s="243"/>
      <c r="F29" s="243"/>
      <c r="G29" s="243">
        <v>118</v>
      </c>
      <c r="H29" s="243"/>
      <c r="I29" s="243">
        <v>118</v>
      </c>
      <c r="J29" s="243">
        <v>688</v>
      </c>
      <c r="K29" s="243">
        <v>659</v>
      </c>
      <c r="L29" s="243">
        <v>1</v>
      </c>
      <c r="M29" s="243">
        <v>19</v>
      </c>
      <c r="N29" s="243">
        <v>13</v>
      </c>
      <c r="O29" s="243">
        <v>4</v>
      </c>
      <c r="P29" s="243">
        <v>15</v>
      </c>
      <c r="Q29" s="243">
        <v>608</v>
      </c>
      <c r="R29" s="243"/>
      <c r="S29" s="243"/>
      <c r="T29" s="243"/>
      <c r="U29" s="243">
        <v>4</v>
      </c>
      <c r="V29" s="243">
        <v>4</v>
      </c>
      <c r="W29" s="243"/>
      <c r="X29" s="243">
        <v>25</v>
      </c>
      <c r="Y29" s="243"/>
      <c r="Z29" s="243">
        <v>2</v>
      </c>
      <c r="AA29" s="243"/>
      <c r="AB29" s="243"/>
      <c r="AC29" s="243"/>
      <c r="AD29" s="243"/>
      <c r="AE29" s="243">
        <v>23</v>
      </c>
      <c r="AF29" s="243"/>
      <c r="AG29" s="243">
        <v>320</v>
      </c>
      <c r="AH29" s="243"/>
      <c r="AI29" s="243"/>
      <c r="AJ29" s="244">
        <v>1033</v>
      </c>
      <c r="AK29" s="243"/>
      <c r="AL29" s="243"/>
      <c r="AM29" s="244">
        <v>2160</v>
      </c>
    </row>
    <row r="30" spans="1:39" s="109" customFormat="1" ht="24" customHeight="1">
      <c r="A30" s="111" t="s">
        <v>62</v>
      </c>
      <c r="B30" s="94" t="s">
        <v>319</v>
      </c>
      <c r="C30" s="243"/>
      <c r="D30" s="243"/>
      <c r="E30" s="243"/>
      <c r="F30" s="243"/>
      <c r="G30" s="243"/>
      <c r="H30" s="243"/>
      <c r="I30" s="243"/>
      <c r="J30" s="243">
        <v>35</v>
      </c>
      <c r="K30" s="243">
        <v>33</v>
      </c>
      <c r="L30" s="243"/>
      <c r="M30" s="243">
        <v>3</v>
      </c>
      <c r="N30" s="243">
        <v>8</v>
      </c>
      <c r="O30" s="243">
        <v>1</v>
      </c>
      <c r="P30" s="243">
        <v>1</v>
      </c>
      <c r="Q30" s="243">
        <v>21</v>
      </c>
      <c r="R30" s="243"/>
      <c r="S30" s="243"/>
      <c r="T30" s="243"/>
      <c r="U30" s="243">
        <v>1</v>
      </c>
      <c r="V30" s="243">
        <v>1</v>
      </c>
      <c r="W30" s="243"/>
      <c r="X30" s="243">
        <v>1</v>
      </c>
      <c r="Y30" s="243"/>
      <c r="Z30" s="243">
        <v>1</v>
      </c>
      <c r="AA30" s="243"/>
      <c r="AB30" s="243"/>
      <c r="AC30" s="243"/>
      <c r="AD30" s="243"/>
      <c r="AE30" s="243"/>
      <c r="AF30" s="243"/>
      <c r="AG30" s="243">
        <v>39</v>
      </c>
      <c r="AH30" s="243"/>
      <c r="AI30" s="243"/>
      <c r="AJ30" s="243">
        <v>134</v>
      </c>
      <c r="AK30" s="243"/>
      <c r="AL30" s="243"/>
      <c r="AM30" s="243">
        <v>209</v>
      </c>
    </row>
    <row r="31" spans="1:39" s="109" customFormat="1" ht="24" customHeight="1">
      <c r="A31" s="111" t="s">
        <v>63</v>
      </c>
      <c r="B31" s="94" t="s">
        <v>320</v>
      </c>
      <c r="C31" s="243"/>
      <c r="D31" s="243"/>
      <c r="E31" s="243"/>
      <c r="F31" s="243"/>
      <c r="G31" s="243"/>
      <c r="H31" s="243"/>
      <c r="I31" s="243"/>
      <c r="J31" s="243">
        <v>765</v>
      </c>
      <c r="K31" s="243">
        <v>747</v>
      </c>
      <c r="L31" s="243"/>
      <c r="M31" s="243">
        <v>9</v>
      </c>
      <c r="N31" s="243">
        <v>8</v>
      </c>
      <c r="O31" s="243">
        <v>1</v>
      </c>
      <c r="P31" s="243">
        <v>6</v>
      </c>
      <c r="Q31" s="243">
        <v>723</v>
      </c>
      <c r="R31" s="243"/>
      <c r="S31" s="243"/>
      <c r="T31" s="243"/>
      <c r="U31" s="243">
        <v>7</v>
      </c>
      <c r="V31" s="243">
        <v>7</v>
      </c>
      <c r="W31" s="243"/>
      <c r="X31" s="243">
        <v>11</v>
      </c>
      <c r="Y31" s="243"/>
      <c r="Z31" s="243">
        <v>5</v>
      </c>
      <c r="AA31" s="243"/>
      <c r="AB31" s="243"/>
      <c r="AC31" s="243"/>
      <c r="AD31" s="243"/>
      <c r="AE31" s="243">
        <v>6</v>
      </c>
      <c r="AF31" s="243"/>
      <c r="AG31" s="243">
        <v>129</v>
      </c>
      <c r="AH31" s="243"/>
      <c r="AI31" s="243"/>
      <c r="AJ31" s="243">
        <v>843</v>
      </c>
      <c r="AK31" s="243"/>
      <c r="AL31" s="243"/>
      <c r="AM31" s="244">
        <v>1737</v>
      </c>
    </row>
    <row r="32" spans="1:39" s="109" customFormat="1" ht="24" customHeight="1">
      <c r="A32" s="111" t="s">
        <v>64</v>
      </c>
      <c r="B32" s="94" t="s">
        <v>321</v>
      </c>
      <c r="C32" s="243">
        <v>115</v>
      </c>
      <c r="D32" s="243"/>
      <c r="E32" s="243"/>
      <c r="F32" s="243"/>
      <c r="G32" s="243">
        <v>115</v>
      </c>
      <c r="H32" s="243"/>
      <c r="I32" s="243">
        <v>115</v>
      </c>
      <c r="J32" s="244">
        <v>44965</v>
      </c>
      <c r="K32" s="244">
        <v>1544</v>
      </c>
      <c r="L32" s="243">
        <v>1</v>
      </c>
      <c r="M32" s="243">
        <v>15</v>
      </c>
      <c r="N32" s="243">
        <v>77</v>
      </c>
      <c r="O32" s="243">
        <v>2</v>
      </c>
      <c r="P32" s="243">
        <v>7</v>
      </c>
      <c r="Q32" s="244">
        <v>1442</v>
      </c>
      <c r="R32" s="243"/>
      <c r="S32" s="243"/>
      <c r="T32" s="243"/>
      <c r="U32" s="244">
        <v>1849</v>
      </c>
      <c r="V32" s="243">
        <v>979</v>
      </c>
      <c r="W32" s="243">
        <v>870</v>
      </c>
      <c r="X32" s="244">
        <v>41572</v>
      </c>
      <c r="Y32" s="244">
        <v>40552</v>
      </c>
      <c r="Z32" s="243">
        <v>330</v>
      </c>
      <c r="AA32" s="243"/>
      <c r="AB32" s="243"/>
      <c r="AC32" s="243">
        <v>19</v>
      </c>
      <c r="AD32" s="243"/>
      <c r="AE32" s="243">
        <v>670</v>
      </c>
      <c r="AF32" s="243"/>
      <c r="AG32" s="243">
        <v>760</v>
      </c>
      <c r="AH32" s="243"/>
      <c r="AI32" s="243"/>
      <c r="AJ32" s="244">
        <v>3145</v>
      </c>
      <c r="AK32" s="243"/>
      <c r="AL32" s="243"/>
      <c r="AM32" s="244">
        <v>48984</v>
      </c>
    </row>
    <row r="33" spans="1:39" s="109" customFormat="1" ht="24" customHeight="1">
      <c r="A33" s="111" t="s">
        <v>65</v>
      </c>
      <c r="B33" s="94" t="s">
        <v>322</v>
      </c>
      <c r="C33" s="244">
        <v>3132</v>
      </c>
      <c r="D33" s="243"/>
      <c r="E33" s="243"/>
      <c r="F33" s="243"/>
      <c r="G33" s="244">
        <v>3132</v>
      </c>
      <c r="H33" s="243"/>
      <c r="I33" s="244">
        <v>3132</v>
      </c>
      <c r="J33" s="243">
        <v>987</v>
      </c>
      <c r="K33" s="243">
        <v>794</v>
      </c>
      <c r="L33" s="243">
        <v>1</v>
      </c>
      <c r="M33" s="243">
        <v>5</v>
      </c>
      <c r="N33" s="243">
        <v>85</v>
      </c>
      <c r="O33" s="243">
        <v>6</v>
      </c>
      <c r="P33" s="243">
        <v>11</v>
      </c>
      <c r="Q33" s="243">
        <v>686</v>
      </c>
      <c r="R33" s="243"/>
      <c r="S33" s="243"/>
      <c r="T33" s="243"/>
      <c r="U33" s="243">
        <v>54</v>
      </c>
      <c r="V33" s="243">
        <v>53</v>
      </c>
      <c r="W33" s="243"/>
      <c r="X33" s="243">
        <v>139</v>
      </c>
      <c r="Y33" s="243"/>
      <c r="Z33" s="243"/>
      <c r="AA33" s="243"/>
      <c r="AB33" s="243"/>
      <c r="AC33" s="243"/>
      <c r="AD33" s="243">
        <v>98</v>
      </c>
      <c r="AE33" s="243">
        <v>40</v>
      </c>
      <c r="AF33" s="243"/>
      <c r="AG33" s="243">
        <v>470</v>
      </c>
      <c r="AH33" s="243"/>
      <c r="AI33" s="243"/>
      <c r="AJ33" s="243">
        <v>955</v>
      </c>
      <c r="AK33" s="243"/>
      <c r="AL33" s="243"/>
      <c r="AM33" s="244">
        <v>5543</v>
      </c>
    </row>
    <row r="34" spans="1:39" s="109" customFormat="1" ht="24" customHeight="1">
      <c r="A34" s="111" t="s">
        <v>66</v>
      </c>
      <c r="B34" s="94" t="s">
        <v>323</v>
      </c>
      <c r="C34" s="244">
        <v>15063</v>
      </c>
      <c r="D34" s="243"/>
      <c r="E34" s="243"/>
      <c r="F34" s="243"/>
      <c r="G34" s="244">
        <v>15063</v>
      </c>
      <c r="H34" s="244">
        <v>15063</v>
      </c>
      <c r="I34" s="243"/>
      <c r="J34" s="243">
        <v>494</v>
      </c>
      <c r="K34" s="243">
        <v>423</v>
      </c>
      <c r="L34" s="243"/>
      <c r="M34" s="243">
        <v>2</v>
      </c>
      <c r="N34" s="243">
        <v>3</v>
      </c>
      <c r="O34" s="243"/>
      <c r="P34" s="243"/>
      <c r="Q34" s="243">
        <v>418</v>
      </c>
      <c r="R34" s="243"/>
      <c r="S34" s="243"/>
      <c r="T34" s="243"/>
      <c r="U34" s="243">
        <v>62</v>
      </c>
      <c r="V34" s="243">
        <v>44</v>
      </c>
      <c r="W34" s="243">
        <v>18</v>
      </c>
      <c r="X34" s="243">
        <v>9</v>
      </c>
      <c r="Y34" s="243"/>
      <c r="Z34" s="243"/>
      <c r="AA34" s="243"/>
      <c r="AB34" s="243"/>
      <c r="AC34" s="243"/>
      <c r="AD34" s="243"/>
      <c r="AE34" s="243">
        <v>9</v>
      </c>
      <c r="AF34" s="243"/>
      <c r="AG34" s="244">
        <v>1219</v>
      </c>
      <c r="AH34" s="243"/>
      <c r="AI34" s="243"/>
      <c r="AJ34" s="244">
        <v>2824</v>
      </c>
      <c r="AK34" s="243"/>
      <c r="AL34" s="243"/>
      <c r="AM34" s="244">
        <v>19600</v>
      </c>
    </row>
    <row r="35" spans="1:39" s="109" customFormat="1" ht="24" customHeight="1">
      <c r="A35" s="111" t="s">
        <v>67</v>
      </c>
      <c r="B35" s="94" t="s">
        <v>324</v>
      </c>
      <c r="C35" s="243"/>
      <c r="D35" s="243"/>
      <c r="E35" s="243"/>
      <c r="F35" s="243"/>
      <c r="G35" s="243"/>
      <c r="H35" s="243"/>
      <c r="I35" s="243"/>
      <c r="J35" s="243">
        <v>121</v>
      </c>
      <c r="K35" s="243">
        <v>94</v>
      </c>
      <c r="L35" s="243"/>
      <c r="M35" s="243">
        <v>6</v>
      </c>
      <c r="N35" s="243">
        <v>4</v>
      </c>
      <c r="O35" s="243">
        <v>2</v>
      </c>
      <c r="P35" s="243">
        <v>4</v>
      </c>
      <c r="Q35" s="243">
        <v>79</v>
      </c>
      <c r="R35" s="243"/>
      <c r="S35" s="243"/>
      <c r="T35" s="243"/>
      <c r="U35" s="243">
        <v>20</v>
      </c>
      <c r="V35" s="243">
        <v>19</v>
      </c>
      <c r="W35" s="243"/>
      <c r="X35" s="243">
        <v>7</v>
      </c>
      <c r="Y35" s="243"/>
      <c r="Z35" s="243">
        <v>1</v>
      </c>
      <c r="AA35" s="243"/>
      <c r="AB35" s="243"/>
      <c r="AC35" s="243"/>
      <c r="AD35" s="243"/>
      <c r="AE35" s="243">
        <v>7</v>
      </c>
      <c r="AF35" s="243"/>
      <c r="AG35" s="243">
        <v>167</v>
      </c>
      <c r="AH35" s="243"/>
      <c r="AI35" s="243"/>
      <c r="AJ35" s="243"/>
      <c r="AK35" s="243"/>
      <c r="AL35" s="243"/>
      <c r="AM35" s="243">
        <v>288</v>
      </c>
    </row>
    <row r="36" spans="1:39" s="109" customFormat="1" ht="24" customHeight="1">
      <c r="A36" s="111" t="s">
        <v>68</v>
      </c>
      <c r="B36" s="94" t="s">
        <v>325</v>
      </c>
      <c r="C36" s="243"/>
      <c r="D36" s="243"/>
      <c r="E36" s="243"/>
      <c r="F36" s="243"/>
      <c r="G36" s="243"/>
      <c r="H36" s="243"/>
      <c r="I36" s="243"/>
      <c r="J36" s="243">
        <v>591</v>
      </c>
      <c r="K36" s="243">
        <v>489</v>
      </c>
      <c r="L36" s="243">
        <v>21</v>
      </c>
      <c r="M36" s="243">
        <v>36</v>
      </c>
      <c r="N36" s="243">
        <v>135</v>
      </c>
      <c r="O36" s="243">
        <v>31</v>
      </c>
      <c r="P36" s="243">
        <v>12</v>
      </c>
      <c r="Q36" s="243">
        <v>254</v>
      </c>
      <c r="R36" s="243"/>
      <c r="S36" s="243"/>
      <c r="T36" s="243"/>
      <c r="U36" s="243">
        <v>71</v>
      </c>
      <c r="V36" s="243">
        <v>64</v>
      </c>
      <c r="W36" s="243">
        <v>7</v>
      </c>
      <c r="X36" s="243">
        <v>31</v>
      </c>
      <c r="Y36" s="243"/>
      <c r="Z36" s="243">
        <v>3</v>
      </c>
      <c r="AA36" s="243"/>
      <c r="AB36" s="243"/>
      <c r="AC36" s="243"/>
      <c r="AD36" s="243"/>
      <c r="AE36" s="243">
        <v>29</v>
      </c>
      <c r="AF36" s="243"/>
      <c r="AG36" s="244">
        <v>1117</v>
      </c>
      <c r="AH36" s="243"/>
      <c r="AI36" s="243"/>
      <c r="AJ36" s="244">
        <v>5417</v>
      </c>
      <c r="AK36" s="243"/>
      <c r="AL36" s="243"/>
      <c r="AM36" s="244">
        <v>7125</v>
      </c>
    </row>
    <row r="37" spans="1:39" s="109" customFormat="1" ht="24" customHeight="1">
      <c r="A37" s="111" t="s">
        <v>69</v>
      </c>
      <c r="B37" s="94" t="s">
        <v>326</v>
      </c>
      <c r="C37" s="244">
        <v>1208</v>
      </c>
      <c r="D37" s="243"/>
      <c r="E37" s="243"/>
      <c r="F37" s="243"/>
      <c r="G37" s="244">
        <v>1208</v>
      </c>
      <c r="H37" s="243"/>
      <c r="I37" s="244">
        <v>1208</v>
      </c>
      <c r="J37" s="244">
        <v>1015</v>
      </c>
      <c r="K37" s="243">
        <v>438</v>
      </c>
      <c r="L37" s="243">
        <v>5</v>
      </c>
      <c r="M37" s="243">
        <v>134</v>
      </c>
      <c r="N37" s="243">
        <v>117</v>
      </c>
      <c r="O37" s="243">
        <v>10</v>
      </c>
      <c r="P37" s="243">
        <v>10</v>
      </c>
      <c r="Q37" s="243">
        <v>163</v>
      </c>
      <c r="R37" s="243"/>
      <c r="S37" s="243"/>
      <c r="T37" s="243"/>
      <c r="U37" s="243">
        <v>468</v>
      </c>
      <c r="V37" s="243">
        <v>365</v>
      </c>
      <c r="W37" s="243">
        <v>103</v>
      </c>
      <c r="X37" s="243">
        <v>109</v>
      </c>
      <c r="Y37" s="243"/>
      <c r="Z37" s="243">
        <v>71</v>
      </c>
      <c r="AA37" s="243"/>
      <c r="AB37" s="243"/>
      <c r="AC37" s="243"/>
      <c r="AD37" s="243"/>
      <c r="AE37" s="243">
        <v>38</v>
      </c>
      <c r="AF37" s="243"/>
      <c r="AG37" s="243">
        <v>589</v>
      </c>
      <c r="AH37" s="243"/>
      <c r="AI37" s="243"/>
      <c r="AJ37" s="243">
        <v>197</v>
      </c>
      <c r="AK37" s="243"/>
      <c r="AL37" s="243"/>
      <c r="AM37" s="244">
        <v>3009</v>
      </c>
    </row>
    <row r="38" spans="1:39" s="109" customFormat="1" ht="24" customHeight="1">
      <c r="A38" s="111" t="s">
        <v>70</v>
      </c>
      <c r="B38" s="94" t="s">
        <v>327</v>
      </c>
      <c r="C38" s="243"/>
      <c r="D38" s="243"/>
      <c r="E38" s="243"/>
      <c r="F38" s="243"/>
      <c r="G38" s="243"/>
      <c r="H38" s="243"/>
      <c r="I38" s="243"/>
      <c r="J38" s="243">
        <v>772</v>
      </c>
      <c r="K38" s="243">
        <v>81</v>
      </c>
      <c r="L38" s="243"/>
      <c r="M38" s="243"/>
      <c r="N38" s="243">
        <v>4</v>
      </c>
      <c r="O38" s="243"/>
      <c r="P38" s="243"/>
      <c r="Q38" s="243">
        <v>77</v>
      </c>
      <c r="R38" s="243"/>
      <c r="S38" s="243"/>
      <c r="T38" s="243"/>
      <c r="U38" s="243"/>
      <c r="V38" s="243"/>
      <c r="W38" s="243"/>
      <c r="X38" s="243">
        <v>691</v>
      </c>
      <c r="Y38" s="243"/>
      <c r="Z38" s="243">
        <v>41</v>
      </c>
      <c r="AA38" s="243"/>
      <c r="AB38" s="243">
        <v>543</v>
      </c>
      <c r="AC38" s="243">
        <v>2</v>
      </c>
      <c r="AD38" s="243"/>
      <c r="AE38" s="243">
        <v>104</v>
      </c>
      <c r="AF38" s="243"/>
      <c r="AG38" s="243"/>
      <c r="AH38" s="243"/>
      <c r="AI38" s="243"/>
      <c r="AJ38" s="243"/>
      <c r="AK38" s="243"/>
      <c r="AL38" s="243"/>
      <c r="AM38" s="243">
        <v>772</v>
      </c>
    </row>
    <row r="39" spans="1:39" s="107" customFormat="1" ht="24" customHeight="1">
      <c r="A39" s="111" t="s">
        <v>71</v>
      </c>
      <c r="B39" s="94" t="s">
        <v>328</v>
      </c>
      <c r="C39" s="243"/>
      <c r="D39" s="243"/>
      <c r="E39" s="243"/>
      <c r="F39" s="243"/>
      <c r="G39" s="243"/>
      <c r="H39" s="243"/>
      <c r="I39" s="243"/>
      <c r="J39" s="244">
        <v>2537</v>
      </c>
      <c r="K39" s="243">
        <v>800</v>
      </c>
      <c r="L39" s="243">
        <v>11</v>
      </c>
      <c r="M39" s="243">
        <v>33</v>
      </c>
      <c r="N39" s="243">
        <v>666</v>
      </c>
      <c r="O39" s="243">
        <v>24</v>
      </c>
      <c r="P39" s="243">
        <v>13</v>
      </c>
      <c r="Q39" s="243">
        <v>55</v>
      </c>
      <c r="R39" s="243"/>
      <c r="S39" s="243"/>
      <c r="T39" s="243"/>
      <c r="U39" s="243">
        <v>17</v>
      </c>
      <c r="V39" s="243">
        <v>17</v>
      </c>
      <c r="W39" s="243"/>
      <c r="X39" s="244">
        <v>1721</v>
      </c>
      <c r="Y39" s="243"/>
      <c r="Z39" s="243">
        <v>2</v>
      </c>
      <c r="AA39" s="244">
        <v>1714</v>
      </c>
      <c r="AB39" s="243"/>
      <c r="AC39" s="243"/>
      <c r="AD39" s="243"/>
      <c r="AE39" s="243">
        <v>5</v>
      </c>
      <c r="AF39" s="243"/>
      <c r="AG39" s="243"/>
      <c r="AH39" s="243"/>
      <c r="AI39" s="243"/>
      <c r="AJ39" s="243"/>
      <c r="AK39" s="243"/>
      <c r="AL39" s="243"/>
      <c r="AM39" s="244">
        <v>2537</v>
      </c>
    </row>
    <row r="40" spans="1:39" s="107" customFormat="1" ht="24" customHeight="1">
      <c r="A40" s="108" t="s">
        <v>72</v>
      </c>
      <c r="B40" s="94" t="s">
        <v>329</v>
      </c>
      <c r="C40" s="243"/>
      <c r="D40" s="243"/>
      <c r="E40" s="243"/>
      <c r="F40" s="243"/>
      <c r="G40" s="243"/>
      <c r="H40" s="243"/>
      <c r="I40" s="243"/>
      <c r="J40" s="244">
        <v>36149</v>
      </c>
      <c r="K40" s="244">
        <v>30973</v>
      </c>
      <c r="L40" s="244">
        <v>7686</v>
      </c>
      <c r="M40" s="243">
        <v>7</v>
      </c>
      <c r="N40" s="244">
        <v>16423</v>
      </c>
      <c r="O40" s="243">
        <v>167</v>
      </c>
      <c r="P40" s="243">
        <v>40</v>
      </c>
      <c r="Q40" s="244">
        <v>3461</v>
      </c>
      <c r="R40" s="244">
        <v>3189</v>
      </c>
      <c r="S40" s="243"/>
      <c r="T40" s="243"/>
      <c r="U40" s="244">
        <v>5174</v>
      </c>
      <c r="V40" s="243">
        <v>1</v>
      </c>
      <c r="W40" s="244">
        <v>5173</v>
      </c>
      <c r="X40" s="243">
        <v>1</v>
      </c>
      <c r="Y40" s="243"/>
      <c r="Z40" s="243"/>
      <c r="AA40" s="243"/>
      <c r="AB40" s="243"/>
      <c r="AC40" s="243"/>
      <c r="AD40" s="243"/>
      <c r="AE40" s="243">
        <v>1</v>
      </c>
      <c r="AF40" s="243"/>
      <c r="AG40" s="243">
        <v>615</v>
      </c>
      <c r="AH40" s="243"/>
      <c r="AI40" s="243"/>
      <c r="AJ40" s="243">
        <v>209</v>
      </c>
      <c r="AK40" s="243"/>
      <c r="AL40" s="243">
        <v>96</v>
      </c>
      <c r="AM40" s="244">
        <v>37068</v>
      </c>
    </row>
    <row r="41" spans="1:39" s="109" customFormat="1" ht="24" customHeight="1">
      <c r="A41" s="111" t="s">
        <v>73</v>
      </c>
      <c r="B41" s="94" t="s">
        <v>330</v>
      </c>
      <c r="C41" s="243"/>
      <c r="D41" s="243"/>
      <c r="E41" s="243"/>
      <c r="F41" s="243"/>
      <c r="G41" s="243"/>
      <c r="H41" s="243"/>
      <c r="I41" s="243"/>
      <c r="J41" s="243">
        <v>231</v>
      </c>
      <c r="K41" s="243">
        <v>231</v>
      </c>
      <c r="L41" s="243"/>
      <c r="M41" s="243"/>
      <c r="N41" s="243">
        <v>231</v>
      </c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>
        <v>209</v>
      </c>
      <c r="AK41" s="243"/>
      <c r="AL41" s="243"/>
      <c r="AM41" s="243">
        <v>441</v>
      </c>
    </row>
    <row r="42" spans="1:39" s="109" customFormat="1" ht="24" customHeight="1">
      <c r="A42" s="111" t="s">
        <v>74</v>
      </c>
      <c r="B42" s="94" t="s">
        <v>331</v>
      </c>
      <c r="C42" s="243"/>
      <c r="D42" s="243"/>
      <c r="E42" s="243"/>
      <c r="F42" s="243"/>
      <c r="G42" s="243"/>
      <c r="H42" s="243"/>
      <c r="I42" s="243"/>
      <c r="J42" s="244">
        <v>28485</v>
      </c>
      <c r="K42" s="244">
        <v>23311</v>
      </c>
      <c r="L42" s="244">
        <v>7686</v>
      </c>
      <c r="M42" s="243">
        <v>5</v>
      </c>
      <c r="N42" s="244">
        <v>15608</v>
      </c>
      <c r="O42" s="243">
        <v>2</v>
      </c>
      <c r="P42" s="243"/>
      <c r="Q42" s="243">
        <v>9</v>
      </c>
      <c r="R42" s="243"/>
      <c r="S42" s="243"/>
      <c r="T42" s="243"/>
      <c r="U42" s="244">
        <v>5173</v>
      </c>
      <c r="V42" s="243"/>
      <c r="W42" s="244">
        <v>5173</v>
      </c>
      <c r="X42" s="243"/>
      <c r="Y42" s="243"/>
      <c r="Z42" s="243"/>
      <c r="AA42" s="243"/>
      <c r="AB42" s="243"/>
      <c r="AC42" s="243"/>
      <c r="AD42" s="243"/>
      <c r="AE42" s="243"/>
      <c r="AF42" s="243"/>
      <c r="AG42" s="243">
        <v>615</v>
      </c>
      <c r="AH42" s="243"/>
      <c r="AI42" s="243"/>
      <c r="AJ42" s="243"/>
      <c r="AK42" s="243"/>
      <c r="AL42" s="243">
        <v>96</v>
      </c>
      <c r="AM42" s="244">
        <v>29195</v>
      </c>
    </row>
    <row r="43" spans="1:39" s="109" customFormat="1" ht="24" customHeight="1">
      <c r="A43" s="111" t="s">
        <v>75</v>
      </c>
      <c r="B43" s="94" t="s">
        <v>332</v>
      </c>
      <c r="C43" s="243"/>
      <c r="D43" s="243"/>
      <c r="E43" s="243"/>
      <c r="F43" s="243"/>
      <c r="G43" s="243"/>
      <c r="H43" s="243"/>
      <c r="I43" s="243"/>
      <c r="J43" s="244">
        <v>4235</v>
      </c>
      <c r="K43" s="244">
        <v>4235</v>
      </c>
      <c r="L43" s="243"/>
      <c r="M43" s="243"/>
      <c r="N43" s="243">
        <v>579</v>
      </c>
      <c r="O43" s="243">
        <v>165</v>
      </c>
      <c r="P43" s="243">
        <v>39</v>
      </c>
      <c r="Q43" s="244">
        <v>3451</v>
      </c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4">
        <v>4235</v>
      </c>
    </row>
    <row r="44" spans="1:39" s="109" customFormat="1" ht="24" customHeight="1">
      <c r="A44" s="111" t="s">
        <v>76</v>
      </c>
      <c r="B44" s="94" t="s">
        <v>333</v>
      </c>
      <c r="C44" s="243"/>
      <c r="D44" s="243"/>
      <c r="E44" s="243"/>
      <c r="F44" s="243"/>
      <c r="G44" s="243"/>
      <c r="H44" s="243"/>
      <c r="I44" s="243"/>
      <c r="J44" s="244">
        <v>3197</v>
      </c>
      <c r="K44" s="244">
        <v>3196</v>
      </c>
      <c r="L44" s="243"/>
      <c r="M44" s="243">
        <v>1</v>
      </c>
      <c r="N44" s="243">
        <v>5</v>
      </c>
      <c r="O44" s="243">
        <v>1</v>
      </c>
      <c r="P44" s="243">
        <v>1</v>
      </c>
      <c r="Q44" s="243"/>
      <c r="R44" s="244">
        <v>3189</v>
      </c>
      <c r="S44" s="243"/>
      <c r="T44" s="243"/>
      <c r="U44" s="243"/>
      <c r="V44" s="243"/>
      <c r="W44" s="243"/>
      <c r="X44" s="243">
        <v>1</v>
      </c>
      <c r="Y44" s="243"/>
      <c r="Z44" s="243"/>
      <c r="AA44" s="243"/>
      <c r="AB44" s="243"/>
      <c r="AC44" s="243"/>
      <c r="AD44" s="243"/>
      <c r="AE44" s="243">
        <v>1</v>
      </c>
      <c r="AF44" s="243"/>
      <c r="AG44" s="243"/>
      <c r="AH44" s="243"/>
      <c r="AI44" s="243"/>
      <c r="AJ44" s="243"/>
      <c r="AK44" s="243"/>
      <c r="AL44" s="243"/>
      <c r="AM44" s="244">
        <v>3197</v>
      </c>
    </row>
    <row r="45" spans="1:39" s="107" customFormat="1" ht="24" customHeight="1">
      <c r="A45" s="108" t="s">
        <v>77</v>
      </c>
      <c r="B45" s="94" t="s">
        <v>334</v>
      </c>
      <c r="C45" s="244">
        <v>1014</v>
      </c>
      <c r="D45" s="244">
        <v>1014</v>
      </c>
      <c r="E45" s="243">
        <v>870</v>
      </c>
      <c r="F45" s="243">
        <v>143</v>
      </c>
      <c r="G45" s="243"/>
      <c r="H45" s="243"/>
      <c r="I45" s="243"/>
      <c r="J45" s="244">
        <v>4318</v>
      </c>
      <c r="K45" s="244">
        <v>3236</v>
      </c>
      <c r="L45" s="243">
        <v>2</v>
      </c>
      <c r="M45" s="244">
        <v>2061</v>
      </c>
      <c r="N45" s="243">
        <v>739</v>
      </c>
      <c r="O45" s="243">
        <v>6</v>
      </c>
      <c r="P45" s="243">
        <v>8</v>
      </c>
      <c r="Q45" s="243">
        <v>420</v>
      </c>
      <c r="R45" s="243"/>
      <c r="S45" s="243"/>
      <c r="T45" s="243"/>
      <c r="U45" s="244">
        <v>1051</v>
      </c>
      <c r="V45" s="244">
        <v>1000</v>
      </c>
      <c r="W45" s="243">
        <v>51</v>
      </c>
      <c r="X45" s="243">
        <v>31</v>
      </c>
      <c r="Y45" s="243"/>
      <c r="Z45" s="243">
        <v>11</v>
      </c>
      <c r="AA45" s="243"/>
      <c r="AB45" s="243"/>
      <c r="AC45" s="243"/>
      <c r="AD45" s="243"/>
      <c r="AE45" s="243">
        <v>19</v>
      </c>
      <c r="AF45" s="243"/>
      <c r="AG45" s="244">
        <v>9723</v>
      </c>
      <c r="AH45" s="243"/>
      <c r="AI45" s="243"/>
      <c r="AJ45" s="244">
        <v>4659</v>
      </c>
      <c r="AK45" s="244">
        <v>1285</v>
      </c>
      <c r="AL45" s="243">
        <v>69</v>
      </c>
      <c r="AM45" s="244">
        <v>21067</v>
      </c>
    </row>
    <row r="46" spans="1:39" s="107" customFormat="1" ht="24" customHeight="1">
      <c r="A46" s="108" t="s">
        <v>78</v>
      </c>
      <c r="B46" s="94" t="s">
        <v>335</v>
      </c>
      <c r="C46" s="243"/>
      <c r="D46" s="243"/>
      <c r="E46" s="243"/>
      <c r="F46" s="243"/>
      <c r="G46" s="243"/>
      <c r="H46" s="243"/>
      <c r="I46" s="243"/>
      <c r="J46" s="244">
        <v>2731</v>
      </c>
      <c r="K46" s="244">
        <v>1355</v>
      </c>
      <c r="L46" s="243">
        <v>11</v>
      </c>
      <c r="M46" s="243">
        <v>788</v>
      </c>
      <c r="N46" s="243">
        <v>139</v>
      </c>
      <c r="O46" s="243">
        <v>12</v>
      </c>
      <c r="P46" s="243">
        <v>30</v>
      </c>
      <c r="Q46" s="243">
        <v>375</v>
      </c>
      <c r="R46" s="243">
        <v>1</v>
      </c>
      <c r="S46" s="243"/>
      <c r="T46" s="243"/>
      <c r="U46" s="244">
        <v>1217</v>
      </c>
      <c r="V46" s="244">
        <v>1122</v>
      </c>
      <c r="W46" s="243">
        <v>95</v>
      </c>
      <c r="X46" s="243">
        <v>159</v>
      </c>
      <c r="Y46" s="243"/>
      <c r="Z46" s="243">
        <v>21</v>
      </c>
      <c r="AA46" s="243"/>
      <c r="AB46" s="243"/>
      <c r="AC46" s="243"/>
      <c r="AD46" s="243">
        <v>21</v>
      </c>
      <c r="AE46" s="243">
        <v>117</v>
      </c>
      <c r="AF46" s="243"/>
      <c r="AG46" s="244">
        <v>3108</v>
      </c>
      <c r="AH46" s="243"/>
      <c r="AI46" s="243"/>
      <c r="AJ46" s="244">
        <v>8854</v>
      </c>
      <c r="AK46" s="243">
        <v>116</v>
      </c>
      <c r="AL46" s="243">
        <v>39</v>
      </c>
      <c r="AM46" s="244">
        <v>14849</v>
      </c>
    </row>
    <row r="47" spans="1:39" s="107" customFormat="1" ht="24" customHeight="1" thickBot="1">
      <c r="A47" s="112" t="s">
        <v>79</v>
      </c>
      <c r="B47" s="94" t="s">
        <v>336</v>
      </c>
      <c r="C47" s="243"/>
      <c r="D47" s="243"/>
      <c r="E47" s="243"/>
      <c r="F47" s="243"/>
      <c r="G47" s="243"/>
      <c r="H47" s="243"/>
      <c r="I47" s="243"/>
      <c r="J47" s="244">
        <v>1274</v>
      </c>
      <c r="K47" s="244">
        <v>1213</v>
      </c>
      <c r="L47" s="243">
        <v>44</v>
      </c>
      <c r="M47" s="243">
        <v>75</v>
      </c>
      <c r="N47" s="243">
        <v>562</v>
      </c>
      <c r="O47" s="243">
        <v>9</v>
      </c>
      <c r="P47" s="243">
        <v>2</v>
      </c>
      <c r="Q47" s="243">
        <v>74</v>
      </c>
      <c r="R47" s="243">
        <v>447</v>
      </c>
      <c r="S47" s="243"/>
      <c r="T47" s="243"/>
      <c r="U47" s="243">
        <v>32</v>
      </c>
      <c r="V47" s="243">
        <v>32</v>
      </c>
      <c r="W47" s="243"/>
      <c r="X47" s="243">
        <v>29</v>
      </c>
      <c r="Y47" s="243"/>
      <c r="Z47" s="243">
        <v>2</v>
      </c>
      <c r="AA47" s="243"/>
      <c r="AB47" s="243"/>
      <c r="AC47" s="243"/>
      <c r="AD47" s="243"/>
      <c r="AE47" s="243">
        <v>27</v>
      </c>
      <c r="AF47" s="243"/>
      <c r="AG47" s="243">
        <v>285</v>
      </c>
      <c r="AH47" s="243"/>
      <c r="AI47" s="243"/>
      <c r="AJ47" s="244">
        <v>1960</v>
      </c>
      <c r="AK47" s="243">
        <v>37</v>
      </c>
      <c r="AL47" s="243">
        <v>588</v>
      </c>
      <c r="AM47" s="244">
        <v>4143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9" defaultRowHeight="13.5"/>
  <cols>
    <col min="1" max="1" width="13.75" style="102" customWidth="1"/>
    <col min="2" max="2" width="3.7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353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68">
        <v>1274</v>
      </c>
      <c r="D7" s="169">
        <v>1274</v>
      </c>
      <c r="E7" s="162">
        <v>1274</v>
      </c>
      <c r="F7" s="163"/>
      <c r="G7" s="166"/>
      <c r="H7" s="162"/>
      <c r="I7" s="164"/>
      <c r="J7" s="166"/>
      <c r="K7" s="166"/>
      <c r="L7" s="162"/>
      <c r="M7" s="165"/>
      <c r="N7" s="165"/>
      <c r="O7" s="165"/>
      <c r="P7" s="165"/>
      <c r="Q7" s="165"/>
      <c r="R7" s="165"/>
      <c r="S7" s="165"/>
      <c r="T7" s="163"/>
      <c r="U7" s="166"/>
      <c r="V7" s="162"/>
      <c r="W7" s="163"/>
      <c r="X7" s="166"/>
      <c r="Y7" s="162"/>
      <c r="Z7" s="165"/>
      <c r="AA7" s="165"/>
      <c r="AB7" s="165"/>
      <c r="AC7" s="165"/>
      <c r="AD7" s="165"/>
      <c r="AE7" s="164"/>
      <c r="AF7" s="166">
        <v>518</v>
      </c>
      <c r="AG7" s="166"/>
      <c r="AH7" s="166">
        <v>1297</v>
      </c>
      <c r="AI7" s="166">
        <v>36695</v>
      </c>
      <c r="AJ7" s="166"/>
      <c r="AK7" s="166"/>
      <c r="AL7" s="166">
        <v>3961</v>
      </c>
      <c r="AM7" s="167">
        <v>43745</v>
      </c>
    </row>
    <row r="8" spans="1:39" s="107" customFormat="1" ht="24" customHeight="1">
      <c r="A8" s="108" t="s">
        <v>40</v>
      </c>
      <c r="B8" s="94" t="s">
        <v>297</v>
      </c>
      <c r="C8" s="125">
        <v>48498</v>
      </c>
      <c r="D8" s="126">
        <v>2740</v>
      </c>
      <c r="E8" s="127"/>
      <c r="F8" s="128">
        <v>2740</v>
      </c>
      <c r="G8" s="129">
        <v>45758</v>
      </c>
      <c r="H8" s="127">
        <v>11204</v>
      </c>
      <c r="I8" s="130">
        <v>34554</v>
      </c>
      <c r="J8" s="129">
        <v>150798</v>
      </c>
      <c r="K8" s="129">
        <v>95479</v>
      </c>
      <c r="L8" s="127">
        <v>9752</v>
      </c>
      <c r="M8" s="131">
        <v>6038</v>
      </c>
      <c r="N8" s="131">
        <v>34061</v>
      </c>
      <c r="O8" s="131">
        <v>612</v>
      </c>
      <c r="P8" s="131">
        <v>111</v>
      </c>
      <c r="Q8" s="131">
        <v>33108</v>
      </c>
      <c r="R8" s="131">
        <v>11797</v>
      </c>
      <c r="S8" s="131"/>
      <c r="T8" s="128"/>
      <c r="U8" s="129">
        <v>8940</v>
      </c>
      <c r="V8" s="127">
        <v>4137</v>
      </c>
      <c r="W8" s="128">
        <v>4803</v>
      </c>
      <c r="X8" s="129">
        <v>46380</v>
      </c>
      <c r="Y8" s="127">
        <v>38113</v>
      </c>
      <c r="Z8" s="131">
        <v>556</v>
      </c>
      <c r="AA8" s="131">
        <v>3156</v>
      </c>
      <c r="AB8" s="131">
        <v>2117</v>
      </c>
      <c r="AC8" s="131">
        <v>15</v>
      </c>
      <c r="AD8" s="131">
        <v>242</v>
      </c>
      <c r="AE8" s="130">
        <v>2181</v>
      </c>
      <c r="AF8" s="129">
        <v>29044</v>
      </c>
      <c r="AG8" s="129"/>
      <c r="AH8" s="129"/>
      <c r="AI8" s="129"/>
      <c r="AJ8" s="129"/>
      <c r="AK8" s="129"/>
      <c r="AL8" s="129"/>
      <c r="AM8" s="132">
        <v>228340</v>
      </c>
    </row>
    <row r="9" spans="1:39" s="109" customFormat="1" ht="24" customHeight="1">
      <c r="A9" s="111" t="s">
        <v>41</v>
      </c>
      <c r="B9" s="94" t="s">
        <v>298</v>
      </c>
      <c r="C9" s="133"/>
      <c r="D9" s="134"/>
      <c r="E9" s="135"/>
      <c r="F9" s="136"/>
      <c r="G9" s="134"/>
      <c r="H9" s="135"/>
      <c r="I9" s="137"/>
      <c r="J9" s="134">
        <v>129130</v>
      </c>
      <c r="K9" s="134">
        <v>94506</v>
      </c>
      <c r="L9" s="135">
        <v>9741</v>
      </c>
      <c r="M9" s="138">
        <v>5988</v>
      </c>
      <c r="N9" s="138">
        <v>33782</v>
      </c>
      <c r="O9" s="138">
        <v>612</v>
      </c>
      <c r="P9" s="138">
        <v>111</v>
      </c>
      <c r="Q9" s="138">
        <v>32475</v>
      </c>
      <c r="R9" s="138">
        <v>11797</v>
      </c>
      <c r="S9" s="138"/>
      <c r="T9" s="136"/>
      <c r="U9" s="134">
        <v>3925</v>
      </c>
      <c r="V9" s="135">
        <v>989</v>
      </c>
      <c r="W9" s="136">
        <v>2936</v>
      </c>
      <c r="X9" s="134">
        <v>30698</v>
      </c>
      <c r="Y9" s="135">
        <v>22432</v>
      </c>
      <c r="Z9" s="138">
        <v>556</v>
      </c>
      <c r="AA9" s="138">
        <v>3156</v>
      </c>
      <c r="AB9" s="138">
        <v>2117</v>
      </c>
      <c r="AC9" s="138">
        <v>15</v>
      </c>
      <c r="AD9" s="138">
        <v>242</v>
      </c>
      <c r="AE9" s="137">
        <v>2181</v>
      </c>
      <c r="AF9" s="134"/>
      <c r="AG9" s="134"/>
      <c r="AH9" s="134"/>
      <c r="AI9" s="134"/>
      <c r="AJ9" s="134"/>
      <c r="AK9" s="134"/>
      <c r="AL9" s="134"/>
      <c r="AM9" s="139">
        <v>129130</v>
      </c>
    </row>
    <row r="10" spans="1:39" s="109" customFormat="1" ht="24" customHeight="1">
      <c r="A10" s="111" t="s">
        <v>42</v>
      </c>
      <c r="B10" s="94" t="s">
        <v>299</v>
      </c>
      <c r="C10" s="133"/>
      <c r="D10" s="134"/>
      <c r="E10" s="135"/>
      <c r="F10" s="136"/>
      <c r="G10" s="134"/>
      <c r="H10" s="135"/>
      <c r="I10" s="137"/>
      <c r="J10" s="134">
        <v>21669</v>
      </c>
      <c r="K10" s="134">
        <v>973</v>
      </c>
      <c r="L10" s="135">
        <v>10</v>
      </c>
      <c r="M10" s="138">
        <v>50</v>
      </c>
      <c r="N10" s="138">
        <v>280</v>
      </c>
      <c r="O10" s="138"/>
      <c r="P10" s="138"/>
      <c r="Q10" s="138">
        <v>633</v>
      </c>
      <c r="R10" s="138"/>
      <c r="S10" s="138"/>
      <c r="T10" s="136"/>
      <c r="U10" s="134">
        <v>5015</v>
      </c>
      <c r="V10" s="135">
        <v>3147</v>
      </c>
      <c r="W10" s="136">
        <v>1868</v>
      </c>
      <c r="X10" s="134">
        <v>15681</v>
      </c>
      <c r="Y10" s="135">
        <v>15681</v>
      </c>
      <c r="Z10" s="138"/>
      <c r="AA10" s="138"/>
      <c r="AB10" s="138"/>
      <c r="AC10" s="138"/>
      <c r="AD10" s="138"/>
      <c r="AE10" s="137"/>
      <c r="AF10" s="134"/>
      <c r="AG10" s="134"/>
      <c r="AH10" s="134"/>
      <c r="AI10" s="134"/>
      <c r="AJ10" s="134"/>
      <c r="AK10" s="134"/>
      <c r="AL10" s="134"/>
      <c r="AM10" s="139">
        <v>21669</v>
      </c>
    </row>
    <row r="11" spans="1:39" s="107" customFormat="1" ht="24" customHeight="1">
      <c r="A11" s="108" t="s">
        <v>43</v>
      </c>
      <c r="B11" s="94" t="s">
        <v>300</v>
      </c>
      <c r="C11" s="140"/>
      <c r="D11" s="129"/>
      <c r="E11" s="127"/>
      <c r="F11" s="128"/>
      <c r="G11" s="129"/>
      <c r="H11" s="127"/>
      <c r="I11" s="130"/>
      <c r="J11" s="129">
        <v>-37886</v>
      </c>
      <c r="K11" s="129">
        <v>-31461</v>
      </c>
      <c r="L11" s="127">
        <v>-1915</v>
      </c>
      <c r="M11" s="131">
        <v>-616</v>
      </c>
      <c r="N11" s="131">
        <v>-12563</v>
      </c>
      <c r="O11" s="131"/>
      <c r="P11" s="131"/>
      <c r="Q11" s="131">
        <v>-8824</v>
      </c>
      <c r="R11" s="131">
        <v>-7543</v>
      </c>
      <c r="S11" s="131"/>
      <c r="T11" s="128"/>
      <c r="U11" s="129">
        <v>-74</v>
      </c>
      <c r="V11" s="127">
        <v>-29</v>
      </c>
      <c r="W11" s="128">
        <v>-45</v>
      </c>
      <c r="X11" s="129">
        <v>-6351</v>
      </c>
      <c r="Y11" s="127">
        <v>-3281</v>
      </c>
      <c r="Z11" s="131"/>
      <c r="AA11" s="131">
        <v>-1460</v>
      </c>
      <c r="AB11" s="131">
        <v>-1401</v>
      </c>
      <c r="AC11" s="131"/>
      <c r="AD11" s="131">
        <v>-49</v>
      </c>
      <c r="AE11" s="130">
        <v>-161</v>
      </c>
      <c r="AF11" s="129"/>
      <c r="AG11" s="129"/>
      <c r="AH11" s="129"/>
      <c r="AI11" s="129"/>
      <c r="AJ11" s="129"/>
      <c r="AK11" s="129"/>
      <c r="AL11" s="129"/>
      <c r="AM11" s="132">
        <v>-37886</v>
      </c>
    </row>
    <row r="12" spans="1:39" s="107" customFormat="1" ht="24" customHeight="1">
      <c r="A12" s="108" t="s">
        <v>44</v>
      </c>
      <c r="B12" s="94" t="s">
        <v>301</v>
      </c>
      <c r="C12" s="140"/>
      <c r="D12" s="129"/>
      <c r="E12" s="127"/>
      <c r="F12" s="128"/>
      <c r="G12" s="129"/>
      <c r="H12" s="127"/>
      <c r="I12" s="130"/>
      <c r="J12" s="129">
        <v>-8555</v>
      </c>
      <c r="K12" s="129">
        <v>-8555</v>
      </c>
      <c r="L12" s="127"/>
      <c r="M12" s="131"/>
      <c r="N12" s="131">
        <v>-805</v>
      </c>
      <c r="O12" s="131">
        <v>-49</v>
      </c>
      <c r="P12" s="131"/>
      <c r="Q12" s="131">
        <v>-6707</v>
      </c>
      <c r="R12" s="131">
        <v>-995</v>
      </c>
      <c r="S12" s="131"/>
      <c r="T12" s="128"/>
      <c r="U12" s="129"/>
      <c r="V12" s="127"/>
      <c r="W12" s="128"/>
      <c r="X12" s="129"/>
      <c r="Y12" s="127"/>
      <c r="Z12" s="131"/>
      <c r="AA12" s="131"/>
      <c r="AB12" s="131"/>
      <c r="AC12" s="131"/>
      <c r="AD12" s="131"/>
      <c r="AE12" s="130"/>
      <c r="AF12" s="129"/>
      <c r="AG12" s="129"/>
      <c r="AH12" s="129"/>
      <c r="AI12" s="129"/>
      <c r="AJ12" s="129"/>
      <c r="AK12" s="129"/>
      <c r="AL12" s="129"/>
      <c r="AM12" s="132">
        <v>-8555</v>
      </c>
    </row>
    <row r="13" spans="1:39" s="107" customFormat="1" ht="24" customHeight="1">
      <c r="A13" s="108" t="s">
        <v>45</v>
      </c>
      <c r="B13" s="94" t="s">
        <v>302</v>
      </c>
      <c r="C13" s="140">
        <v>696</v>
      </c>
      <c r="D13" s="129">
        <v>696</v>
      </c>
      <c r="E13" s="127">
        <v>622</v>
      </c>
      <c r="F13" s="128">
        <v>74</v>
      </c>
      <c r="G13" s="129"/>
      <c r="H13" s="127"/>
      <c r="I13" s="130"/>
      <c r="J13" s="129">
        <v>1316</v>
      </c>
      <c r="K13" s="129">
        <v>1074</v>
      </c>
      <c r="L13" s="127">
        <v>12</v>
      </c>
      <c r="M13" s="131">
        <v>224</v>
      </c>
      <c r="N13" s="131">
        <v>224</v>
      </c>
      <c r="O13" s="131">
        <v>6</v>
      </c>
      <c r="P13" s="131">
        <v>1</v>
      </c>
      <c r="Q13" s="131">
        <v>375</v>
      </c>
      <c r="R13" s="131">
        <v>233</v>
      </c>
      <c r="S13" s="131"/>
      <c r="T13" s="128"/>
      <c r="U13" s="129">
        <v>122</v>
      </c>
      <c r="V13" s="127">
        <v>74</v>
      </c>
      <c r="W13" s="128">
        <v>48</v>
      </c>
      <c r="X13" s="129">
        <v>120</v>
      </c>
      <c r="Y13" s="127">
        <v>128</v>
      </c>
      <c r="Z13" s="131">
        <v>-9</v>
      </c>
      <c r="AA13" s="131">
        <v>-31</v>
      </c>
      <c r="AB13" s="131">
        <v>34</v>
      </c>
      <c r="AC13" s="131"/>
      <c r="AD13" s="131">
        <v>-3</v>
      </c>
      <c r="AE13" s="130">
        <v>1</v>
      </c>
      <c r="AF13" s="129">
        <v>134</v>
      </c>
      <c r="AG13" s="129"/>
      <c r="AH13" s="129"/>
      <c r="AI13" s="129"/>
      <c r="AJ13" s="129"/>
      <c r="AK13" s="129"/>
      <c r="AL13" s="129"/>
      <c r="AM13" s="132">
        <v>2147</v>
      </c>
    </row>
    <row r="14" spans="1:39" s="109" customFormat="1" ht="24" customHeight="1">
      <c r="A14" s="111" t="s">
        <v>46</v>
      </c>
      <c r="B14" s="94" t="s">
        <v>303</v>
      </c>
      <c r="C14" s="133">
        <v>4103</v>
      </c>
      <c r="D14" s="134">
        <v>4103</v>
      </c>
      <c r="E14" s="135">
        <v>3700</v>
      </c>
      <c r="F14" s="136">
        <v>403</v>
      </c>
      <c r="G14" s="134"/>
      <c r="H14" s="135"/>
      <c r="I14" s="137"/>
      <c r="J14" s="134">
        <v>7119</v>
      </c>
      <c r="K14" s="134">
        <v>4667</v>
      </c>
      <c r="L14" s="135">
        <v>427</v>
      </c>
      <c r="M14" s="138">
        <v>615</v>
      </c>
      <c r="N14" s="138">
        <v>1309</v>
      </c>
      <c r="O14" s="138">
        <v>46</v>
      </c>
      <c r="P14" s="138">
        <v>4</v>
      </c>
      <c r="Q14" s="138">
        <v>1802</v>
      </c>
      <c r="R14" s="138">
        <v>464</v>
      </c>
      <c r="S14" s="138"/>
      <c r="T14" s="136"/>
      <c r="U14" s="134">
        <v>637</v>
      </c>
      <c r="V14" s="135">
        <v>376</v>
      </c>
      <c r="W14" s="136">
        <v>261</v>
      </c>
      <c r="X14" s="134">
        <v>1816</v>
      </c>
      <c r="Y14" s="135">
        <v>1597</v>
      </c>
      <c r="Z14" s="138">
        <v>27</v>
      </c>
      <c r="AA14" s="138">
        <v>68</v>
      </c>
      <c r="AB14" s="138">
        <v>107</v>
      </c>
      <c r="AC14" s="138">
        <v>2</v>
      </c>
      <c r="AD14" s="138">
        <v>6</v>
      </c>
      <c r="AE14" s="137">
        <v>8</v>
      </c>
      <c r="AF14" s="134">
        <v>1381</v>
      </c>
      <c r="AG14" s="134"/>
      <c r="AH14" s="134"/>
      <c r="AI14" s="134"/>
      <c r="AJ14" s="134"/>
      <c r="AK14" s="134"/>
      <c r="AL14" s="134"/>
      <c r="AM14" s="139">
        <v>12604</v>
      </c>
    </row>
    <row r="15" spans="1:39" s="109" customFormat="1" ht="24" customHeight="1">
      <c r="A15" s="111" t="s">
        <v>47</v>
      </c>
      <c r="B15" s="94" t="s">
        <v>304</v>
      </c>
      <c r="C15" s="133">
        <v>-3407</v>
      </c>
      <c r="D15" s="134">
        <v>-3407</v>
      </c>
      <c r="E15" s="135">
        <v>-3078</v>
      </c>
      <c r="F15" s="136">
        <v>-329</v>
      </c>
      <c r="G15" s="134"/>
      <c r="H15" s="135"/>
      <c r="I15" s="137"/>
      <c r="J15" s="134">
        <v>-5803</v>
      </c>
      <c r="K15" s="134">
        <v>-3593</v>
      </c>
      <c r="L15" s="135">
        <v>-415</v>
      </c>
      <c r="M15" s="138">
        <v>-391</v>
      </c>
      <c r="N15" s="138">
        <v>-1085</v>
      </c>
      <c r="O15" s="138">
        <v>-40</v>
      </c>
      <c r="P15" s="138">
        <v>-3</v>
      </c>
      <c r="Q15" s="138">
        <v>-1428</v>
      </c>
      <c r="R15" s="138">
        <v>-231</v>
      </c>
      <c r="S15" s="138"/>
      <c r="T15" s="136"/>
      <c r="U15" s="134">
        <v>-515</v>
      </c>
      <c r="V15" s="135">
        <v>-302</v>
      </c>
      <c r="W15" s="136">
        <v>-213</v>
      </c>
      <c r="X15" s="134">
        <v>-1696</v>
      </c>
      <c r="Y15" s="135">
        <v>-1469</v>
      </c>
      <c r="Z15" s="138">
        <v>-36</v>
      </c>
      <c r="AA15" s="138">
        <v>-99</v>
      </c>
      <c r="AB15" s="138">
        <v>-73</v>
      </c>
      <c r="AC15" s="138">
        <v>-2</v>
      </c>
      <c r="AD15" s="138">
        <v>-9</v>
      </c>
      <c r="AE15" s="137">
        <v>-7</v>
      </c>
      <c r="AF15" s="134">
        <v>-1247</v>
      </c>
      <c r="AG15" s="134"/>
      <c r="AH15" s="134"/>
      <c r="AI15" s="134"/>
      <c r="AJ15" s="134"/>
      <c r="AK15" s="134"/>
      <c r="AL15" s="134"/>
      <c r="AM15" s="139">
        <v>-10457</v>
      </c>
    </row>
    <row r="16" spans="1:39" s="107" customFormat="1" ht="24" customHeight="1">
      <c r="A16" s="110" t="s">
        <v>48</v>
      </c>
      <c r="B16" s="94" t="s">
        <v>305</v>
      </c>
      <c r="C16" s="141">
        <v>4320</v>
      </c>
      <c r="D16" s="142">
        <v>58</v>
      </c>
      <c r="E16" s="143">
        <v>59</v>
      </c>
      <c r="F16" s="144">
        <v>-2</v>
      </c>
      <c r="G16" s="142">
        <v>4262</v>
      </c>
      <c r="H16" s="143">
        <v>2531</v>
      </c>
      <c r="I16" s="145">
        <v>1731</v>
      </c>
      <c r="J16" s="142">
        <v>-4147</v>
      </c>
      <c r="K16" s="142">
        <v>-3121</v>
      </c>
      <c r="L16" s="143">
        <v>11</v>
      </c>
      <c r="M16" s="146">
        <v>-198</v>
      </c>
      <c r="N16" s="146">
        <v>-71</v>
      </c>
      <c r="O16" s="146">
        <v>-217</v>
      </c>
      <c r="P16" s="146">
        <v>165</v>
      </c>
      <c r="Q16" s="146">
        <v>-2785</v>
      </c>
      <c r="R16" s="146">
        <v>-26</v>
      </c>
      <c r="S16" s="146"/>
      <c r="T16" s="144"/>
      <c r="U16" s="142">
        <v>496</v>
      </c>
      <c r="V16" s="143">
        <v>-329</v>
      </c>
      <c r="W16" s="144">
        <v>825</v>
      </c>
      <c r="X16" s="142">
        <v>-1523</v>
      </c>
      <c r="Y16" s="143">
        <v>-207</v>
      </c>
      <c r="Z16" s="146">
        <v>24</v>
      </c>
      <c r="AA16" s="146">
        <v>1</v>
      </c>
      <c r="AB16" s="146">
        <v>-8</v>
      </c>
      <c r="AC16" s="146"/>
      <c r="AD16" s="146">
        <v>-37</v>
      </c>
      <c r="AE16" s="145">
        <v>-1296</v>
      </c>
      <c r="AF16" s="142">
        <v>659</v>
      </c>
      <c r="AG16" s="142"/>
      <c r="AH16" s="142"/>
      <c r="AI16" s="142"/>
      <c r="AJ16" s="142"/>
      <c r="AK16" s="142"/>
      <c r="AL16" s="142"/>
      <c r="AM16" s="147">
        <v>831</v>
      </c>
    </row>
    <row r="17" spans="1:39" s="107" customFormat="1" ht="24" customHeight="1">
      <c r="A17" s="115" t="s">
        <v>49</v>
      </c>
      <c r="B17" s="94" t="s">
        <v>306</v>
      </c>
      <c r="C17" s="170">
        <v>54788</v>
      </c>
      <c r="D17" s="171">
        <v>4768</v>
      </c>
      <c r="E17" s="172">
        <v>1956</v>
      </c>
      <c r="F17" s="173">
        <v>2812</v>
      </c>
      <c r="G17" s="171">
        <v>50020</v>
      </c>
      <c r="H17" s="172">
        <v>13735</v>
      </c>
      <c r="I17" s="174">
        <v>36285</v>
      </c>
      <c r="J17" s="171">
        <v>101526</v>
      </c>
      <c r="K17" s="171">
        <v>53416</v>
      </c>
      <c r="L17" s="172">
        <v>7859</v>
      </c>
      <c r="M17" s="175">
        <v>5448</v>
      </c>
      <c r="N17" s="175">
        <v>20847</v>
      </c>
      <c r="O17" s="175">
        <v>353</v>
      </c>
      <c r="P17" s="175">
        <v>277</v>
      </c>
      <c r="Q17" s="175">
        <v>15166</v>
      </c>
      <c r="R17" s="175">
        <v>3466</v>
      </c>
      <c r="S17" s="175"/>
      <c r="T17" s="173"/>
      <c r="U17" s="171">
        <v>9484</v>
      </c>
      <c r="V17" s="172">
        <v>3853</v>
      </c>
      <c r="W17" s="173">
        <v>5631</v>
      </c>
      <c r="X17" s="171">
        <v>38626</v>
      </c>
      <c r="Y17" s="172">
        <v>34754</v>
      </c>
      <c r="Z17" s="175">
        <v>571</v>
      </c>
      <c r="AA17" s="175">
        <v>1667</v>
      </c>
      <c r="AB17" s="175">
        <v>742</v>
      </c>
      <c r="AC17" s="175">
        <v>15</v>
      </c>
      <c r="AD17" s="175">
        <v>153</v>
      </c>
      <c r="AE17" s="174">
        <v>724</v>
      </c>
      <c r="AF17" s="171">
        <v>30355</v>
      </c>
      <c r="AG17" s="171"/>
      <c r="AH17" s="171">
        <v>1297</v>
      </c>
      <c r="AI17" s="171">
        <v>36695</v>
      </c>
      <c r="AJ17" s="171"/>
      <c r="AK17" s="171"/>
      <c r="AL17" s="171">
        <v>3961</v>
      </c>
      <c r="AM17" s="176">
        <v>228622</v>
      </c>
    </row>
    <row r="18" spans="1:39" s="107" customFormat="1" ht="24" customHeight="1">
      <c r="A18" s="108" t="s">
        <v>50</v>
      </c>
      <c r="B18" s="94" t="s">
        <v>307</v>
      </c>
      <c r="C18" s="140">
        <v>-32477</v>
      </c>
      <c r="D18" s="129">
        <v>-895</v>
      </c>
      <c r="E18" s="127">
        <v>-895</v>
      </c>
      <c r="F18" s="128"/>
      <c r="G18" s="129">
        <v>-31582</v>
      </c>
      <c r="H18" s="127"/>
      <c r="I18" s="130">
        <v>-31582</v>
      </c>
      <c r="J18" s="129">
        <v>-4808</v>
      </c>
      <c r="K18" s="129">
        <v>-4672</v>
      </c>
      <c r="L18" s="127"/>
      <c r="M18" s="131">
        <v>-111</v>
      </c>
      <c r="N18" s="131">
        <v>-20</v>
      </c>
      <c r="O18" s="131"/>
      <c r="P18" s="131"/>
      <c r="Q18" s="131">
        <v>-4541</v>
      </c>
      <c r="R18" s="131"/>
      <c r="S18" s="131"/>
      <c r="T18" s="128"/>
      <c r="U18" s="129">
        <v>-136</v>
      </c>
      <c r="V18" s="127">
        <v>-132</v>
      </c>
      <c r="W18" s="128">
        <v>-4</v>
      </c>
      <c r="X18" s="129"/>
      <c r="Y18" s="127"/>
      <c r="Z18" s="131"/>
      <c r="AA18" s="131"/>
      <c r="AB18" s="131"/>
      <c r="AC18" s="131"/>
      <c r="AD18" s="131"/>
      <c r="AE18" s="130"/>
      <c r="AF18" s="129">
        <v>-30355</v>
      </c>
      <c r="AG18" s="129">
        <v>17811</v>
      </c>
      <c r="AH18" s="129">
        <v>-1297</v>
      </c>
      <c r="AI18" s="129">
        <v>-36695</v>
      </c>
      <c r="AJ18" s="129">
        <v>28588</v>
      </c>
      <c r="AK18" s="129">
        <v>1530</v>
      </c>
      <c r="AL18" s="129">
        <v>-65</v>
      </c>
      <c r="AM18" s="132">
        <v>-57768</v>
      </c>
    </row>
    <row r="19" spans="1:39" s="109" customFormat="1" ht="24" customHeight="1">
      <c r="A19" s="111" t="s">
        <v>51</v>
      </c>
      <c r="B19" s="94" t="s">
        <v>308</v>
      </c>
      <c r="C19" s="140">
        <v>-32477</v>
      </c>
      <c r="D19" s="129">
        <v>-895</v>
      </c>
      <c r="E19" s="127">
        <v>-895</v>
      </c>
      <c r="F19" s="128"/>
      <c r="G19" s="129">
        <v>-31582</v>
      </c>
      <c r="H19" s="127"/>
      <c r="I19" s="130">
        <v>-31582</v>
      </c>
      <c r="J19" s="134">
        <v>-4290</v>
      </c>
      <c r="K19" s="134">
        <v>-4289</v>
      </c>
      <c r="L19" s="135"/>
      <c r="M19" s="138">
        <v>-94</v>
      </c>
      <c r="N19" s="138">
        <v>-19</v>
      </c>
      <c r="O19" s="138"/>
      <c r="P19" s="138"/>
      <c r="Q19" s="138">
        <v>-4176</v>
      </c>
      <c r="R19" s="138"/>
      <c r="S19" s="138"/>
      <c r="T19" s="136"/>
      <c r="U19" s="134"/>
      <c r="V19" s="135"/>
      <c r="W19" s="136"/>
      <c r="X19" s="134"/>
      <c r="Y19" s="135"/>
      <c r="Z19" s="138"/>
      <c r="AA19" s="138"/>
      <c r="AB19" s="138"/>
      <c r="AC19" s="138"/>
      <c r="AD19" s="138"/>
      <c r="AE19" s="137"/>
      <c r="AF19" s="134">
        <v>-10866</v>
      </c>
      <c r="AG19" s="134">
        <v>-272</v>
      </c>
      <c r="AH19" s="134">
        <v>-1297</v>
      </c>
      <c r="AI19" s="134">
        <v>-36695</v>
      </c>
      <c r="AJ19" s="134">
        <v>31336</v>
      </c>
      <c r="AK19" s="134">
        <v>841</v>
      </c>
      <c r="AL19" s="134">
        <v>-65</v>
      </c>
      <c r="AM19" s="139">
        <v>-53784</v>
      </c>
    </row>
    <row r="20" spans="1:39" s="109" customFormat="1" ht="24" customHeight="1">
      <c r="A20" s="111" t="s">
        <v>52</v>
      </c>
      <c r="B20" s="94" t="s">
        <v>309</v>
      </c>
      <c r="C20" s="133"/>
      <c r="D20" s="134"/>
      <c r="E20" s="135"/>
      <c r="F20" s="136"/>
      <c r="G20" s="134"/>
      <c r="H20" s="135"/>
      <c r="I20" s="137"/>
      <c r="J20" s="134">
        <v>-382</v>
      </c>
      <c r="K20" s="134">
        <v>-382</v>
      </c>
      <c r="L20" s="135"/>
      <c r="M20" s="138">
        <v>-17</v>
      </c>
      <c r="N20" s="138"/>
      <c r="O20" s="138"/>
      <c r="P20" s="138"/>
      <c r="Q20" s="138">
        <v>-366</v>
      </c>
      <c r="R20" s="138"/>
      <c r="S20" s="138"/>
      <c r="T20" s="136"/>
      <c r="U20" s="134"/>
      <c r="V20" s="135"/>
      <c r="W20" s="136"/>
      <c r="X20" s="134"/>
      <c r="Y20" s="135"/>
      <c r="Z20" s="138"/>
      <c r="AA20" s="138"/>
      <c r="AB20" s="138"/>
      <c r="AC20" s="138"/>
      <c r="AD20" s="138"/>
      <c r="AE20" s="137"/>
      <c r="AF20" s="134">
        <v>-890</v>
      </c>
      <c r="AG20" s="134">
        <v>-77</v>
      </c>
      <c r="AH20" s="134"/>
      <c r="AI20" s="134"/>
      <c r="AJ20" s="134"/>
      <c r="AK20" s="134">
        <v>667</v>
      </c>
      <c r="AL20" s="134"/>
      <c r="AM20" s="139">
        <v>-682</v>
      </c>
    </row>
    <row r="21" spans="1:39" s="109" customFormat="1" ht="24" customHeight="1">
      <c r="A21" s="111" t="s">
        <v>53</v>
      </c>
      <c r="B21" s="94" t="s">
        <v>310</v>
      </c>
      <c r="C21" s="133"/>
      <c r="D21" s="134"/>
      <c r="E21" s="135"/>
      <c r="F21" s="136"/>
      <c r="G21" s="134"/>
      <c r="H21" s="135"/>
      <c r="I21" s="137"/>
      <c r="J21" s="134">
        <v>-136</v>
      </c>
      <c r="K21" s="134">
        <v>-1</v>
      </c>
      <c r="L21" s="135"/>
      <c r="M21" s="138"/>
      <c r="N21" s="138"/>
      <c r="O21" s="138"/>
      <c r="P21" s="138"/>
      <c r="Q21" s="138"/>
      <c r="R21" s="138"/>
      <c r="S21" s="138"/>
      <c r="T21" s="136"/>
      <c r="U21" s="134">
        <v>-135</v>
      </c>
      <c r="V21" s="135">
        <v>-131</v>
      </c>
      <c r="W21" s="136">
        <v>-4</v>
      </c>
      <c r="X21" s="134"/>
      <c r="Y21" s="135"/>
      <c r="Z21" s="138"/>
      <c r="AA21" s="138"/>
      <c r="AB21" s="138"/>
      <c r="AC21" s="138"/>
      <c r="AD21" s="138"/>
      <c r="AE21" s="137"/>
      <c r="AF21" s="134">
        <v>-18300</v>
      </c>
      <c r="AG21" s="134">
        <v>18532</v>
      </c>
      <c r="AH21" s="134"/>
      <c r="AI21" s="134"/>
      <c r="AJ21" s="134"/>
      <c r="AK21" s="134"/>
      <c r="AL21" s="134"/>
      <c r="AM21" s="139">
        <v>96</v>
      </c>
    </row>
    <row r="22" spans="1:39" s="109" customFormat="1" ht="24" customHeight="1">
      <c r="A22" s="114" t="s">
        <v>54</v>
      </c>
      <c r="B22" s="94" t="s">
        <v>311</v>
      </c>
      <c r="C22" s="148"/>
      <c r="D22" s="149"/>
      <c r="E22" s="150"/>
      <c r="F22" s="151"/>
      <c r="G22" s="149"/>
      <c r="H22" s="150"/>
      <c r="I22" s="152"/>
      <c r="J22" s="149"/>
      <c r="K22" s="149"/>
      <c r="L22" s="150"/>
      <c r="M22" s="153"/>
      <c r="N22" s="153"/>
      <c r="O22" s="153"/>
      <c r="P22" s="153"/>
      <c r="Q22" s="153"/>
      <c r="R22" s="153"/>
      <c r="S22" s="153"/>
      <c r="T22" s="151"/>
      <c r="U22" s="149"/>
      <c r="V22" s="150"/>
      <c r="W22" s="151"/>
      <c r="X22" s="149"/>
      <c r="Y22" s="150"/>
      <c r="Z22" s="153"/>
      <c r="AA22" s="153"/>
      <c r="AB22" s="153"/>
      <c r="AC22" s="153"/>
      <c r="AD22" s="153"/>
      <c r="AE22" s="152"/>
      <c r="AF22" s="149">
        <v>-298</v>
      </c>
      <c r="AG22" s="149">
        <v>-373</v>
      </c>
      <c r="AH22" s="149"/>
      <c r="AI22" s="149"/>
      <c r="AJ22" s="149">
        <v>-2748</v>
      </c>
      <c r="AK22" s="149">
        <v>22</v>
      </c>
      <c r="AL22" s="149"/>
      <c r="AM22" s="154">
        <v>-3397</v>
      </c>
    </row>
    <row r="23" spans="1:39" s="107" customFormat="1" ht="24" customHeight="1">
      <c r="A23" s="116" t="s">
        <v>55</v>
      </c>
      <c r="B23" s="94" t="s">
        <v>312</v>
      </c>
      <c r="C23" s="177">
        <v>22311</v>
      </c>
      <c r="D23" s="178">
        <v>3874</v>
      </c>
      <c r="E23" s="179">
        <v>1062</v>
      </c>
      <c r="F23" s="180">
        <v>2812</v>
      </c>
      <c r="G23" s="178">
        <v>18438</v>
      </c>
      <c r="H23" s="179">
        <v>13735</v>
      </c>
      <c r="I23" s="181">
        <v>4703</v>
      </c>
      <c r="J23" s="178">
        <v>96718</v>
      </c>
      <c r="K23" s="178">
        <v>48744</v>
      </c>
      <c r="L23" s="179">
        <v>7859</v>
      </c>
      <c r="M23" s="182">
        <v>5338</v>
      </c>
      <c r="N23" s="182">
        <v>20827</v>
      </c>
      <c r="O23" s="182">
        <v>353</v>
      </c>
      <c r="P23" s="182">
        <v>277</v>
      </c>
      <c r="Q23" s="182">
        <v>10625</v>
      </c>
      <c r="R23" s="182">
        <v>3466</v>
      </c>
      <c r="S23" s="182"/>
      <c r="T23" s="180"/>
      <c r="U23" s="178">
        <v>9348</v>
      </c>
      <c r="V23" s="179">
        <v>3721</v>
      </c>
      <c r="W23" s="180">
        <v>5627</v>
      </c>
      <c r="X23" s="178">
        <v>38626</v>
      </c>
      <c r="Y23" s="179">
        <v>34754</v>
      </c>
      <c r="Z23" s="182">
        <v>571</v>
      </c>
      <c r="AA23" s="182">
        <v>1667</v>
      </c>
      <c r="AB23" s="182">
        <v>742</v>
      </c>
      <c r="AC23" s="182">
        <v>15</v>
      </c>
      <c r="AD23" s="182">
        <v>153</v>
      </c>
      <c r="AE23" s="181">
        <v>724</v>
      </c>
      <c r="AF23" s="178"/>
      <c r="AG23" s="178">
        <v>17811</v>
      </c>
      <c r="AH23" s="178"/>
      <c r="AI23" s="178"/>
      <c r="AJ23" s="178">
        <v>28588</v>
      </c>
      <c r="AK23" s="178">
        <v>1530</v>
      </c>
      <c r="AL23" s="178">
        <v>3896</v>
      </c>
      <c r="AM23" s="183">
        <v>170854</v>
      </c>
    </row>
    <row r="24" spans="1:39" s="107" customFormat="1" ht="24" customHeight="1">
      <c r="A24" s="108" t="s">
        <v>56</v>
      </c>
      <c r="B24" s="94" t="s">
        <v>313</v>
      </c>
      <c r="C24" s="140">
        <v>21237</v>
      </c>
      <c r="D24" s="129">
        <v>2800</v>
      </c>
      <c r="E24" s="127">
        <v>18</v>
      </c>
      <c r="F24" s="128">
        <v>2781</v>
      </c>
      <c r="G24" s="129">
        <v>18438</v>
      </c>
      <c r="H24" s="127">
        <v>13735</v>
      </c>
      <c r="I24" s="130">
        <v>4703</v>
      </c>
      <c r="J24" s="129">
        <v>50905</v>
      </c>
      <c r="K24" s="129">
        <v>10479</v>
      </c>
      <c r="L24" s="127">
        <v>272</v>
      </c>
      <c r="M24" s="131">
        <v>758</v>
      </c>
      <c r="N24" s="131">
        <v>2806</v>
      </c>
      <c r="O24" s="131">
        <v>199</v>
      </c>
      <c r="P24" s="131">
        <v>184</v>
      </c>
      <c r="Q24" s="131">
        <v>6259</v>
      </c>
      <c r="R24" s="131">
        <v>2</v>
      </c>
      <c r="S24" s="131"/>
      <c r="T24" s="128"/>
      <c r="U24" s="129">
        <v>2084</v>
      </c>
      <c r="V24" s="127">
        <v>1226</v>
      </c>
      <c r="W24" s="128">
        <v>858</v>
      </c>
      <c r="X24" s="129">
        <v>38342</v>
      </c>
      <c r="Y24" s="127">
        <v>34754</v>
      </c>
      <c r="Z24" s="131">
        <v>571</v>
      </c>
      <c r="AA24" s="131">
        <v>1667</v>
      </c>
      <c r="AB24" s="131">
        <v>742</v>
      </c>
      <c r="AC24" s="131">
        <v>15</v>
      </c>
      <c r="AD24" s="131">
        <v>125</v>
      </c>
      <c r="AE24" s="130">
        <v>468</v>
      </c>
      <c r="AF24" s="129"/>
      <c r="AG24" s="129">
        <v>4656</v>
      </c>
      <c r="AH24" s="129"/>
      <c r="AI24" s="129"/>
      <c r="AJ24" s="129">
        <v>14346</v>
      </c>
      <c r="AK24" s="129"/>
      <c r="AL24" s="129">
        <v>3222</v>
      </c>
      <c r="AM24" s="132">
        <v>94366</v>
      </c>
    </row>
    <row r="25" spans="1:39" s="109" customFormat="1" ht="24" customHeight="1">
      <c r="A25" s="111" t="s">
        <v>57</v>
      </c>
      <c r="B25" s="94" t="s">
        <v>314</v>
      </c>
      <c r="C25" s="133"/>
      <c r="D25" s="134"/>
      <c r="E25" s="135"/>
      <c r="F25" s="136"/>
      <c r="G25" s="134"/>
      <c r="H25" s="135"/>
      <c r="I25" s="137"/>
      <c r="J25" s="134">
        <v>2755</v>
      </c>
      <c r="K25" s="134">
        <v>2749</v>
      </c>
      <c r="L25" s="135">
        <v>196</v>
      </c>
      <c r="M25" s="138">
        <v>416</v>
      </c>
      <c r="N25" s="138">
        <v>1898</v>
      </c>
      <c r="O25" s="138">
        <v>73</v>
      </c>
      <c r="P25" s="138">
        <v>70</v>
      </c>
      <c r="Q25" s="138">
        <v>96</v>
      </c>
      <c r="R25" s="138"/>
      <c r="S25" s="138"/>
      <c r="T25" s="136"/>
      <c r="U25" s="134">
        <v>7</v>
      </c>
      <c r="V25" s="135">
        <v>6</v>
      </c>
      <c r="W25" s="136"/>
      <c r="X25" s="134"/>
      <c r="Y25" s="135"/>
      <c r="Z25" s="138"/>
      <c r="AA25" s="138"/>
      <c r="AB25" s="138"/>
      <c r="AC25" s="138"/>
      <c r="AD25" s="138"/>
      <c r="AE25" s="137"/>
      <c r="AF25" s="134"/>
      <c r="AG25" s="134">
        <v>27</v>
      </c>
      <c r="AH25" s="134"/>
      <c r="AI25" s="134"/>
      <c r="AJ25" s="134">
        <v>603</v>
      </c>
      <c r="AK25" s="134"/>
      <c r="AL25" s="134"/>
      <c r="AM25" s="139">
        <v>3385</v>
      </c>
    </row>
    <row r="26" spans="1:39" s="109" customFormat="1" ht="24" customHeight="1">
      <c r="A26" s="111" t="s">
        <v>58</v>
      </c>
      <c r="B26" s="94" t="s">
        <v>315</v>
      </c>
      <c r="C26" s="133"/>
      <c r="D26" s="134"/>
      <c r="E26" s="135"/>
      <c r="F26" s="136"/>
      <c r="G26" s="134"/>
      <c r="H26" s="135"/>
      <c r="I26" s="137"/>
      <c r="J26" s="134">
        <v>68</v>
      </c>
      <c r="K26" s="134">
        <v>60</v>
      </c>
      <c r="L26" s="135"/>
      <c r="M26" s="138">
        <v>3</v>
      </c>
      <c r="N26" s="138">
        <v>28</v>
      </c>
      <c r="O26" s="138">
        <v>13</v>
      </c>
      <c r="P26" s="138">
        <v>1</v>
      </c>
      <c r="Q26" s="138">
        <v>15</v>
      </c>
      <c r="R26" s="138"/>
      <c r="S26" s="138"/>
      <c r="T26" s="136"/>
      <c r="U26" s="134">
        <v>8</v>
      </c>
      <c r="V26" s="135">
        <v>8</v>
      </c>
      <c r="W26" s="136"/>
      <c r="X26" s="134"/>
      <c r="Y26" s="135"/>
      <c r="Z26" s="138"/>
      <c r="AA26" s="138"/>
      <c r="AB26" s="138"/>
      <c r="AC26" s="138"/>
      <c r="AD26" s="138"/>
      <c r="AE26" s="137"/>
      <c r="AF26" s="134"/>
      <c r="AG26" s="134"/>
      <c r="AH26" s="134"/>
      <c r="AI26" s="134"/>
      <c r="AJ26" s="134">
        <v>113</v>
      </c>
      <c r="AK26" s="134"/>
      <c r="AL26" s="134"/>
      <c r="AM26" s="139">
        <v>181</v>
      </c>
    </row>
    <row r="27" spans="1:39" s="109" customFormat="1" ht="24" customHeight="1">
      <c r="A27" s="111" t="s">
        <v>59</v>
      </c>
      <c r="B27" s="94" t="s">
        <v>316</v>
      </c>
      <c r="C27" s="133">
        <v>21237</v>
      </c>
      <c r="D27" s="134">
        <v>2800</v>
      </c>
      <c r="E27" s="135">
        <v>18</v>
      </c>
      <c r="F27" s="136">
        <v>2782</v>
      </c>
      <c r="G27" s="134">
        <v>18438</v>
      </c>
      <c r="H27" s="135">
        <v>13735</v>
      </c>
      <c r="I27" s="137">
        <v>4703</v>
      </c>
      <c r="J27" s="134">
        <v>45767</v>
      </c>
      <c r="K27" s="134">
        <v>7062</v>
      </c>
      <c r="L27" s="135">
        <v>62</v>
      </c>
      <c r="M27" s="138">
        <v>301</v>
      </c>
      <c r="N27" s="138">
        <v>496</v>
      </c>
      <c r="O27" s="138">
        <v>79</v>
      </c>
      <c r="P27" s="138">
        <v>98</v>
      </c>
      <c r="Q27" s="138">
        <v>6024</v>
      </c>
      <c r="R27" s="138">
        <v>2</v>
      </c>
      <c r="S27" s="138"/>
      <c r="T27" s="136"/>
      <c r="U27" s="134">
        <v>2030</v>
      </c>
      <c r="V27" s="135">
        <v>1172</v>
      </c>
      <c r="W27" s="136">
        <v>858</v>
      </c>
      <c r="X27" s="134">
        <v>36675</v>
      </c>
      <c r="Y27" s="135">
        <v>34754</v>
      </c>
      <c r="Z27" s="138">
        <v>571</v>
      </c>
      <c r="AA27" s="138"/>
      <c r="AB27" s="138">
        <v>742</v>
      </c>
      <c r="AC27" s="138">
        <v>15</v>
      </c>
      <c r="AD27" s="138">
        <v>125</v>
      </c>
      <c r="AE27" s="137">
        <v>468</v>
      </c>
      <c r="AF27" s="134"/>
      <c r="AG27" s="134">
        <v>4628</v>
      </c>
      <c r="AH27" s="134"/>
      <c r="AI27" s="134"/>
      <c r="AJ27" s="134">
        <v>13630</v>
      </c>
      <c r="AK27" s="134"/>
      <c r="AL27" s="134">
        <v>3222</v>
      </c>
      <c r="AM27" s="139">
        <v>88485</v>
      </c>
    </row>
    <row r="28" spans="1:39" s="109" customFormat="1" ht="24" customHeight="1">
      <c r="A28" s="111" t="s">
        <v>60</v>
      </c>
      <c r="B28" s="94" t="s">
        <v>317</v>
      </c>
      <c r="C28" s="133">
        <v>33</v>
      </c>
      <c r="D28" s="134"/>
      <c r="E28" s="135"/>
      <c r="F28" s="136"/>
      <c r="G28" s="134">
        <v>33</v>
      </c>
      <c r="H28" s="135"/>
      <c r="I28" s="137">
        <v>33</v>
      </c>
      <c r="J28" s="134">
        <v>686</v>
      </c>
      <c r="K28" s="134">
        <v>625</v>
      </c>
      <c r="L28" s="135">
        <v>1</v>
      </c>
      <c r="M28" s="138">
        <v>19</v>
      </c>
      <c r="N28" s="138">
        <v>19</v>
      </c>
      <c r="O28" s="138">
        <v>6</v>
      </c>
      <c r="P28" s="138">
        <v>11</v>
      </c>
      <c r="Q28" s="138">
        <v>570</v>
      </c>
      <c r="R28" s="138"/>
      <c r="S28" s="138"/>
      <c r="T28" s="136"/>
      <c r="U28" s="134">
        <v>23</v>
      </c>
      <c r="V28" s="135">
        <v>23</v>
      </c>
      <c r="W28" s="136"/>
      <c r="X28" s="134">
        <v>37</v>
      </c>
      <c r="Y28" s="135"/>
      <c r="Z28" s="138"/>
      <c r="AA28" s="138"/>
      <c r="AB28" s="138"/>
      <c r="AC28" s="138"/>
      <c r="AD28" s="138"/>
      <c r="AE28" s="137">
        <v>37</v>
      </c>
      <c r="AF28" s="134"/>
      <c r="AG28" s="134">
        <v>262</v>
      </c>
      <c r="AH28" s="134"/>
      <c r="AI28" s="134"/>
      <c r="AJ28" s="134">
        <v>643</v>
      </c>
      <c r="AK28" s="134"/>
      <c r="AL28" s="134"/>
      <c r="AM28" s="139">
        <v>1624</v>
      </c>
    </row>
    <row r="29" spans="1:39" s="109" customFormat="1" ht="24" customHeight="1">
      <c r="A29" s="111" t="s">
        <v>61</v>
      </c>
      <c r="B29" s="94" t="s">
        <v>318</v>
      </c>
      <c r="C29" s="133">
        <v>104</v>
      </c>
      <c r="D29" s="134"/>
      <c r="E29" s="135"/>
      <c r="F29" s="136"/>
      <c r="G29" s="134">
        <v>104</v>
      </c>
      <c r="H29" s="135"/>
      <c r="I29" s="137">
        <v>104</v>
      </c>
      <c r="J29" s="134">
        <v>998</v>
      </c>
      <c r="K29" s="134">
        <v>992</v>
      </c>
      <c r="L29" s="135">
        <v>1</v>
      </c>
      <c r="M29" s="138">
        <v>26</v>
      </c>
      <c r="N29" s="138">
        <v>17</v>
      </c>
      <c r="O29" s="138">
        <v>4</v>
      </c>
      <c r="P29" s="138">
        <v>17</v>
      </c>
      <c r="Q29" s="138">
        <v>928</v>
      </c>
      <c r="R29" s="138"/>
      <c r="S29" s="138"/>
      <c r="T29" s="136"/>
      <c r="U29" s="134">
        <v>5</v>
      </c>
      <c r="V29" s="135">
        <v>4</v>
      </c>
      <c r="W29" s="136">
        <v>1</v>
      </c>
      <c r="X29" s="134">
        <v>2</v>
      </c>
      <c r="Y29" s="135"/>
      <c r="Z29" s="138"/>
      <c r="AA29" s="138"/>
      <c r="AB29" s="138"/>
      <c r="AC29" s="138"/>
      <c r="AD29" s="138"/>
      <c r="AE29" s="137">
        <v>2</v>
      </c>
      <c r="AF29" s="134"/>
      <c r="AG29" s="134">
        <v>398</v>
      </c>
      <c r="AH29" s="134"/>
      <c r="AI29" s="134"/>
      <c r="AJ29" s="134">
        <v>1120</v>
      </c>
      <c r="AK29" s="134"/>
      <c r="AL29" s="134"/>
      <c r="AM29" s="139">
        <v>2619</v>
      </c>
    </row>
    <row r="30" spans="1:39" s="109" customFormat="1" ht="24" customHeight="1">
      <c r="A30" s="111" t="s">
        <v>62</v>
      </c>
      <c r="B30" s="94" t="s">
        <v>319</v>
      </c>
      <c r="C30" s="133"/>
      <c r="D30" s="134"/>
      <c r="E30" s="135"/>
      <c r="F30" s="136"/>
      <c r="G30" s="134"/>
      <c r="H30" s="135"/>
      <c r="I30" s="137"/>
      <c r="J30" s="134">
        <v>50</v>
      </c>
      <c r="K30" s="134">
        <v>49</v>
      </c>
      <c r="L30" s="135"/>
      <c r="M30" s="138">
        <v>3</v>
      </c>
      <c r="N30" s="138">
        <v>8</v>
      </c>
      <c r="O30" s="138">
        <v>1</v>
      </c>
      <c r="P30" s="138">
        <v>1</v>
      </c>
      <c r="Q30" s="138">
        <v>37</v>
      </c>
      <c r="R30" s="138"/>
      <c r="S30" s="138"/>
      <c r="T30" s="136"/>
      <c r="U30" s="134"/>
      <c r="V30" s="135"/>
      <c r="W30" s="136"/>
      <c r="X30" s="134"/>
      <c r="Y30" s="135"/>
      <c r="Z30" s="138"/>
      <c r="AA30" s="138"/>
      <c r="AB30" s="138"/>
      <c r="AC30" s="138"/>
      <c r="AD30" s="138"/>
      <c r="AE30" s="137"/>
      <c r="AF30" s="134"/>
      <c r="AG30" s="134">
        <v>9</v>
      </c>
      <c r="AH30" s="134"/>
      <c r="AI30" s="134"/>
      <c r="AJ30" s="134">
        <v>129</v>
      </c>
      <c r="AK30" s="134"/>
      <c r="AL30" s="134"/>
      <c r="AM30" s="139">
        <v>187</v>
      </c>
    </row>
    <row r="31" spans="1:39" s="109" customFormat="1" ht="24" customHeight="1">
      <c r="A31" s="111" t="s">
        <v>63</v>
      </c>
      <c r="B31" s="94" t="s">
        <v>320</v>
      </c>
      <c r="C31" s="133"/>
      <c r="D31" s="134"/>
      <c r="E31" s="135"/>
      <c r="F31" s="136"/>
      <c r="G31" s="134"/>
      <c r="H31" s="135"/>
      <c r="I31" s="137"/>
      <c r="J31" s="134">
        <v>975</v>
      </c>
      <c r="K31" s="134">
        <v>967</v>
      </c>
      <c r="L31" s="135"/>
      <c r="M31" s="138">
        <v>12</v>
      </c>
      <c r="N31" s="138">
        <v>8</v>
      </c>
      <c r="O31" s="138">
        <v>17</v>
      </c>
      <c r="P31" s="138">
        <v>7</v>
      </c>
      <c r="Q31" s="138">
        <v>923</v>
      </c>
      <c r="R31" s="138"/>
      <c r="S31" s="138"/>
      <c r="T31" s="136"/>
      <c r="U31" s="134">
        <v>8</v>
      </c>
      <c r="V31" s="135">
        <v>8</v>
      </c>
      <c r="W31" s="136"/>
      <c r="X31" s="134"/>
      <c r="Y31" s="135"/>
      <c r="Z31" s="138"/>
      <c r="AA31" s="138"/>
      <c r="AB31" s="138"/>
      <c r="AC31" s="138"/>
      <c r="AD31" s="138"/>
      <c r="AE31" s="137"/>
      <c r="AF31" s="134"/>
      <c r="AG31" s="134">
        <v>75</v>
      </c>
      <c r="AH31" s="134"/>
      <c r="AI31" s="134"/>
      <c r="AJ31" s="134">
        <v>833</v>
      </c>
      <c r="AK31" s="134"/>
      <c r="AL31" s="134"/>
      <c r="AM31" s="139">
        <v>1883</v>
      </c>
    </row>
    <row r="32" spans="1:39" s="109" customFormat="1" ht="24" customHeight="1">
      <c r="A32" s="111" t="s">
        <v>64</v>
      </c>
      <c r="B32" s="94" t="s">
        <v>321</v>
      </c>
      <c r="C32" s="133">
        <v>119</v>
      </c>
      <c r="D32" s="134"/>
      <c r="E32" s="135"/>
      <c r="F32" s="136"/>
      <c r="G32" s="134">
        <v>119</v>
      </c>
      <c r="H32" s="135"/>
      <c r="I32" s="137">
        <v>119</v>
      </c>
      <c r="J32" s="134">
        <v>38997</v>
      </c>
      <c r="K32" s="134">
        <v>1774</v>
      </c>
      <c r="L32" s="135">
        <v>8</v>
      </c>
      <c r="M32" s="138">
        <v>36</v>
      </c>
      <c r="N32" s="138">
        <v>146</v>
      </c>
      <c r="O32" s="138">
        <v>5</v>
      </c>
      <c r="P32" s="138">
        <v>13</v>
      </c>
      <c r="Q32" s="138">
        <v>1566</v>
      </c>
      <c r="R32" s="138"/>
      <c r="S32" s="138"/>
      <c r="T32" s="136"/>
      <c r="U32" s="134">
        <v>1495</v>
      </c>
      <c r="V32" s="135">
        <v>891</v>
      </c>
      <c r="W32" s="136">
        <v>604</v>
      </c>
      <c r="X32" s="134">
        <v>35727</v>
      </c>
      <c r="Y32" s="135">
        <v>34754</v>
      </c>
      <c r="Z32" s="138">
        <v>571</v>
      </c>
      <c r="AA32" s="138"/>
      <c r="AB32" s="138">
        <v>1</v>
      </c>
      <c r="AC32" s="138">
        <v>13</v>
      </c>
      <c r="AD32" s="138"/>
      <c r="AE32" s="137">
        <v>389</v>
      </c>
      <c r="AF32" s="134"/>
      <c r="AG32" s="134">
        <v>450</v>
      </c>
      <c r="AH32" s="134"/>
      <c r="AI32" s="134"/>
      <c r="AJ32" s="134">
        <v>2923</v>
      </c>
      <c r="AK32" s="134"/>
      <c r="AL32" s="134"/>
      <c r="AM32" s="139">
        <v>42490</v>
      </c>
    </row>
    <row r="33" spans="1:39" s="109" customFormat="1" ht="24" customHeight="1">
      <c r="A33" s="111" t="s">
        <v>65</v>
      </c>
      <c r="B33" s="94" t="s">
        <v>322</v>
      </c>
      <c r="C33" s="133">
        <v>3176</v>
      </c>
      <c r="D33" s="134">
        <v>3</v>
      </c>
      <c r="E33" s="135">
        <v>3</v>
      </c>
      <c r="F33" s="136"/>
      <c r="G33" s="134">
        <v>3173</v>
      </c>
      <c r="H33" s="135"/>
      <c r="I33" s="137">
        <v>3173</v>
      </c>
      <c r="J33" s="134">
        <v>1017</v>
      </c>
      <c r="K33" s="134">
        <v>834</v>
      </c>
      <c r="L33" s="135"/>
      <c r="M33" s="138">
        <v>12</v>
      </c>
      <c r="N33" s="138">
        <v>69</v>
      </c>
      <c r="O33" s="138">
        <v>6</v>
      </c>
      <c r="P33" s="138">
        <v>15</v>
      </c>
      <c r="Q33" s="138">
        <v>732</v>
      </c>
      <c r="R33" s="138"/>
      <c r="S33" s="138"/>
      <c r="T33" s="136"/>
      <c r="U33" s="134">
        <v>67</v>
      </c>
      <c r="V33" s="135">
        <v>67</v>
      </c>
      <c r="W33" s="136"/>
      <c r="X33" s="134">
        <v>115</v>
      </c>
      <c r="Y33" s="135"/>
      <c r="Z33" s="138"/>
      <c r="AA33" s="138"/>
      <c r="AB33" s="138"/>
      <c r="AC33" s="138"/>
      <c r="AD33" s="138">
        <v>115</v>
      </c>
      <c r="AE33" s="137"/>
      <c r="AF33" s="134"/>
      <c r="AG33" s="134">
        <v>356</v>
      </c>
      <c r="AH33" s="134"/>
      <c r="AI33" s="134"/>
      <c r="AJ33" s="134">
        <v>845</v>
      </c>
      <c r="AK33" s="134"/>
      <c r="AL33" s="134"/>
      <c r="AM33" s="139">
        <v>5394</v>
      </c>
    </row>
    <row r="34" spans="1:39" s="109" customFormat="1" ht="24" customHeight="1">
      <c r="A34" s="111" t="s">
        <v>66</v>
      </c>
      <c r="B34" s="94" t="s">
        <v>323</v>
      </c>
      <c r="C34" s="133">
        <v>14463</v>
      </c>
      <c r="D34" s="134">
        <v>728</v>
      </c>
      <c r="E34" s="135">
        <v>14</v>
      </c>
      <c r="F34" s="136">
        <v>714</v>
      </c>
      <c r="G34" s="134">
        <v>13735</v>
      </c>
      <c r="H34" s="135">
        <v>13735</v>
      </c>
      <c r="I34" s="137"/>
      <c r="J34" s="134">
        <v>603</v>
      </c>
      <c r="K34" s="134">
        <v>539</v>
      </c>
      <c r="L34" s="135"/>
      <c r="M34" s="138">
        <v>4</v>
      </c>
      <c r="N34" s="138">
        <v>4</v>
      </c>
      <c r="O34" s="138">
        <v>2</v>
      </c>
      <c r="P34" s="138">
        <v>1</v>
      </c>
      <c r="Q34" s="138">
        <v>528</v>
      </c>
      <c r="R34" s="138"/>
      <c r="S34" s="138"/>
      <c r="T34" s="136"/>
      <c r="U34" s="134">
        <v>64</v>
      </c>
      <c r="V34" s="135">
        <v>42</v>
      </c>
      <c r="W34" s="136">
        <v>22</v>
      </c>
      <c r="X34" s="134"/>
      <c r="Y34" s="135"/>
      <c r="Z34" s="138"/>
      <c r="AA34" s="138"/>
      <c r="AB34" s="138"/>
      <c r="AC34" s="138"/>
      <c r="AD34" s="138"/>
      <c r="AE34" s="137"/>
      <c r="AF34" s="134"/>
      <c r="AG34" s="134">
        <v>972</v>
      </c>
      <c r="AH34" s="134"/>
      <c r="AI34" s="134"/>
      <c r="AJ34" s="134">
        <v>2419</v>
      </c>
      <c r="AK34" s="134"/>
      <c r="AL34" s="134"/>
      <c r="AM34" s="139">
        <v>18457</v>
      </c>
    </row>
    <row r="35" spans="1:39" s="109" customFormat="1" ht="24" customHeight="1">
      <c r="A35" s="111" t="s">
        <v>67</v>
      </c>
      <c r="B35" s="94" t="s">
        <v>324</v>
      </c>
      <c r="C35" s="133"/>
      <c r="D35" s="134"/>
      <c r="E35" s="135"/>
      <c r="F35" s="136"/>
      <c r="G35" s="134"/>
      <c r="H35" s="135"/>
      <c r="I35" s="137"/>
      <c r="J35" s="134">
        <v>130</v>
      </c>
      <c r="K35" s="134">
        <v>110</v>
      </c>
      <c r="L35" s="135"/>
      <c r="M35" s="138">
        <v>7</v>
      </c>
      <c r="N35" s="138">
        <v>5</v>
      </c>
      <c r="O35" s="138">
        <v>2</v>
      </c>
      <c r="P35" s="138">
        <v>5</v>
      </c>
      <c r="Q35" s="138">
        <v>92</v>
      </c>
      <c r="R35" s="138"/>
      <c r="S35" s="138"/>
      <c r="T35" s="136"/>
      <c r="U35" s="134">
        <v>20</v>
      </c>
      <c r="V35" s="135">
        <v>19</v>
      </c>
      <c r="W35" s="136"/>
      <c r="X35" s="134"/>
      <c r="Y35" s="135"/>
      <c r="Z35" s="138"/>
      <c r="AA35" s="138"/>
      <c r="AB35" s="138"/>
      <c r="AC35" s="138"/>
      <c r="AD35" s="138"/>
      <c r="AE35" s="137"/>
      <c r="AF35" s="134"/>
      <c r="AG35" s="134"/>
      <c r="AH35" s="134"/>
      <c r="AI35" s="134"/>
      <c r="AJ35" s="134"/>
      <c r="AK35" s="134"/>
      <c r="AL35" s="134"/>
      <c r="AM35" s="139">
        <v>130</v>
      </c>
    </row>
    <row r="36" spans="1:39" s="109" customFormat="1" ht="24" customHeight="1">
      <c r="A36" s="111" t="s">
        <v>68</v>
      </c>
      <c r="B36" s="94" t="s">
        <v>325</v>
      </c>
      <c r="C36" s="133"/>
      <c r="D36" s="134"/>
      <c r="E36" s="135"/>
      <c r="F36" s="136"/>
      <c r="G36" s="134"/>
      <c r="H36" s="135"/>
      <c r="I36" s="137"/>
      <c r="J36" s="134">
        <v>667</v>
      </c>
      <c r="K36" s="134">
        <v>596</v>
      </c>
      <c r="L36" s="135">
        <v>44</v>
      </c>
      <c r="M36" s="138">
        <v>45</v>
      </c>
      <c r="N36" s="138">
        <v>107</v>
      </c>
      <c r="O36" s="138">
        <v>26</v>
      </c>
      <c r="P36" s="138">
        <v>16</v>
      </c>
      <c r="Q36" s="138">
        <v>356</v>
      </c>
      <c r="R36" s="138">
        <v>2</v>
      </c>
      <c r="S36" s="138"/>
      <c r="T36" s="136"/>
      <c r="U36" s="134">
        <v>70</v>
      </c>
      <c r="V36" s="135">
        <v>65</v>
      </c>
      <c r="W36" s="136">
        <v>5</v>
      </c>
      <c r="X36" s="134">
        <v>2</v>
      </c>
      <c r="Y36" s="135"/>
      <c r="Z36" s="138"/>
      <c r="AA36" s="138"/>
      <c r="AB36" s="138"/>
      <c r="AC36" s="138"/>
      <c r="AD36" s="138"/>
      <c r="AE36" s="137">
        <v>2</v>
      </c>
      <c r="AF36" s="134"/>
      <c r="AG36" s="134">
        <v>948</v>
      </c>
      <c r="AH36" s="134"/>
      <c r="AI36" s="134"/>
      <c r="AJ36" s="134">
        <v>4535</v>
      </c>
      <c r="AK36" s="134"/>
      <c r="AL36" s="134"/>
      <c r="AM36" s="139">
        <v>6150</v>
      </c>
    </row>
    <row r="37" spans="1:39" s="109" customFormat="1" ht="24" customHeight="1">
      <c r="A37" s="111" t="s">
        <v>69</v>
      </c>
      <c r="B37" s="94" t="s">
        <v>326</v>
      </c>
      <c r="C37" s="133">
        <v>3343</v>
      </c>
      <c r="D37" s="134">
        <v>2068</v>
      </c>
      <c r="E37" s="135"/>
      <c r="F37" s="136">
        <v>2068</v>
      </c>
      <c r="G37" s="134">
        <v>1275</v>
      </c>
      <c r="H37" s="135"/>
      <c r="I37" s="137">
        <v>1275</v>
      </c>
      <c r="J37" s="134">
        <v>741</v>
      </c>
      <c r="K37" s="134">
        <v>453</v>
      </c>
      <c r="L37" s="135">
        <v>6</v>
      </c>
      <c r="M37" s="138">
        <v>133</v>
      </c>
      <c r="N37" s="138">
        <v>107</v>
      </c>
      <c r="O37" s="138">
        <v>11</v>
      </c>
      <c r="P37" s="138">
        <v>13</v>
      </c>
      <c r="Q37" s="138">
        <v>182</v>
      </c>
      <c r="R37" s="138"/>
      <c r="S37" s="138"/>
      <c r="T37" s="136"/>
      <c r="U37" s="134">
        <v>277</v>
      </c>
      <c r="V37" s="135">
        <v>51</v>
      </c>
      <c r="W37" s="136">
        <v>226</v>
      </c>
      <c r="X37" s="134">
        <v>11</v>
      </c>
      <c r="Y37" s="135"/>
      <c r="Z37" s="138"/>
      <c r="AA37" s="138"/>
      <c r="AB37" s="138"/>
      <c r="AC37" s="138"/>
      <c r="AD37" s="138">
        <v>9</v>
      </c>
      <c r="AE37" s="137">
        <v>2</v>
      </c>
      <c r="AF37" s="134"/>
      <c r="AG37" s="134">
        <v>1157</v>
      </c>
      <c r="AH37" s="134"/>
      <c r="AI37" s="134"/>
      <c r="AJ37" s="134">
        <v>184</v>
      </c>
      <c r="AK37" s="134"/>
      <c r="AL37" s="134">
        <v>3222</v>
      </c>
      <c r="AM37" s="139">
        <v>8646</v>
      </c>
    </row>
    <row r="38" spans="1:39" s="109" customFormat="1" ht="24" customHeight="1">
      <c r="A38" s="111" t="s">
        <v>70</v>
      </c>
      <c r="B38" s="94" t="s">
        <v>327</v>
      </c>
      <c r="C38" s="133"/>
      <c r="D38" s="134"/>
      <c r="E38" s="135"/>
      <c r="F38" s="136"/>
      <c r="G38" s="134"/>
      <c r="H38" s="135"/>
      <c r="I38" s="137"/>
      <c r="J38" s="134">
        <v>903</v>
      </c>
      <c r="K38" s="134">
        <v>123</v>
      </c>
      <c r="L38" s="135">
        <v>1</v>
      </c>
      <c r="M38" s="138">
        <v>4</v>
      </c>
      <c r="N38" s="138">
        <v>6</v>
      </c>
      <c r="O38" s="138">
        <v>1</v>
      </c>
      <c r="P38" s="138"/>
      <c r="Q38" s="138">
        <v>111</v>
      </c>
      <c r="R38" s="138"/>
      <c r="S38" s="138"/>
      <c r="T38" s="136"/>
      <c r="U38" s="134"/>
      <c r="V38" s="135"/>
      <c r="W38" s="136"/>
      <c r="X38" s="134">
        <v>780</v>
      </c>
      <c r="Y38" s="135"/>
      <c r="Z38" s="138"/>
      <c r="AA38" s="138"/>
      <c r="AB38" s="138">
        <v>741</v>
      </c>
      <c r="AC38" s="138">
        <v>2</v>
      </c>
      <c r="AD38" s="138"/>
      <c r="AE38" s="137">
        <v>37</v>
      </c>
      <c r="AF38" s="134"/>
      <c r="AG38" s="134"/>
      <c r="AH38" s="134"/>
      <c r="AI38" s="134"/>
      <c r="AJ38" s="134"/>
      <c r="AK38" s="134"/>
      <c r="AL38" s="134"/>
      <c r="AM38" s="139">
        <v>903</v>
      </c>
    </row>
    <row r="39" spans="1:39" s="107" customFormat="1" ht="24" customHeight="1">
      <c r="A39" s="111" t="s">
        <v>71</v>
      </c>
      <c r="B39" s="94" t="s">
        <v>328</v>
      </c>
      <c r="C39" s="140"/>
      <c r="D39" s="129"/>
      <c r="E39" s="127"/>
      <c r="F39" s="128"/>
      <c r="G39" s="129"/>
      <c r="H39" s="127"/>
      <c r="I39" s="130"/>
      <c r="J39" s="129">
        <v>2315</v>
      </c>
      <c r="K39" s="129">
        <v>608</v>
      </c>
      <c r="L39" s="127">
        <v>13</v>
      </c>
      <c r="M39" s="131">
        <v>38</v>
      </c>
      <c r="N39" s="131">
        <v>386</v>
      </c>
      <c r="O39" s="131">
        <v>33</v>
      </c>
      <c r="P39" s="131">
        <v>15</v>
      </c>
      <c r="Q39" s="131">
        <v>123</v>
      </c>
      <c r="R39" s="131"/>
      <c r="S39" s="131"/>
      <c r="T39" s="128"/>
      <c r="U39" s="129">
        <v>40</v>
      </c>
      <c r="V39" s="127">
        <v>40</v>
      </c>
      <c r="W39" s="128"/>
      <c r="X39" s="129">
        <v>1667</v>
      </c>
      <c r="Y39" s="127"/>
      <c r="Z39" s="131"/>
      <c r="AA39" s="131">
        <v>1667</v>
      </c>
      <c r="AB39" s="131"/>
      <c r="AC39" s="131"/>
      <c r="AD39" s="131"/>
      <c r="AE39" s="130"/>
      <c r="AF39" s="129"/>
      <c r="AG39" s="129"/>
      <c r="AH39" s="129"/>
      <c r="AI39" s="129"/>
      <c r="AJ39" s="129"/>
      <c r="AK39" s="129"/>
      <c r="AL39" s="129"/>
      <c r="AM39" s="132">
        <v>2315</v>
      </c>
    </row>
    <row r="40" spans="1:39" s="107" customFormat="1" ht="24" customHeight="1">
      <c r="A40" s="108" t="s">
        <v>72</v>
      </c>
      <c r="B40" s="94" t="s">
        <v>329</v>
      </c>
      <c r="C40" s="140"/>
      <c r="D40" s="129"/>
      <c r="E40" s="127"/>
      <c r="F40" s="128"/>
      <c r="G40" s="129"/>
      <c r="H40" s="127"/>
      <c r="I40" s="130"/>
      <c r="J40" s="129">
        <v>34982</v>
      </c>
      <c r="K40" s="129">
        <v>30278</v>
      </c>
      <c r="L40" s="127">
        <v>7512</v>
      </c>
      <c r="M40" s="131">
        <v>12</v>
      </c>
      <c r="N40" s="131">
        <v>16301</v>
      </c>
      <c r="O40" s="131">
        <v>130</v>
      </c>
      <c r="P40" s="131">
        <v>36</v>
      </c>
      <c r="Q40" s="131">
        <v>3476</v>
      </c>
      <c r="R40" s="131">
        <v>2810</v>
      </c>
      <c r="S40" s="131"/>
      <c r="T40" s="128"/>
      <c r="U40" s="129">
        <v>4704</v>
      </c>
      <c r="V40" s="127">
        <v>2</v>
      </c>
      <c r="W40" s="128">
        <v>4703</v>
      </c>
      <c r="X40" s="129"/>
      <c r="Y40" s="127"/>
      <c r="Z40" s="131"/>
      <c r="AA40" s="131"/>
      <c r="AB40" s="131"/>
      <c r="AC40" s="131"/>
      <c r="AD40" s="131"/>
      <c r="AE40" s="130"/>
      <c r="AF40" s="129"/>
      <c r="AG40" s="129">
        <v>339</v>
      </c>
      <c r="AH40" s="129"/>
      <c r="AI40" s="129"/>
      <c r="AJ40" s="129">
        <v>224</v>
      </c>
      <c r="AK40" s="129"/>
      <c r="AL40" s="129">
        <v>13</v>
      </c>
      <c r="AM40" s="132">
        <v>35559</v>
      </c>
    </row>
    <row r="41" spans="1:39" s="109" customFormat="1" ht="24" customHeight="1">
      <c r="A41" s="111" t="s">
        <v>73</v>
      </c>
      <c r="B41" s="94" t="s">
        <v>330</v>
      </c>
      <c r="C41" s="133"/>
      <c r="D41" s="134"/>
      <c r="E41" s="135"/>
      <c r="F41" s="136"/>
      <c r="G41" s="134"/>
      <c r="H41" s="135"/>
      <c r="I41" s="137"/>
      <c r="J41" s="134">
        <v>281</v>
      </c>
      <c r="K41" s="134">
        <v>281</v>
      </c>
      <c r="L41" s="135"/>
      <c r="M41" s="138"/>
      <c r="N41" s="138">
        <v>280</v>
      </c>
      <c r="O41" s="138"/>
      <c r="P41" s="138"/>
      <c r="Q41" s="138">
        <v>1</v>
      </c>
      <c r="R41" s="138"/>
      <c r="S41" s="138"/>
      <c r="T41" s="136"/>
      <c r="U41" s="134"/>
      <c r="V41" s="135"/>
      <c r="W41" s="136"/>
      <c r="X41" s="134"/>
      <c r="Y41" s="135"/>
      <c r="Z41" s="138"/>
      <c r="AA41" s="138"/>
      <c r="AB41" s="138"/>
      <c r="AC41" s="138"/>
      <c r="AD41" s="138"/>
      <c r="AE41" s="137"/>
      <c r="AF41" s="134"/>
      <c r="AG41" s="134"/>
      <c r="AH41" s="134"/>
      <c r="AI41" s="134"/>
      <c r="AJ41" s="134">
        <v>224</v>
      </c>
      <c r="AK41" s="134"/>
      <c r="AL41" s="134"/>
      <c r="AM41" s="139">
        <v>505</v>
      </c>
    </row>
    <row r="42" spans="1:39" s="109" customFormat="1" ht="24" customHeight="1">
      <c r="A42" s="111" t="s">
        <v>74</v>
      </c>
      <c r="B42" s="94" t="s">
        <v>331</v>
      </c>
      <c r="C42" s="133"/>
      <c r="D42" s="134"/>
      <c r="E42" s="135"/>
      <c r="F42" s="136"/>
      <c r="G42" s="134"/>
      <c r="H42" s="135"/>
      <c r="I42" s="137"/>
      <c r="J42" s="134">
        <v>27791</v>
      </c>
      <c r="K42" s="134">
        <v>23087</v>
      </c>
      <c r="L42" s="135">
        <v>7512</v>
      </c>
      <c r="M42" s="138">
        <v>10</v>
      </c>
      <c r="N42" s="138">
        <v>15537</v>
      </c>
      <c r="O42" s="138">
        <v>5</v>
      </c>
      <c r="P42" s="138"/>
      <c r="Q42" s="138">
        <v>22</v>
      </c>
      <c r="R42" s="138"/>
      <c r="S42" s="138"/>
      <c r="T42" s="136"/>
      <c r="U42" s="134">
        <v>4704</v>
      </c>
      <c r="V42" s="135">
        <v>1</v>
      </c>
      <c r="W42" s="136">
        <v>4703</v>
      </c>
      <c r="X42" s="134"/>
      <c r="Y42" s="135"/>
      <c r="Z42" s="138"/>
      <c r="AA42" s="138"/>
      <c r="AB42" s="138"/>
      <c r="AC42" s="138"/>
      <c r="AD42" s="138"/>
      <c r="AE42" s="137"/>
      <c r="AF42" s="134"/>
      <c r="AG42" s="134">
        <v>339</v>
      </c>
      <c r="AH42" s="134"/>
      <c r="AI42" s="134"/>
      <c r="AJ42" s="134"/>
      <c r="AK42" s="134"/>
      <c r="AL42" s="134">
        <v>13</v>
      </c>
      <c r="AM42" s="139">
        <v>28144</v>
      </c>
    </row>
    <row r="43" spans="1:39" s="109" customFormat="1" ht="24" customHeight="1">
      <c r="A43" s="111" t="s">
        <v>75</v>
      </c>
      <c r="B43" s="94" t="s">
        <v>332</v>
      </c>
      <c r="C43" s="133"/>
      <c r="D43" s="134"/>
      <c r="E43" s="135"/>
      <c r="F43" s="136"/>
      <c r="G43" s="134"/>
      <c r="H43" s="135"/>
      <c r="I43" s="137"/>
      <c r="J43" s="134">
        <v>4092</v>
      </c>
      <c r="K43" s="134">
        <v>4091</v>
      </c>
      <c r="L43" s="135"/>
      <c r="M43" s="138">
        <v>1</v>
      </c>
      <c r="N43" s="138">
        <v>478</v>
      </c>
      <c r="O43" s="138">
        <v>124</v>
      </c>
      <c r="P43" s="138">
        <v>36</v>
      </c>
      <c r="Q43" s="138">
        <v>3453</v>
      </c>
      <c r="R43" s="138"/>
      <c r="S43" s="138"/>
      <c r="T43" s="136"/>
      <c r="U43" s="134">
        <v>1</v>
      </c>
      <c r="V43" s="135">
        <v>1</v>
      </c>
      <c r="W43" s="136"/>
      <c r="X43" s="134"/>
      <c r="Y43" s="135"/>
      <c r="Z43" s="138"/>
      <c r="AA43" s="138"/>
      <c r="AB43" s="138"/>
      <c r="AC43" s="138"/>
      <c r="AD43" s="138"/>
      <c r="AE43" s="137"/>
      <c r="AF43" s="134"/>
      <c r="AG43" s="134"/>
      <c r="AH43" s="134"/>
      <c r="AI43" s="134"/>
      <c r="AJ43" s="134"/>
      <c r="AK43" s="134"/>
      <c r="AL43" s="134"/>
      <c r="AM43" s="139">
        <v>4092</v>
      </c>
    </row>
    <row r="44" spans="1:39" s="109" customFormat="1" ht="24" customHeight="1">
      <c r="A44" s="111" t="s">
        <v>76</v>
      </c>
      <c r="B44" s="94" t="s">
        <v>333</v>
      </c>
      <c r="C44" s="133"/>
      <c r="D44" s="134"/>
      <c r="E44" s="135"/>
      <c r="F44" s="136"/>
      <c r="G44" s="134"/>
      <c r="H44" s="135"/>
      <c r="I44" s="137"/>
      <c r="J44" s="134">
        <v>2819</v>
      </c>
      <c r="K44" s="134">
        <v>2819</v>
      </c>
      <c r="L44" s="135"/>
      <c r="M44" s="138">
        <v>1</v>
      </c>
      <c r="N44" s="138">
        <v>6</v>
      </c>
      <c r="O44" s="138"/>
      <c r="P44" s="138"/>
      <c r="Q44" s="138"/>
      <c r="R44" s="138">
        <v>2810</v>
      </c>
      <c r="S44" s="138"/>
      <c r="T44" s="136"/>
      <c r="U44" s="134"/>
      <c r="V44" s="135"/>
      <c r="W44" s="136"/>
      <c r="X44" s="134"/>
      <c r="Y44" s="135"/>
      <c r="Z44" s="138"/>
      <c r="AA44" s="138"/>
      <c r="AB44" s="138"/>
      <c r="AC44" s="138"/>
      <c r="AD44" s="138"/>
      <c r="AE44" s="137"/>
      <c r="AF44" s="134"/>
      <c r="AG44" s="134"/>
      <c r="AH44" s="134"/>
      <c r="AI44" s="134"/>
      <c r="AJ44" s="134"/>
      <c r="AK44" s="134"/>
      <c r="AL44" s="134"/>
      <c r="AM44" s="139">
        <v>2819</v>
      </c>
    </row>
    <row r="45" spans="1:39" s="107" customFormat="1" ht="24" customHeight="1">
      <c r="A45" s="108" t="s">
        <v>77</v>
      </c>
      <c r="B45" s="94" t="s">
        <v>334</v>
      </c>
      <c r="C45" s="140">
        <v>1074</v>
      </c>
      <c r="D45" s="129">
        <v>1074</v>
      </c>
      <c r="E45" s="127">
        <v>1044</v>
      </c>
      <c r="F45" s="128">
        <v>31</v>
      </c>
      <c r="G45" s="129"/>
      <c r="H45" s="127"/>
      <c r="I45" s="130"/>
      <c r="J45" s="129">
        <v>6124</v>
      </c>
      <c r="K45" s="129">
        <v>4929</v>
      </c>
      <c r="L45" s="127">
        <v>4</v>
      </c>
      <c r="M45" s="131">
        <v>3178</v>
      </c>
      <c r="N45" s="131">
        <v>1073</v>
      </c>
      <c r="O45" s="131">
        <v>6</v>
      </c>
      <c r="P45" s="131">
        <v>12</v>
      </c>
      <c r="Q45" s="131">
        <v>657</v>
      </c>
      <c r="R45" s="131"/>
      <c r="S45" s="131"/>
      <c r="T45" s="128"/>
      <c r="U45" s="129">
        <v>1189</v>
      </c>
      <c r="V45" s="127">
        <v>1108</v>
      </c>
      <c r="W45" s="128">
        <v>81</v>
      </c>
      <c r="X45" s="129">
        <v>7</v>
      </c>
      <c r="Y45" s="127"/>
      <c r="Z45" s="131"/>
      <c r="AA45" s="131"/>
      <c r="AB45" s="131"/>
      <c r="AC45" s="131"/>
      <c r="AD45" s="131"/>
      <c r="AE45" s="130">
        <v>7</v>
      </c>
      <c r="AF45" s="129"/>
      <c r="AG45" s="129">
        <v>9524</v>
      </c>
      <c r="AH45" s="129"/>
      <c r="AI45" s="129"/>
      <c r="AJ45" s="129">
        <v>4375</v>
      </c>
      <c r="AK45" s="129">
        <v>1358</v>
      </c>
      <c r="AL45" s="129">
        <v>89</v>
      </c>
      <c r="AM45" s="132">
        <v>22544</v>
      </c>
    </row>
    <row r="46" spans="1:39" s="107" customFormat="1" ht="24" customHeight="1">
      <c r="A46" s="108" t="s">
        <v>78</v>
      </c>
      <c r="B46" s="94" t="s">
        <v>335</v>
      </c>
      <c r="C46" s="140"/>
      <c r="D46" s="129"/>
      <c r="E46" s="127"/>
      <c r="F46" s="128"/>
      <c r="G46" s="129"/>
      <c r="H46" s="127"/>
      <c r="I46" s="130"/>
      <c r="J46" s="129">
        <v>3313</v>
      </c>
      <c r="K46" s="129">
        <v>1686</v>
      </c>
      <c r="L46" s="127">
        <v>6</v>
      </c>
      <c r="M46" s="131">
        <v>1299</v>
      </c>
      <c r="N46" s="131">
        <v>125</v>
      </c>
      <c r="O46" s="131">
        <v>14</v>
      </c>
      <c r="P46" s="131">
        <v>38</v>
      </c>
      <c r="Q46" s="131">
        <v>202</v>
      </c>
      <c r="R46" s="131">
        <v>2</v>
      </c>
      <c r="S46" s="131"/>
      <c r="T46" s="128"/>
      <c r="U46" s="129">
        <v>1350</v>
      </c>
      <c r="V46" s="127">
        <v>1364</v>
      </c>
      <c r="W46" s="128">
        <v>-14</v>
      </c>
      <c r="X46" s="129">
        <v>277</v>
      </c>
      <c r="Y46" s="127"/>
      <c r="Z46" s="131"/>
      <c r="AA46" s="131"/>
      <c r="AB46" s="131"/>
      <c r="AC46" s="131"/>
      <c r="AD46" s="131">
        <v>28</v>
      </c>
      <c r="AE46" s="130">
        <v>249</v>
      </c>
      <c r="AF46" s="129"/>
      <c r="AG46" s="129">
        <v>2979</v>
      </c>
      <c r="AH46" s="129"/>
      <c r="AI46" s="129"/>
      <c r="AJ46" s="129">
        <v>7858</v>
      </c>
      <c r="AK46" s="129">
        <v>133</v>
      </c>
      <c r="AL46" s="129">
        <v>34</v>
      </c>
      <c r="AM46" s="132">
        <v>14317</v>
      </c>
    </row>
    <row r="47" spans="1:39" s="107" customFormat="1" ht="24" customHeight="1" thickBot="1">
      <c r="A47" s="112" t="s">
        <v>79</v>
      </c>
      <c r="B47" s="94" t="s">
        <v>336</v>
      </c>
      <c r="C47" s="155"/>
      <c r="D47" s="156"/>
      <c r="E47" s="157"/>
      <c r="F47" s="158"/>
      <c r="G47" s="156"/>
      <c r="H47" s="157"/>
      <c r="I47" s="159"/>
      <c r="J47" s="156">
        <v>1393</v>
      </c>
      <c r="K47" s="156">
        <v>1372</v>
      </c>
      <c r="L47" s="157">
        <v>66</v>
      </c>
      <c r="M47" s="160">
        <v>91</v>
      </c>
      <c r="N47" s="160">
        <v>521</v>
      </c>
      <c r="O47" s="160">
        <v>4</v>
      </c>
      <c r="P47" s="160">
        <v>7</v>
      </c>
      <c r="Q47" s="160">
        <v>32</v>
      </c>
      <c r="R47" s="160">
        <v>651</v>
      </c>
      <c r="S47" s="160"/>
      <c r="T47" s="158"/>
      <c r="U47" s="156">
        <v>21</v>
      </c>
      <c r="V47" s="157">
        <v>21</v>
      </c>
      <c r="W47" s="158"/>
      <c r="X47" s="156"/>
      <c r="Y47" s="157"/>
      <c r="Z47" s="160"/>
      <c r="AA47" s="160"/>
      <c r="AB47" s="160"/>
      <c r="AC47" s="160"/>
      <c r="AD47" s="160"/>
      <c r="AE47" s="159"/>
      <c r="AF47" s="156"/>
      <c r="AG47" s="156">
        <v>313</v>
      </c>
      <c r="AH47" s="156"/>
      <c r="AI47" s="156"/>
      <c r="AJ47" s="156">
        <v>1785</v>
      </c>
      <c r="AK47" s="156">
        <v>39</v>
      </c>
      <c r="AL47" s="156">
        <v>538</v>
      </c>
      <c r="AM47" s="161">
        <v>4068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2" sqref="F12"/>
    </sheetView>
  </sheetViews>
  <sheetFormatPr defaultColWidth="9" defaultRowHeight="13.5"/>
  <cols>
    <col min="1" max="1" width="13.75" style="102" customWidth="1"/>
    <col min="2" max="2" width="3.7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356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84">
        <v>1484</v>
      </c>
      <c r="D7" s="185">
        <v>1484</v>
      </c>
      <c r="E7" s="186">
        <v>1484</v>
      </c>
      <c r="F7" s="187"/>
      <c r="G7" s="188"/>
      <c r="H7" s="186"/>
      <c r="I7" s="189"/>
      <c r="J7" s="188"/>
      <c r="K7" s="188"/>
      <c r="L7" s="186"/>
      <c r="M7" s="190"/>
      <c r="N7" s="190"/>
      <c r="O7" s="190"/>
      <c r="P7" s="190"/>
      <c r="Q7" s="190"/>
      <c r="R7" s="190"/>
      <c r="S7" s="190"/>
      <c r="T7" s="187"/>
      <c r="U7" s="188"/>
      <c r="V7" s="186"/>
      <c r="W7" s="187"/>
      <c r="X7" s="188"/>
      <c r="Y7" s="186"/>
      <c r="Z7" s="190"/>
      <c r="AA7" s="190"/>
      <c r="AB7" s="190"/>
      <c r="AC7" s="190"/>
      <c r="AD7" s="190"/>
      <c r="AE7" s="189"/>
      <c r="AF7" s="188"/>
      <c r="AG7" s="188"/>
      <c r="AH7" s="188">
        <v>1722</v>
      </c>
      <c r="AI7" s="188">
        <v>32415</v>
      </c>
      <c r="AJ7" s="188"/>
      <c r="AK7" s="188"/>
      <c r="AL7" s="188">
        <v>3241</v>
      </c>
      <c r="AM7" s="191">
        <v>38861</v>
      </c>
    </row>
    <row r="8" spans="1:39" s="107" customFormat="1" ht="24" customHeight="1">
      <c r="A8" s="108" t="s">
        <v>40</v>
      </c>
      <c r="B8" s="94" t="s">
        <v>297</v>
      </c>
      <c r="C8" s="192">
        <v>45894</v>
      </c>
      <c r="D8" s="193">
        <v>2784</v>
      </c>
      <c r="E8" s="194"/>
      <c r="F8" s="195">
        <v>2784</v>
      </c>
      <c r="G8" s="196">
        <v>43110</v>
      </c>
      <c r="H8" s="194">
        <v>11666</v>
      </c>
      <c r="I8" s="197">
        <v>31444</v>
      </c>
      <c r="J8" s="196">
        <v>143708</v>
      </c>
      <c r="K8" s="196">
        <v>93201</v>
      </c>
      <c r="L8" s="194">
        <v>9911</v>
      </c>
      <c r="M8" s="198">
        <v>9677</v>
      </c>
      <c r="N8" s="198">
        <v>31274</v>
      </c>
      <c r="O8" s="198">
        <v>715</v>
      </c>
      <c r="P8" s="198">
        <v>103</v>
      </c>
      <c r="Q8" s="198">
        <v>33426</v>
      </c>
      <c r="R8" s="198">
        <v>8095</v>
      </c>
      <c r="S8" s="198"/>
      <c r="T8" s="195"/>
      <c r="U8" s="196">
        <v>9124</v>
      </c>
      <c r="V8" s="194">
        <v>4377</v>
      </c>
      <c r="W8" s="195">
        <v>4747</v>
      </c>
      <c r="X8" s="196">
        <v>41382</v>
      </c>
      <c r="Y8" s="194">
        <v>35727</v>
      </c>
      <c r="Z8" s="198">
        <v>338</v>
      </c>
      <c r="AA8" s="198">
        <v>2753</v>
      </c>
      <c r="AB8" s="198">
        <v>1462</v>
      </c>
      <c r="AC8" s="198">
        <v>14</v>
      </c>
      <c r="AD8" s="198">
        <v>208</v>
      </c>
      <c r="AE8" s="197">
        <v>881</v>
      </c>
      <c r="AF8" s="196">
        <v>25264</v>
      </c>
      <c r="AG8" s="196"/>
      <c r="AH8" s="196"/>
      <c r="AI8" s="196"/>
      <c r="AJ8" s="196"/>
      <c r="AK8" s="196"/>
      <c r="AL8" s="196"/>
      <c r="AM8" s="199">
        <v>214866</v>
      </c>
    </row>
    <row r="9" spans="1:39" s="109" customFormat="1" ht="24" customHeight="1">
      <c r="A9" s="111" t="s">
        <v>41</v>
      </c>
      <c r="B9" s="94" t="s">
        <v>298</v>
      </c>
      <c r="C9" s="200"/>
      <c r="D9" s="201"/>
      <c r="E9" s="202"/>
      <c r="F9" s="203"/>
      <c r="G9" s="201"/>
      <c r="H9" s="202"/>
      <c r="I9" s="204"/>
      <c r="J9" s="201">
        <v>116347</v>
      </c>
      <c r="K9" s="201">
        <v>87729</v>
      </c>
      <c r="L9" s="202">
        <v>9639</v>
      </c>
      <c r="M9" s="205">
        <v>8761</v>
      </c>
      <c r="N9" s="205">
        <v>29644</v>
      </c>
      <c r="O9" s="205">
        <v>705</v>
      </c>
      <c r="P9" s="205">
        <v>103</v>
      </c>
      <c r="Q9" s="205">
        <v>31261</v>
      </c>
      <c r="R9" s="205">
        <v>7616</v>
      </c>
      <c r="S9" s="205"/>
      <c r="T9" s="203"/>
      <c r="U9" s="201">
        <v>4022</v>
      </c>
      <c r="V9" s="202">
        <v>953</v>
      </c>
      <c r="W9" s="203">
        <v>3069</v>
      </c>
      <c r="X9" s="201">
        <v>24596</v>
      </c>
      <c r="Y9" s="202">
        <v>18941</v>
      </c>
      <c r="Z9" s="205">
        <v>338</v>
      </c>
      <c r="AA9" s="205">
        <v>2753</v>
      </c>
      <c r="AB9" s="205">
        <v>1462</v>
      </c>
      <c r="AC9" s="205">
        <v>14</v>
      </c>
      <c r="AD9" s="205">
        <v>208</v>
      </c>
      <c r="AE9" s="204">
        <v>881</v>
      </c>
      <c r="AF9" s="201"/>
      <c r="AG9" s="201"/>
      <c r="AH9" s="201"/>
      <c r="AI9" s="201"/>
      <c r="AJ9" s="201"/>
      <c r="AK9" s="201"/>
      <c r="AL9" s="201"/>
      <c r="AM9" s="206">
        <v>116347</v>
      </c>
    </row>
    <row r="10" spans="1:39" s="109" customFormat="1" ht="24" customHeight="1">
      <c r="A10" s="111" t="s">
        <v>42</v>
      </c>
      <c r="B10" s="94" t="s">
        <v>299</v>
      </c>
      <c r="C10" s="200"/>
      <c r="D10" s="201"/>
      <c r="E10" s="202"/>
      <c r="F10" s="203"/>
      <c r="G10" s="201"/>
      <c r="H10" s="202"/>
      <c r="I10" s="204"/>
      <c r="J10" s="201">
        <v>27361</v>
      </c>
      <c r="K10" s="201">
        <v>5472</v>
      </c>
      <c r="L10" s="202">
        <v>272</v>
      </c>
      <c r="M10" s="205">
        <v>916</v>
      </c>
      <c r="N10" s="205">
        <v>1630</v>
      </c>
      <c r="O10" s="205">
        <v>10</v>
      </c>
      <c r="P10" s="205"/>
      <c r="Q10" s="205">
        <v>2166</v>
      </c>
      <c r="R10" s="205">
        <v>478</v>
      </c>
      <c r="S10" s="205"/>
      <c r="T10" s="203"/>
      <c r="U10" s="201">
        <v>5103</v>
      </c>
      <c r="V10" s="202">
        <v>3424</v>
      </c>
      <c r="W10" s="203">
        <v>1679</v>
      </c>
      <c r="X10" s="201">
        <v>16786</v>
      </c>
      <c r="Y10" s="202">
        <v>16786</v>
      </c>
      <c r="Z10" s="205"/>
      <c r="AA10" s="205"/>
      <c r="AB10" s="205"/>
      <c r="AC10" s="205"/>
      <c r="AD10" s="205"/>
      <c r="AE10" s="204"/>
      <c r="AF10" s="201"/>
      <c r="AG10" s="201"/>
      <c r="AH10" s="201"/>
      <c r="AI10" s="201"/>
      <c r="AJ10" s="201"/>
      <c r="AK10" s="201"/>
      <c r="AL10" s="201"/>
      <c r="AM10" s="206">
        <v>27361</v>
      </c>
    </row>
    <row r="11" spans="1:39" s="107" customFormat="1" ht="24" customHeight="1">
      <c r="A11" s="108" t="s">
        <v>43</v>
      </c>
      <c r="B11" s="94" t="s">
        <v>300</v>
      </c>
      <c r="C11" s="207"/>
      <c r="D11" s="196"/>
      <c r="E11" s="194"/>
      <c r="F11" s="195"/>
      <c r="G11" s="196"/>
      <c r="H11" s="194"/>
      <c r="I11" s="197"/>
      <c r="J11" s="196">
        <v>-29873</v>
      </c>
      <c r="K11" s="196">
        <v>-23539</v>
      </c>
      <c r="L11" s="194">
        <v>-1786</v>
      </c>
      <c r="M11" s="198">
        <v>-1818</v>
      </c>
      <c r="N11" s="198">
        <v>-8895</v>
      </c>
      <c r="O11" s="198"/>
      <c r="P11" s="198"/>
      <c r="Q11" s="198">
        <v>-7214</v>
      </c>
      <c r="R11" s="198">
        <v>-3825</v>
      </c>
      <c r="S11" s="198"/>
      <c r="T11" s="195"/>
      <c r="U11" s="196">
        <v>-294</v>
      </c>
      <c r="V11" s="194">
        <v>-169</v>
      </c>
      <c r="W11" s="195">
        <v>-125</v>
      </c>
      <c r="X11" s="196">
        <v>-6039</v>
      </c>
      <c r="Y11" s="194">
        <v>-3939</v>
      </c>
      <c r="Z11" s="198"/>
      <c r="AA11" s="198">
        <v>-1064</v>
      </c>
      <c r="AB11" s="198">
        <v>-857</v>
      </c>
      <c r="AC11" s="198"/>
      <c r="AD11" s="198">
        <v>-45</v>
      </c>
      <c r="AE11" s="197">
        <v>-134</v>
      </c>
      <c r="AF11" s="196"/>
      <c r="AG11" s="196"/>
      <c r="AH11" s="196"/>
      <c r="AI11" s="196"/>
      <c r="AJ11" s="196"/>
      <c r="AK11" s="196"/>
      <c r="AL11" s="196"/>
      <c r="AM11" s="199">
        <v>-29873</v>
      </c>
    </row>
    <row r="12" spans="1:39" s="107" customFormat="1" ht="24" customHeight="1">
      <c r="A12" s="108" t="s">
        <v>44</v>
      </c>
      <c r="B12" s="94" t="s">
        <v>301</v>
      </c>
      <c r="C12" s="207"/>
      <c r="D12" s="196"/>
      <c r="E12" s="194"/>
      <c r="F12" s="195"/>
      <c r="G12" s="196"/>
      <c r="H12" s="194"/>
      <c r="I12" s="197"/>
      <c r="J12" s="196">
        <v>-8120</v>
      </c>
      <c r="K12" s="196">
        <v>-8120</v>
      </c>
      <c r="L12" s="194"/>
      <c r="M12" s="198"/>
      <c r="N12" s="198">
        <v>-923</v>
      </c>
      <c r="O12" s="198">
        <v>-22</v>
      </c>
      <c r="P12" s="198"/>
      <c r="Q12" s="198">
        <v>-5925</v>
      </c>
      <c r="R12" s="198">
        <v>-1251</v>
      </c>
      <c r="S12" s="198"/>
      <c r="T12" s="195"/>
      <c r="U12" s="196"/>
      <c r="V12" s="194"/>
      <c r="W12" s="195"/>
      <c r="X12" s="196"/>
      <c r="Y12" s="194"/>
      <c r="Z12" s="198"/>
      <c r="AA12" s="198"/>
      <c r="AB12" s="198"/>
      <c r="AC12" s="198"/>
      <c r="AD12" s="198"/>
      <c r="AE12" s="197"/>
      <c r="AF12" s="196"/>
      <c r="AG12" s="196"/>
      <c r="AH12" s="196"/>
      <c r="AI12" s="196"/>
      <c r="AJ12" s="196"/>
      <c r="AK12" s="196"/>
      <c r="AL12" s="196"/>
      <c r="AM12" s="199">
        <v>-8120</v>
      </c>
    </row>
    <row r="13" spans="1:39" s="107" customFormat="1" ht="24" customHeight="1">
      <c r="A13" s="108" t="s">
        <v>45</v>
      </c>
      <c r="B13" s="94" t="s">
        <v>302</v>
      </c>
      <c r="C13" s="207">
        <v>261</v>
      </c>
      <c r="D13" s="196">
        <v>261</v>
      </c>
      <c r="E13" s="194">
        <v>249</v>
      </c>
      <c r="F13" s="195">
        <v>12</v>
      </c>
      <c r="G13" s="196"/>
      <c r="H13" s="194"/>
      <c r="I13" s="197"/>
      <c r="J13" s="196">
        <v>218</v>
      </c>
      <c r="K13" s="196"/>
      <c r="L13" s="194">
        <v>11</v>
      </c>
      <c r="M13" s="198">
        <v>-170</v>
      </c>
      <c r="N13" s="198">
        <v>-29</v>
      </c>
      <c r="O13" s="198">
        <v>-3</v>
      </c>
      <c r="P13" s="198">
        <v>-1</v>
      </c>
      <c r="Q13" s="198">
        <v>218</v>
      </c>
      <c r="R13" s="198">
        <v>-25</v>
      </c>
      <c r="S13" s="198"/>
      <c r="T13" s="195"/>
      <c r="U13" s="196">
        <v>-56</v>
      </c>
      <c r="V13" s="194">
        <v>-73</v>
      </c>
      <c r="W13" s="195">
        <v>16</v>
      </c>
      <c r="X13" s="196">
        <v>274</v>
      </c>
      <c r="Y13" s="194">
        <v>222</v>
      </c>
      <c r="Z13" s="198"/>
      <c r="AA13" s="198">
        <v>36</v>
      </c>
      <c r="AB13" s="198">
        <v>21</v>
      </c>
      <c r="AC13" s="198">
        <v>-1</v>
      </c>
      <c r="AD13" s="198">
        <v>-2</v>
      </c>
      <c r="AE13" s="197">
        <v>-2</v>
      </c>
      <c r="AF13" s="196">
        <v>-423</v>
      </c>
      <c r="AG13" s="196"/>
      <c r="AH13" s="196"/>
      <c r="AI13" s="196"/>
      <c r="AJ13" s="196"/>
      <c r="AK13" s="196"/>
      <c r="AL13" s="196"/>
      <c r="AM13" s="199">
        <v>57</v>
      </c>
    </row>
    <row r="14" spans="1:39" s="109" customFormat="1" ht="24" customHeight="1">
      <c r="A14" s="111" t="s">
        <v>46</v>
      </c>
      <c r="B14" s="94" t="s">
        <v>303</v>
      </c>
      <c r="C14" s="200">
        <v>4668</v>
      </c>
      <c r="D14" s="201">
        <v>4668</v>
      </c>
      <c r="E14" s="202">
        <v>4177</v>
      </c>
      <c r="F14" s="203">
        <v>491</v>
      </c>
      <c r="G14" s="201"/>
      <c r="H14" s="202"/>
      <c r="I14" s="204"/>
      <c r="J14" s="201">
        <v>5998</v>
      </c>
      <c r="K14" s="201">
        <v>4316</v>
      </c>
      <c r="L14" s="202">
        <v>450</v>
      </c>
      <c r="M14" s="205">
        <v>680</v>
      </c>
      <c r="N14" s="205">
        <v>1039</v>
      </c>
      <c r="O14" s="205">
        <v>37</v>
      </c>
      <c r="P14" s="205">
        <v>2</v>
      </c>
      <c r="Q14" s="205">
        <v>1785</v>
      </c>
      <c r="R14" s="205">
        <v>322</v>
      </c>
      <c r="S14" s="205"/>
      <c r="T14" s="203"/>
      <c r="U14" s="201">
        <v>490</v>
      </c>
      <c r="V14" s="202">
        <v>245</v>
      </c>
      <c r="W14" s="203">
        <v>246</v>
      </c>
      <c r="X14" s="201">
        <v>1191</v>
      </c>
      <c r="Y14" s="202">
        <v>969</v>
      </c>
      <c r="Z14" s="205">
        <v>22</v>
      </c>
      <c r="AA14" s="205">
        <v>109</v>
      </c>
      <c r="AB14" s="205">
        <v>73</v>
      </c>
      <c r="AC14" s="205">
        <v>1</v>
      </c>
      <c r="AD14" s="205">
        <v>8</v>
      </c>
      <c r="AE14" s="204">
        <v>10</v>
      </c>
      <c r="AF14" s="201">
        <v>959</v>
      </c>
      <c r="AG14" s="201"/>
      <c r="AH14" s="201"/>
      <c r="AI14" s="201"/>
      <c r="AJ14" s="201"/>
      <c r="AK14" s="201"/>
      <c r="AL14" s="201"/>
      <c r="AM14" s="206">
        <v>11626</v>
      </c>
    </row>
    <row r="15" spans="1:39" s="109" customFormat="1" ht="24" customHeight="1">
      <c r="A15" s="111" t="s">
        <v>47</v>
      </c>
      <c r="B15" s="94" t="s">
        <v>304</v>
      </c>
      <c r="C15" s="200">
        <v>-4407</v>
      </c>
      <c r="D15" s="201">
        <v>-4407</v>
      </c>
      <c r="E15" s="202">
        <v>-3928</v>
      </c>
      <c r="F15" s="203">
        <v>-479</v>
      </c>
      <c r="G15" s="201"/>
      <c r="H15" s="202"/>
      <c r="I15" s="204"/>
      <c r="J15" s="201">
        <v>-5780</v>
      </c>
      <c r="K15" s="201">
        <v>-4317</v>
      </c>
      <c r="L15" s="202">
        <v>-438</v>
      </c>
      <c r="M15" s="205">
        <v>-851</v>
      </c>
      <c r="N15" s="205">
        <v>-1069</v>
      </c>
      <c r="O15" s="205">
        <v>-41</v>
      </c>
      <c r="P15" s="205">
        <v>-3</v>
      </c>
      <c r="Q15" s="205">
        <v>-1567</v>
      </c>
      <c r="R15" s="205">
        <v>-348</v>
      </c>
      <c r="S15" s="205"/>
      <c r="T15" s="203"/>
      <c r="U15" s="201">
        <v>-547</v>
      </c>
      <c r="V15" s="202">
        <v>-318</v>
      </c>
      <c r="W15" s="203">
        <v>-229</v>
      </c>
      <c r="X15" s="201">
        <v>-917</v>
      </c>
      <c r="Y15" s="202">
        <v>-748</v>
      </c>
      <c r="Z15" s="205">
        <v>-22</v>
      </c>
      <c r="AA15" s="205">
        <v>-73</v>
      </c>
      <c r="AB15" s="205">
        <v>-52</v>
      </c>
      <c r="AC15" s="205">
        <v>-2</v>
      </c>
      <c r="AD15" s="205">
        <v>-10</v>
      </c>
      <c r="AE15" s="204">
        <v>-11</v>
      </c>
      <c r="AF15" s="201">
        <v>-1382</v>
      </c>
      <c r="AG15" s="201"/>
      <c r="AH15" s="201"/>
      <c r="AI15" s="201"/>
      <c r="AJ15" s="201"/>
      <c r="AK15" s="201"/>
      <c r="AL15" s="201"/>
      <c r="AM15" s="206">
        <v>-11569</v>
      </c>
    </row>
    <row r="16" spans="1:39" s="107" customFormat="1" ht="24" customHeight="1">
      <c r="A16" s="110" t="s">
        <v>48</v>
      </c>
      <c r="B16" s="94" t="s">
        <v>305</v>
      </c>
      <c r="C16" s="208">
        <v>3477</v>
      </c>
      <c r="D16" s="209">
        <v>31</v>
      </c>
      <c r="E16" s="210">
        <v>32</v>
      </c>
      <c r="F16" s="211">
        <v>-2</v>
      </c>
      <c r="G16" s="209">
        <v>3446</v>
      </c>
      <c r="H16" s="210">
        <v>1870</v>
      </c>
      <c r="I16" s="212">
        <v>1577</v>
      </c>
      <c r="J16" s="209">
        <v>-3554</v>
      </c>
      <c r="K16" s="209">
        <v>-3937</v>
      </c>
      <c r="L16" s="210">
        <v>-155</v>
      </c>
      <c r="M16" s="213">
        <v>-375</v>
      </c>
      <c r="N16" s="213">
        <v>-165</v>
      </c>
      <c r="O16" s="213">
        <v>-288</v>
      </c>
      <c r="P16" s="213">
        <v>171</v>
      </c>
      <c r="Q16" s="213">
        <v>-2978</v>
      </c>
      <c r="R16" s="213">
        <v>-147</v>
      </c>
      <c r="S16" s="213"/>
      <c r="T16" s="211"/>
      <c r="U16" s="209">
        <v>367</v>
      </c>
      <c r="V16" s="210">
        <v>-188</v>
      </c>
      <c r="W16" s="211">
        <v>554</v>
      </c>
      <c r="X16" s="209">
        <v>17</v>
      </c>
      <c r="Y16" s="210">
        <v>94</v>
      </c>
      <c r="Z16" s="213">
        <v>15</v>
      </c>
      <c r="AA16" s="213">
        <v>-47</v>
      </c>
      <c r="AB16" s="213">
        <v>-17</v>
      </c>
      <c r="AC16" s="213">
        <v>1</v>
      </c>
      <c r="AD16" s="213">
        <v>-42</v>
      </c>
      <c r="AE16" s="212">
        <v>13</v>
      </c>
      <c r="AF16" s="209">
        <v>-648</v>
      </c>
      <c r="AG16" s="209"/>
      <c r="AH16" s="209"/>
      <c r="AI16" s="209"/>
      <c r="AJ16" s="209"/>
      <c r="AK16" s="209"/>
      <c r="AL16" s="209"/>
      <c r="AM16" s="214">
        <v>-725</v>
      </c>
    </row>
    <row r="17" spans="1:39" s="107" customFormat="1" ht="24" customHeight="1">
      <c r="A17" s="115" t="s">
        <v>49</v>
      </c>
      <c r="B17" s="94" t="s">
        <v>306</v>
      </c>
      <c r="C17" s="215">
        <v>51116</v>
      </c>
      <c r="D17" s="216">
        <v>4560</v>
      </c>
      <c r="E17" s="217">
        <v>1766</v>
      </c>
      <c r="F17" s="218">
        <v>2794</v>
      </c>
      <c r="G17" s="216">
        <v>46556</v>
      </c>
      <c r="H17" s="217">
        <v>13536</v>
      </c>
      <c r="I17" s="219">
        <v>33020</v>
      </c>
      <c r="J17" s="216">
        <v>102380</v>
      </c>
      <c r="K17" s="216">
        <v>57605</v>
      </c>
      <c r="L17" s="217">
        <v>7981</v>
      </c>
      <c r="M17" s="220">
        <v>7313</v>
      </c>
      <c r="N17" s="220">
        <v>21262</v>
      </c>
      <c r="O17" s="220">
        <v>402</v>
      </c>
      <c r="P17" s="220">
        <v>273</v>
      </c>
      <c r="Q17" s="220">
        <v>17527</v>
      </c>
      <c r="R17" s="220">
        <v>2846</v>
      </c>
      <c r="S17" s="220"/>
      <c r="T17" s="218"/>
      <c r="U17" s="216">
        <v>9140</v>
      </c>
      <c r="V17" s="217">
        <v>3947</v>
      </c>
      <c r="W17" s="218">
        <v>5193</v>
      </c>
      <c r="X17" s="216">
        <v>35634</v>
      </c>
      <c r="Y17" s="217">
        <v>32104</v>
      </c>
      <c r="Z17" s="220">
        <v>352</v>
      </c>
      <c r="AA17" s="220">
        <v>1677</v>
      </c>
      <c r="AB17" s="220">
        <v>610</v>
      </c>
      <c r="AC17" s="220">
        <v>14</v>
      </c>
      <c r="AD17" s="220">
        <v>118</v>
      </c>
      <c r="AE17" s="219">
        <v>759</v>
      </c>
      <c r="AF17" s="216">
        <v>24194</v>
      </c>
      <c r="AG17" s="216"/>
      <c r="AH17" s="216">
        <v>1722</v>
      </c>
      <c r="AI17" s="216">
        <v>32415</v>
      </c>
      <c r="AJ17" s="216"/>
      <c r="AK17" s="216"/>
      <c r="AL17" s="216">
        <v>3241</v>
      </c>
      <c r="AM17" s="221">
        <v>215066</v>
      </c>
    </row>
    <row r="18" spans="1:39" s="107" customFormat="1" ht="24" customHeight="1">
      <c r="A18" s="108" t="s">
        <v>50</v>
      </c>
      <c r="B18" s="94" t="s">
        <v>307</v>
      </c>
      <c r="C18" s="207">
        <v>-28507</v>
      </c>
      <c r="D18" s="196">
        <v>-1030</v>
      </c>
      <c r="E18" s="194">
        <v>-1030</v>
      </c>
      <c r="F18" s="195"/>
      <c r="G18" s="196">
        <v>-27477</v>
      </c>
      <c r="H18" s="194"/>
      <c r="I18" s="197">
        <v>-27477</v>
      </c>
      <c r="J18" s="196">
        <v>-6225</v>
      </c>
      <c r="K18" s="196">
        <v>-6134</v>
      </c>
      <c r="L18" s="194"/>
      <c r="M18" s="198">
        <v>-246</v>
      </c>
      <c r="N18" s="198">
        <v>-338</v>
      </c>
      <c r="O18" s="198"/>
      <c r="P18" s="198"/>
      <c r="Q18" s="198">
        <v>-5550</v>
      </c>
      <c r="R18" s="198"/>
      <c r="S18" s="198"/>
      <c r="T18" s="195"/>
      <c r="U18" s="196">
        <v>-90</v>
      </c>
      <c r="V18" s="194">
        <v>-87</v>
      </c>
      <c r="W18" s="195">
        <v>-3</v>
      </c>
      <c r="X18" s="196"/>
      <c r="Y18" s="194"/>
      <c r="Z18" s="198"/>
      <c r="AA18" s="198"/>
      <c r="AB18" s="198"/>
      <c r="AC18" s="198"/>
      <c r="AD18" s="198"/>
      <c r="AE18" s="197"/>
      <c r="AF18" s="196">
        <v>-24194</v>
      </c>
      <c r="AG18" s="196">
        <v>15470</v>
      </c>
      <c r="AH18" s="196">
        <v>-1722</v>
      </c>
      <c r="AI18" s="196">
        <v>-32415</v>
      </c>
      <c r="AJ18" s="196">
        <v>25250</v>
      </c>
      <c r="AK18" s="196">
        <v>1300</v>
      </c>
      <c r="AL18" s="196">
        <v>-30</v>
      </c>
      <c r="AM18" s="199">
        <v>-51071</v>
      </c>
    </row>
    <row r="19" spans="1:39" s="109" customFormat="1" ht="24" customHeight="1">
      <c r="A19" s="111" t="s">
        <v>51</v>
      </c>
      <c r="B19" s="94" t="s">
        <v>308</v>
      </c>
      <c r="C19" s="207">
        <v>-28507</v>
      </c>
      <c r="D19" s="196">
        <v>-1030</v>
      </c>
      <c r="E19" s="194">
        <v>-1030</v>
      </c>
      <c r="F19" s="195"/>
      <c r="G19" s="196">
        <v>-27477</v>
      </c>
      <c r="H19" s="194"/>
      <c r="I19" s="197">
        <v>-27477</v>
      </c>
      <c r="J19" s="201">
        <v>-5705</v>
      </c>
      <c r="K19" s="201">
        <v>-5705</v>
      </c>
      <c r="L19" s="202"/>
      <c r="M19" s="205">
        <v>-240</v>
      </c>
      <c r="N19" s="205">
        <v>-337</v>
      </c>
      <c r="O19" s="205"/>
      <c r="P19" s="205"/>
      <c r="Q19" s="205">
        <v>-5128</v>
      </c>
      <c r="R19" s="205"/>
      <c r="S19" s="205"/>
      <c r="T19" s="203"/>
      <c r="U19" s="201"/>
      <c r="V19" s="202"/>
      <c r="W19" s="203"/>
      <c r="X19" s="201"/>
      <c r="Y19" s="202"/>
      <c r="Z19" s="205"/>
      <c r="AA19" s="205"/>
      <c r="AB19" s="205"/>
      <c r="AC19" s="205"/>
      <c r="AD19" s="205"/>
      <c r="AE19" s="204"/>
      <c r="AF19" s="201">
        <v>-7609</v>
      </c>
      <c r="AG19" s="201">
        <v>-48</v>
      </c>
      <c r="AH19" s="201">
        <v>-1722</v>
      </c>
      <c r="AI19" s="201">
        <v>-32415</v>
      </c>
      <c r="AJ19" s="201">
        <v>27729</v>
      </c>
      <c r="AK19" s="201">
        <v>889</v>
      </c>
      <c r="AL19" s="201">
        <v>-30</v>
      </c>
      <c r="AM19" s="206">
        <v>-47417</v>
      </c>
    </row>
    <row r="20" spans="1:39" s="109" customFormat="1" ht="24" customHeight="1">
      <c r="A20" s="111" t="s">
        <v>52</v>
      </c>
      <c r="B20" s="94" t="s">
        <v>309</v>
      </c>
      <c r="C20" s="200"/>
      <c r="D20" s="201"/>
      <c r="E20" s="202"/>
      <c r="F20" s="203"/>
      <c r="G20" s="201"/>
      <c r="H20" s="202"/>
      <c r="I20" s="204"/>
      <c r="J20" s="201">
        <v>-425</v>
      </c>
      <c r="K20" s="201">
        <v>-425</v>
      </c>
      <c r="L20" s="202"/>
      <c r="M20" s="205">
        <v>-3</v>
      </c>
      <c r="N20" s="205"/>
      <c r="O20" s="205"/>
      <c r="P20" s="205"/>
      <c r="Q20" s="205">
        <v>-422</v>
      </c>
      <c r="R20" s="205"/>
      <c r="S20" s="205"/>
      <c r="T20" s="203"/>
      <c r="U20" s="201"/>
      <c r="V20" s="202"/>
      <c r="W20" s="203"/>
      <c r="X20" s="201"/>
      <c r="Y20" s="202"/>
      <c r="Z20" s="205"/>
      <c r="AA20" s="205"/>
      <c r="AB20" s="205"/>
      <c r="AC20" s="205"/>
      <c r="AD20" s="205"/>
      <c r="AE20" s="204"/>
      <c r="AF20" s="201">
        <v>-800</v>
      </c>
      <c r="AG20" s="201">
        <v>-202</v>
      </c>
      <c r="AH20" s="201"/>
      <c r="AI20" s="201"/>
      <c r="AJ20" s="201"/>
      <c r="AK20" s="201">
        <v>457</v>
      </c>
      <c r="AL20" s="201"/>
      <c r="AM20" s="206">
        <v>-970</v>
      </c>
    </row>
    <row r="21" spans="1:39" s="109" customFormat="1" ht="24" customHeight="1">
      <c r="A21" s="111" t="s">
        <v>53</v>
      </c>
      <c r="B21" s="94" t="s">
        <v>310</v>
      </c>
      <c r="C21" s="200"/>
      <c r="D21" s="201"/>
      <c r="E21" s="202"/>
      <c r="F21" s="203"/>
      <c r="G21" s="201"/>
      <c r="H21" s="202"/>
      <c r="I21" s="204"/>
      <c r="J21" s="201">
        <v>-94</v>
      </c>
      <c r="K21" s="201">
        <v>-4</v>
      </c>
      <c r="L21" s="202"/>
      <c r="M21" s="205">
        <v>-3</v>
      </c>
      <c r="N21" s="205">
        <v>-1</v>
      </c>
      <c r="O21" s="205"/>
      <c r="P21" s="205"/>
      <c r="Q21" s="205"/>
      <c r="R21" s="205"/>
      <c r="S21" s="205"/>
      <c r="T21" s="203"/>
      <c r="U21" s="201">
        <v>-90</v>
      </c>
      <c r="V21" s="202">
        <v>-87</v>
      </c>
      <c r="W21" s="203">
        <v>-3</v>
      </c>
      <c r="X21" s="201"/>
      <c r="Y21" s="202"/>
      <c r="Z21" s="205"/>
      <c r="AA21" s="205"/>
      <c r="AB21" s="205"/>
      <c r="AC21" s="205"/>
      <c r="AD21" s="205"/>
      <c r="AE21" s="204"/>
      <c r="AF21" s="201">
        <v>-15571</v>
      </c>
      <c r="AG21" s="201">
        <v>15698</v>
      </c>
      <c r="AH21" s="201"/>
      <c r="AI21" s="201"/>
      <c r="AJ21" s="201"/>
      <c r="AK21" s="201"/>
      <c r="AL21" s="201"/>
      <c r="AM21" s="206">
        <v>32</v>
      </c>
    </row>
    <row r="22" spans="1:39" s="109" customFormat="1" ht="24" customHeight="1">
      <c r="A22" s="114" t="s">
        <v>54</v>
      </c>
      <c r="B22" s="94" t="s">
        <v>311</v>
      </c>
      <c r="C22" s="222"/>
      <c r="D22" s="223"/>
      <c r="E22" s="224"/>
      <c r="F22" s="225"/>
      <c r="G22" s="223"/>
      <c r="H22" s="224"/>
      <c r="I22" s="226"/>
      <c r="J22" s="223"/>
      <c r="K22" s="223"/>
      <c r="L22" s="224"/>
      <c r="M22" s="227"/>
      <c r="N22" s="227"/>
      <c r="O22" s="227"/>
      <c r="P22" s="227"/>
      <c r="Q22" s="227"/>
      <c r="R22" s="227"/>
      <c r="S22" s="227"/>
      <c r="T22" s="225"/>
      <c r="U22" s="223"/>
      <c r="V22" s="224"/>
      <c r="W22" s="225"/>
      <c r="X22" s="223"/>
      <c r="Y22" s="224"/>
      <c r="Z22" s="227"/>
      <c r="AA22" s="227"/>
      <c r="AB22" s="227"/>
      <c r="AC22" s="227"/>
      <c r="AD22" s="227"/>
      <c r="AE22" s="226"/>
      <c r="AF22" s="223">
        <v>-214</v>
      </c>
      <c r="AG22" s="223">
        <v>22</v>
      </c>
      <c r="AH22" s="223"/>
      <c r="AI22" s="223"/>
      <c r="AJ22" s="223">
        <v>-2479</v>
      </c>
      <c r="AK22" s="223">
        <v>-45</v>
      </c>
      <c r="AL22" s="223"/>
      <c r="AM22" s="228">
        <v>-2716</v>
      </c>
    </row>
    <row r="23" spans="1:39" s="107" customFormat="1" ht="24" customHeight="1">
      <c r="A23" s="116" t="s">
        <v>55</v>
      </c>
      <c r="B23" s="94" t="s">
        <v>312</v>
      </c>
      <c r="C23" s="229">
        <v>22610</v>
      </c>
      <c r="D23" s="230">
        <v>3530</v>
      </c>
      <c r="E23" s="231">
        <v>736</v>
      </c>
      <c r="F23" s="232">
        <v>2794</v>
      </c>
      <c r="G23" s="230">
        <v>19079</v>
      </c>
      <c r="H23" s="231">
        <v>13536</v>
      </c>
      <c r="I23" s="233">
        <v>5544</v>
      </c>
      <c r="J23" s="230">
        <v>96155</v>
      </c>
      <c r="K23" s="230">
        <v>51471</v>
      </c>
      <c r="L23" s="231">
        <v>7981</v>
      </c>
      <c r="M23" s="234">
        <v>7067</v>
      </c>
      <c r="N23" s="234">
        <v>20923</v>
      </c>
      <c r="O23" s="234">
        <v>402</v>
      </c>
      <c r="P23" s="234">
        <v>273</v>
      </c>
      <c r="Q23" s="234">
        <v>11978</v>
      </c>
      <c r="R23" s="234">
        <v>2846</v>
      </c>
      <c r="S23" s="234"/>
      <c r="T23" s="232"/>
      <c r="U23" s="230">
        <v>9050</v>
      </c>
      <c r="V23" s="231">
        <v>3861</v>
      </c>
      <c r="W23" s="232">
        <v>5190</v>
      </c>
      <c r="X23" s="230">
        <v>35634</v>
      </c>
      <c r="Y23" s="231">
        <v>32104</v>
      </c>
      <c r="Z23" s="234">
        <v>352</v>
      </c>
      <c r="AA23" s="234">
        <v>1677</v>
      </c>
      <c r="AB23" s="234">
        <v>610</v>
      </c>
      <c r="AC23" s="234">
        <v>14</v>
      </c>
      <c r="AD23" s="234">
        <v>118</v>
      </c>
      <c r="AE23" s="233">
        <v>758</v>
      </c>
      <c r="AF23" s="230"/>
      <c r="AG23" s="230">
        <v>15470</v>
      </c>
      <c r="AH23" s="230"/>
      <c r="AI23" s="230"/>
      <c r="AJ23" s="230">
        <v>25250</v>
      </c>
      <c r="AK23" s="230">
        <v>1300</v>
      </c>
      <c r="AL23" s="230">
        <v>3210</v>
      </c>
      <c r="AM23" s="235">
        <v>163995</v>
      </c>
    </row>
    <row r="24" spans="1:39" s="107" customFormat="1" ht="24" customHeight="1">
      <c r="A24" s="108" t="s">
        <v>56</v>
      </c>
      <c r="B24" s="94" t="s">
        <v>313</v>
      </c>
      <c r="C24" s="207">
        <v>21888</v>
      </c>
      <c r="D24" s="196">
        <v>2808</v>
      </c>
      <c r="E24" s="194">
        <v>24</v>
      </c>
      <c r="F24" s="195">
        <v>2784</v>
      </c>
      <c r="G24" s="196">
        <v>19079</v>
      </c>
      <c r="H24" s="194">
        <v>13536</v>
      </c>
      <c r="I24" s="197">
        <v>5544</v>
      </c>
      <c r="J24" s="196">
        <v>49304</v>
      </c>
      <c r="K24" s="196">
        <v>11971</v>
      </c>
      <c r="L24" s="194">
        <v>266</v>
      </c>
      <c r="M24" s="198">
        <v>828</v>
      </c>
      <c r="N24" s="198">
        <v>3090</v>
      </c>
      <c r="O24" s="198">
        <v>222</v>
      </c>
      <c r="P24" s="198">
        <v>181</v>
      </c>
      <c r="Q24" s="198">
        <v>7383</v>
      </c>
      <c r="R24" s="198">
        <v>2</v>
      </c>
      <c r="S24" s="198"/>
      <c r="T24" s="195"/>
      <c r="U24" s="196">
        <v>1868</v>
      </c>
      <c r="V24" s="194">
        <v>1173</v>
      </c>
      <c r="W24" s="195">
        <v>695</v>
      </c>
      <c r="X24" s="196">
        <v>35465</v>
      </c>
      <c r="Y24" s="194">
        <v>32104</v>
      </c>
      <c r="Z24" s="198">
        <v>352</v>
      </c>
      <c r="AA24" s="198">
        <v>1677</v>
      </c>
      <c r="AB24" s="198">
        <v>610</v>
      </c>
      <c r="AC24" s="198">
        <v>14</v>
      </c>
      <c r="AD24" s="198">
        <v>87</v>
      </c>
      <c r="AE24" s="197">
        <v>621</v>
      </c>
      <c r="AF24" s="196"/>
      <c r="AG24" s="196">
        <v>4177</v>
      </c>
      <c r="AH24" s="196"/>
      <c r="AI24" s="196"/>
      <c r="AJ24" s="196">
        <v>12933</v>
      </c>
      <c r="AK24" s="196"/>
      <c r="AL24" s="196">
        <v>2503</v>
      </c>
      <c r="AM24" s="199">
        <v>90805</v>
      </c>
    </row>
    <row r="25" spans="1:39" s="109" customFormat="1" ht="24" customHeight="1">
      <c r="A25" s="111" t="s">
        <v>57</v>
      </c>
      <c r="B25" s="94" t="s">
        <v>314</v>
      </c>
      <c r="C25" s="200"/>
      <c r="D25" s="201"/>
      <c r="E25" s="202"/>
      <c r="F25" s="203"/>
      <c r="G25" s="201"/>
      <c r="H25" s="202"/>
      <c r="I25" s="204"/>
      <c r="J25" s="201">
        <v>3245</v>
      </c>
      <c r="K25" s="201">
        <v>3239</v>
      </c>
      <c r="L25" s="202">
        <v>218</v>
      </c>
      <c r="M25" s="205">
        <v>526</v>
      </c>
      <c r="N25" s="205">
        <v>2271</v>
      </c>
      <c r="O25" s="205">
        <v>75</v>
      </c>
      <c r="P25" s="205">
        <v>57</v>
      </c>
      <c r="Q25" s="205">
        <v>93</v>
      </c>
      <c r="R25" s="205"/>
      <c r="S25" s="205"/>
      <c r="T25" s="203"/>
      <c r="U25" s="201">
        <v>5</v>
      </c>
      <c r="V25" s="202">
        <v>5</v>
      </c>
      <c r="W25" s="203"/>
      <c r="X25" s="201"/>
      <c r="Y25" s="202"/>
      <c r="Z25" s="205"/>
      <c r="AA25" s="205"/>
      <c r="AB25" s="205"/>
      <c r="AC25" s="205"/>
      <c r="AD25" s="205"/>
      <c r="AE25" s="204"/>
      <c r="AF25" s="201"/>
      <c r="AG25" s="201">
        <v>23</v>
      </c>
      <c r="AH25" s="201"/>
      <c r="AI25" s="201"/>
      <c r="AJ25" s="201">
        <v>511</v>
      </c>
      <c r="AK25" s="201"/>
      <c r="AL25" s="201"/>
      <c r="AM25" s="206">
        <v>3779</v>
      </c>
    </row>
    <row r="26" spans="1:39" s="109" customFormat="1" ht="24" customHeight="1">
      <c r="A26" s="111" t="s">
        <v>58</v>
      </c>
      <c r="B26" s="94" t="s">
        <v>315</v>
      </c>
      <c r="C26" s="200"/>
      <c r="D26" s="201"/>
      <c r="E26" s="202"/>
      <c r="F26" s="203"/>
      <c r="G26" s="201"/>
      <c r="H26" s="202"/>
      <c r="I26" s="204"/>
      <c r="J26" s="201">
        <v>77</v>
      </c>
      <c r="K26" s="201">
        <v>72</v>
      </c>
      <c r="L26" s="202"/>
      <c r="M26" s="205">
        <v>3</v>
      </c>
      <c r="N26" s="205">
        <v>34</v>
      </c>
      <c r="O26" s="205">
        <v>19</v>
      </c>
      <c r="P26" s="205">
        <v>3</v>
      </c>
      <c r="Q26" s="205">
        <v>13</v>
      </c>
      <c r="R26" s="205"/>
      <c r="S26" s="205"/>
      <c r="T26" s="203"/>
      <c r="U26" s="201">
        <v>4</v>
      </c>
      <c r="V26" s="202">
        <v>4</v>
      </c>
      <c r="W26" s="203"/>
      <c r="X26" s="201"/>
      <c r="Y26" s="202"/>
      <c r="Z26" s="205"/>
      <c r="AA26" s="205"/>
      <c r="AB26" s="205"/>
      <c r="AC26" s="205"/>
      <c r="AD26" s="205"/>
      <c r="AE26" s="204"/>
      <c r="AF26" s="201"/>
      <c r="AG26" s="201"/>
      <c r="AH26" s="201"/>
      <c r="AI26" s="201"/>
      <c r="AJ26" s="201">
        <v>104</v>
      </c>
      <c r="AK26" s="201"/>
      <c r="AL26" s="201"/>
      <c r="AM26" s="206">
        <v>180</v>
      </c>
    </row>
    <row r="27" spans="1:39" s="109" customFormat="1" ht="24" customHeight="1">
      <c r="A27" s="111" t="s">
        <v>59</v>
      </c>
      <c r="B27" s="94" t="s">
        <v>316</v>
      </c>
      <c r="C27" s="200">
        <v>21888</v>
      </c>
      <c r="D27" s="201">
        <v>2808</v>
      </c>
      <c r="E27" s="202">
        <v>24</v>
      </c>
      <c r="F27" s="203">
        <v>2784</v>
      </c>
      <c r="G27" s="201">
        <v>19079</v>
      </c>
      <c r="H27" s="202">
        <v>13536</v>
      </c>
      <c r="I27" s="204">
        <v>5544</v>
      </c>
      <c r="J27" s="201">
        <v>43740</v>
      </c>
      <c r="K27" s="201">
        <v>8133</v>
      </c>
      <c r="L27" s="202">
        <v>43</v>
      </c>
      <c r="M27" s="205">
        <v>275</v>
      </c>
      <c r="N27" s="205">
        <v>430</v>
      </c>
      <c r="O27" s="205">
        <v>108</v>
      </c>
      <c r="P27" s="205">
        <v>118</v>
      </c>
      <c r="Q27" s="205">
        <v>7156</v>
      </c>
      <c r="R27" s="205">
        <v>2</v>
      </c>
      <c r="S27" s="205"/>
      <c r="T27" s="203"/>
      <c r="U27" s="201">
        <v>1821</v>
      </c>
      <c r="V27" s="202">
        <v>1127</v>
      </c>
      <c r="W27" s="203">
        <v>694</v>
      </c>
      <c r="X27" s="201">
        <v>33786</v>
      </c>
      <c r="Y27" s="202">
        <v>32104</v>
      </c>
      <c r="Z27" s="205">
        <v>352</v>
      </c>
      <c r="AA27" s="205"/>
      <c r="AB27" s="205">
        <v>610</v>
      </c>
      <c r="AC27" s="205">
        <v>14</v>
      </c>
      <c r="AD27" s="205">
        <v>87</v>
      </c>
      <c r="AE27" s="204">
        <v>619</v>
      </c>
      <c r="AF27" s="201"/>
      <c r="AG27" s="201">
        <v>4154</v>
      </c>
      <c r="AH27" s="201"/>
      <c r="AI27" s="201"/>
      <c r="AJ27" s="201">
        <v>12318</v>
      </c>
      <c r="AK27" s="201"/>
      <c r="AL27" s="201">
        <v>2503</v>
      </c>
      <c r="AM27" s="206">
        <v>84603</v>
      </c>
    </row>
    <row r="28" spans="1:39" s="109" customFormat="1" ht="24" customHeight="1">
      <c r="A28" s="111" t="s">
        <v>60</v>
      </c>
      <c r="B28" s="94" t="s">
        <v>317</v>
      </c>
      <c r="C28" s="200">
        <v>32</v>
      </c>
      <c r="D28" s="201"/>
      <c r="E28" s="202"/>
      <c r="F28" s="203"/>
      <c r="G28" s="201">
        <v>32</v>
      </c>
      <c r="H28" s="202"/>
      <c r="I28" s="204">
        <v>32</v>
      </c>
      <c r="J28" s="201">
        <v>727</v>
      </c>
      <c r="K28" s="201">
        <v>654</v>
      </c>
      <c r="L28" s="202">
        <v>1</v>
      </c>
      <c r="M28" s="205">
        <v>24</v>
      </c>
      <c r="N28" s="205">
        <v>27</v>
      </c>
      <c r="O28" s="205">
        <v>6</v>
      </c>
      <c r="P28" s="205">
        <v>8</v>
      </c>
      <c r="Q28" s="205">
        <v>588</v>
      </c>
      <c r="R28" s="205"/>
      <c r="S28" s="205"/>
      <c r="T28" s="203"/>
      <c r="U28" s="201">
        <v>25</v>
      </c>
      <c r="V28" s="202">
        <v>25</v>
      </c>
      <c r="W28" s="203">
        <v>1</v>
      </c>
      <c r="X28" s="201">
        <v>48</v>
      </c>
      <c r="Y28" s="202"/>
      <c r="Z28" s="205"/>
      <c r="AA28" s="205"/>
      <c r="AB28" s="205"/>
      <c r="AC28" s="205"/>
      <c r="AD28" s="205"/>
      <c r="AE28" s="204">
        <v>48</v>
      </c>
      <c r="AF28" s="201"/>
      <c r="AG28" s="201">
        <v>275</v>
      </c>
      <c r="AH28" s="201"/>
      <c r="AI28" s="201"/>
      <c r="AJ28" s="201">
        <v>607</v>
      </c>
      <c r="AK28" s="201"/>
      <c r="AL28" s="201"/>
      <c r="AM28" s="206">
        <v>1641</v>
      </c>
    </row>
    <row r="29" spans="1:39" s="109" customFormat="1" ht="24" customHeight="1">
      <c r="A29" s="111" t="s">
        <v>61</v>
      </c>
      <c r="B29" s="94" t="s">
        <v>318</v>
      </c>
      <c r="C29" s="200">
        <v>111</v>
      </c>
      <c r="D29" s="201"/>
      <c r="E29" s="202"/>
      <c r="F29" s="203"/>
      <c r="G29" s="201">
        <v>111</v>
      </c>
      <c r="H29" s="202"/>
      <c r="I29" s="204">
        <v>111</v>
      </c>
      <c r="J29" s="201">
        <v>1328</v>
      </c>
      <c r="K29" s="201">
        <v>1310</v>
      </c>
      <c r="L29" s="202"/>
      <c r="M29" s="205">
        <v>25</v>
      </c>
      <c r="N29" s="205">
        <v>12</v>
      </c>
      <c r="O29" s="205">
        <v>9</v>
      </c>
      <c r="P29" s="205">
        <v>10</v>
      </c>
      <c r="Q29" s="205">
        <v>1253</v>
      </c>
      <c r="R29" s="205"/>
      <c r="S29" s="205"/>
      <c r="T29" s="203"/>
      <c r="U29" s="201">
        <v>6</v>
      </c>
      <c r="V29" s="202">
        <v>5</v>
      </c>
      <c r="W29" s="203">
        <v>2</v>
      </c>
      <c r="X29" s="201">
        <v>12</v>
      </c>
      <c r="Y29" s="202"/>
      <c r="Z29" s="205"/>
      <c r="AA29" s="205"/>
      <c r="AB29" s="205"/>
      <c r="AC29" s="205"/>
      <c r="AD29" s="205"/>
      <c r="AE29" s="204">
        <v>12</v>
      </c>
      <c r="AF29" s="201"/>
      <c r="AG29" s="201">
        <v>431</v>
      </c>
      <c r="AH29" s="201"/>
      <c r="AI29" s="201"/>
      <c r="AJ29" s="201">
        <v>1260</v>
      </c>
      <c r="AK29" s="201"/>
      <c r="AL29" s="201"/>
      <c r="AM29" s="206">
        <v>3130</v>
      </c>
    </row>
    <row r="30" spans="1:39" s="109" customFormat="1" ht="24" customHeight="1">
      <c r="A30" s="111" t="s">
        <v>62</v>
      </c>
      <c r="B30" s="94" t="s">
        <v>319</v>
      </c>
      <c r="C30" s="200"/>
      <c r="D30" s="201"/>
      <c r="E30" s="202"/>
      <c r="F30" s="203"/>
      <c r="G30" s="201"/>
      <c r="H30" s="202"/>
      <c r="I30" s="204"/>
      <c r="J30" s="201">
        <v>68</v>
      </c>
      <c r="K30" s="201">
        <v>66</v>
      </c>
      <c r="L30" s="202"/>
      <c r="M30" s="205">
        <v>3</v>
      </c>
      <c r="N30" s="205">
        <v>7</v>
      </c>
      <c r="O30" s="205"/>
      <c r="P30" s="205"/>
      <c r="Q30" s="205">
        <v>55</v>
      </c>
      <c r="R30" s="205"/>
      <c r="S30" s="205"/>
      <c r="T30" s="203"/>
      <c r="U30" s="201">
        <v>1</v>
      </c>
      <c r="V30" s="202">
        <v>1</v>
      </c>
      <c r="W30" s="203"/>
      <c r="X30" s="201">
        <v>1</v>
      </c>
      <c r="Y30" s="202"/>
      <c r="Z30" s="205"/>
      <c r="AA30" s="205"/>
      <c r="AB30" s="205"/>
      <c r="AC30" s="205"/>
      <c r="AD30" s="205"/>
      <c r="AE30" s="204">
        <v>1</v>
      </c>
      <c r="AF30" s="201"/>
      <c r="AG30" s="201">
        <v>5</v>
      </c>
      <c r="AH30" s="201"/>
      <c r="AI30" s="201"/>
      <c r="AJ30" s="201">
        <v>124</v>
      </c>
      <c r="AK30" s="201"/>
      <c r="AL30" s="201"/>
      <c r="AM30" s="206">
        <v>197</v>
      </c>
    </row>
    <row r="31" spans="1:39" s="109" customFormat="1" ht="24" customHeight="1">
      <c r="A31" s="111" t="s">
        <v>63</v>
      </c>
      <c r="B31" s="94" t="s">
        <v>320</v>
      </c>
      <c r="C31" s="200"/>
      <c r="D31" s="201"/>
      <c r="E31" s="202"/>
      <c r="F31" s="203"/>
      <c r="G31" s="201"/>
      <c r="H31" s="202"/>
      <c r="I31" s="204"/>
      <c r="J31" s="201">
        <v>1129</v>
      </c>
      <c r="K31" s="201">
        <v>1119</v>
      </c>
      <c r="L31" s="202"/>
      <c r="M31" s="205">
        <v>12</v>
      </c>
      <c r="N31" s="205">
        <v>8</v>
      </c>
      <c r="O31" s="205">
        <v>17</v>
      </c>
      <c r="P31" s="205">
        <v>7</v>
      </c>
      <c r="Q31" s="205">
        <v>1074</v>
      </c>
      <c r="R31" s="205"/>
      <c r="S31" s="205"/>
      <c r="T31" s="203"/>
      <c r="U31" s="201">
        <v>9</v>
      </c>
      <c r="V31" s="202">
        <v>9</v>
      </c>
      <c r="W31" s="203"/>
      <c r="X31" s="201"/>
      <c r="Y31" s="202"/>
      <c r="Z31" s="205"/>
      <c r="AA31" s="205"/>
      <c r="AB31" s="205"/>
      <c r="AC31" s="205"/>
      <c r="AD31" s="205"/>
      <c r="AE31" s="204"/>
      <c r="AF31" s="201"/>
      <c r="AG31" s="201">
        <v>64</v>
      </c>
      <c r="AH31" s="201"/>
      <c r="AI31" s="201"/>
      <c r="AJ31" s="201">
        <v>804</v>
      </c>
      <c r="AK31" s="201"/>
      <c r="AL31" s="201"/>
      <c r="AM31" s="206">
        <v>1997</v>
      </c>
    </row>
    <row r="32" spans="1:39" s="109" customFormat="1" ht="24" customHeight="1">
      <c r="A32" s="111" t="s">
        <v>64</v>
      </c>
      <c r="B32" s="94" t="s">
        <v>321</v>
      </c>
      <c r="C32" s="200">
        <v>177</v>
      </c>
      <c r="D32" s="201"/>
      <c r="E32" s="202"/>
      <c r="F32" s="203"/>
      <c r="G32" s="201">
        <v>177</v>
      </c>
      <c r="H32" s="202"/>
      <c r="I32" s="204">
        <v>177</v>
      </c>
      <c r="J32" s="201">
        <v>36096</v>
      </c>
      <c r="K32" s="201">
        <v>1749</v>
      </c>
      <c r="L32" s="202"/>
      <c r="M32" s="205">
        <v>20</v>
      </c>
      <c r="N32" s="205">
        <v>74</v>
      </c>
      <c r="O32" s="205">
        <v>8</v>
      </c>
      <c r="P32" s="205">
        <v>18</v>
      </c>
      <c r="Q32" s="205">
        <v>1628</v>
      </c>
      <c r="R32" s="205"/>
      <c r="S32" s="205"/>
      <c r="T32" s="203"/>
      <c r="U32" s="201">
        <v>1295</v>
      </c>
      <c r="V32" s="202">
        <v>828</v>
      </c>
      <c r="W32" s="203">
        <v>466</v>
      </c>
      <c r="X32" s="201">
        <v>33052</v>
      </c>
      <c r="Y32" s="202">
        <v>32103</v>
      </c>
      <c r="Z32" s="205">
        <v>352</v>
      </c>
      <c r="AA32" s="205"/>
      <c r="AB32" s="205">
        <v>117</v>
      </c>
      <c r="AC32" s="205"/>
      <c r="AD32" s="205"/>
      <c r="AE32" s="204">
        <v>480</v>
      </c>
      <c r="AF32" s="201"/>
      <c r="AG32" s="201">
        <v>447</v>
      </c>
      <c r="AH32" s="201"/>
      <c r="AI32" s="201"/>
      <c r="AJ32" s="201">
        <v>2685</v>
      </c>
      <c r="AK32" s="201"/>
      <c r="AL32" s="201"/>
      <c r="AM32" s="206">
        <v>39405</v>
      </c>
    </row>
    <row r="33" spans="1:39" s="109" customFormat="1" ht="24" customHeight="1">
      <c r="A33" s="111" t="s">
        <v>65</v>
      </c>
      <c r="B33" s="94" t="s">
        <v>322</v>
      </c>
      <c r="C33" s="200">
        <v>4007</v>
      </c>
      <c r="D33" s="201">
        <v>7</v>
      </c>
      <c r="E33" s="202">
        <v>7</v>
      </c>
      <c r="F33" s="203"/>
      <c r="G33" s="201">
        <v>4000</v>
      </c>
      <c r="H33" s="202"/>
      <c r="I33" s="204">
        <v>4000</v>
      </c>
      <c r="J33" s="201">
        <v>1043</v>
      </c>
      <c r="K33" s="201">
        <v>880</v>
      </c>
      <c r="L33" s="202"/>
      <c r="M33" s="205">
        <v>20</v>
      </c>
      <c r="N33" s="205">
        <v>63</v>
      </c>
      <c r="O33" s="205">
        <v>18</v>
      </c>
      <c r="P33" s="205">
        <v>11</v>
      </c>
      <c r="Q33" s="205">
        <v>768</v>
      </c>
      <c r="R33" s="205"/>
      <c r="S33" s="205"/>
      <c r="T33" s="203"/>
      <c r="U33" s="201">
        <v>80</v>
      </c>
      <c r="V33" s="202">
        <v>76</v>
      </c>
      <c r="W33" s="203">
        <v>3</v>
      </c>
      <c r="X33" s="201">
        <v>83</v>
      </c>
      <c r="Y33" s="202">
        <v>1</v>
      </c>
      <c r="Z33" s="205"/>
      <c r="AA33" s="205"/>
      <c r="AB33" s="205"/>
      <c r="AC33" s="205"/>
      <c r="AD33" s="205">
        <v>70</v>
      </c>
      <c r="AE33" s="204">
        <v>11</v>
      </c>
      <c r="AF33" s="201"/>
      <c r="AG33" s="201">
        <v>308</v>
      </c>
      <c r="AH33" s="201"/>
      <c r="AI33" s="201"/>
      <c r="AJ33" s="201">
        <v>885</v>
      </c>
      <c r="AK33" s="201"/>
      <c r="AL33" s="201"/>
      <c r="AM33" s="206">
        <v>6242</v>
      </c>
    </row>
    <row r="34" spans="1:39" s="109" customFormat="1" ht="24" customHeight="1">
      <c r="A34" s="111" t="s">
        <v>66</v>
      </c>
      <c r="B34" s="94" t="s">
        <v>323</v>
      </c>
      <c r="C34" s="200">
        <v>14174</v>
      </c>
      <c r="D34" s="201">
        <v>639</v>
      </c>
      <c r="E34" s="202">
        <v>17</v>
      </c>
      <c r="F34" s="203">
        <v>622</v>
      </c>
      <c r="G34" s="201">
        <v>13536</v>
      </c>
      <c r="H34" s="202">
        <v>13536</v>
      </c>
      <c r="I34" s="204"/>
      <c r="J34" s="201">
        <v>619</v>
      </c>
      <c r="K34" s="201">
        <v>569</v>
      </c>
      <c r="L34" s="202"/>
      <c r="M34" s="205">
        <v>10</v>
      </c>
      <c r="N34" s="205">
        <v>5</v>
      </c>
      <c r="O34" s="205">
        <v>3</v>
      </c>
      <c r="P34" s="205">
        <v>1</v>
      </c>
      <c r="Q34" s="205">
        <v>550</v>
      </c>
      <c r="R34" s="205"/>
      <c r="S34" s="205"/>
      <c r="T34" s="203"/>
      <c r="U34" s="201">
        <v>42</v>
      </c>
      <c r="V34" s="202">
        <v>17</v>
      </c>
      <c r="W34" s="203">
        <v>25</v>
      </c>
      <c r="X34" s="201">
        <v>9</v>
      </c>
      <c r="Y34" s="202"/>
      <c r="Z34" s="205"/>
      <c r="AA34" s="205"/>
      <c r="AB34" s="205"/>
      <c r="AC34" s="205"/>
      <c r="AD34" s="205"/>
      <c r="AE34" s="204">
        <v>9</v>
      </c>
      <c r="AF34" s="201"/>
      <c r="AG34" s="201">
        <v>797</v>
      </c>
      <c r="AH34" s="201"/>
      <c r="AI34" s="201"/>
      <c r="AJ34" s="201">
        <v>2206</v>
      </c>
      <c r="AK34" s="201"/>
      <c r="AL34" s="201"/>
      <c r="AM34" s="206">
        <v>17797</v>
      </c>
    </row>
    <row r="35" spans="1:39" s="109" customFormat="1" ht="24" customHeight="1">
      <c r="A35" s="111" t="s">
        <v>67</v>
      </c>
      <c r="B35" s="94" t="s">
        <v>324</v>
      </c>
      <c r="C35" s="200"/>
      <c r="D35" s="201"/>
      <c r="E35" s="202"/>
      <c r="F35" s="203"/>
      <c r="G35" s="201"/>
      <c r="H35" s="202"/>
      <c r="I35" s="204"/>
      <c r="J35" s="201">
        <v>165</v>
      </c>
      <c r="K35" s="201">
        <v>131</v>
      </c>
      <c r="L35" s="202"/>
      <c r="M35" s="205">
        <v>8</v>
      </c>
      <c r="N35" s="205">
        <v>5</v>
      </c>
      <c r="O35" s="205">
        <v>4</v>
      </c>
      <c r="P35" s="205">
        <v>16</v>
      </c>
      <c r="Q35" s="205">
        <v>98</v>
      </c>
      <c r="R35" s="205"/>
      <c r="S35" s="205"/>
      <c r="T35" s="203"/>
      <c r="U35" s="201">
        <v>30</v>
      </c>
      <c r="V35" s="202">
        <v>30</v>
      </c>
      <c r="W35" s="203"/>
      <c r="X35" s="201">
        <v>4</v>
      </c>
      <c r="Y35" s="202"/>
      <c r="Z35" s="205"/>
      <c r="AA35" s="205"/>
      <c r="AB35" s="205"/>
      <c r="AC35" s="205"/>
      <c r="AD35" s="205"/>
      <c r="AE35" s="204">
        <v>4</v>
      </c>
      <c r="AF35" s="201"/>
      <c r="AG35" s="201"/>
      <c r="AH35" s="201"/>
      <c r="AI35" s="201"/>
      <c r="AJ35" s="201"/>
      <c r="AK35" s="201"/>
      <c r="AL35" s="201"/>
      <c r="AM35" s="206">
        <v>165</v>
      </c>
    </row>
    <row r="36" spans="1:39" s="109" customFormat="1" ht="24" customHeight="1">
      <c r="A36" s="111" t="s">
        <v>68</v>
      </c>
      <c r="B36" s="94" t="s">
        <v>325</v>
      </c>
      <c r="C36" s="200"/>
      <c r="D36" s="201"/>
      <c r="E36" s="202"/>
      <c r="F36" s="203"/>
      <c r="G36" s="201"/>
      <c r="H36" s="202"/>
      <c r="I36" s="204"/>
      <c r="J36" s="201">
        <v>1143</v>
      </c>
      <c r="K36" s="201">
        <v>1066</v>
      </c>
      <c r="L36" s="202">
        <v>38</v>
      </c>
      <c r="M36" s="205">
        <v>43</v>
      </c>
      <c r="N36" s="205">
        <v>102</v>
      </c>
      <c r="O36" s="205">
        <v>24</v>
      </c>
      <c r="P36" s="205">
        <v>29</v>
      </c>
      <c r="Q36" s="205">
        <v>829</v>
      </c>
      <c r="R36" s="205">
        <v>2</v>
      </c>
      <c r="S36" s="205"/>
      <c r="T36" s="203"/>
      <c r="U36" s="201">
        <v>70</v>
      </c>
      <c r="V36" s="202">
        <v>64</v>
      </c>
      <c r="W36" s="203">
        <v>6</v>
      </c>
      <c r="X36" s="201">
        <v>7</v>
      </c>
      <c r="Y36" s="202"/>
      <c r="Z36" s="205"/>
      <c r="AA36" s="205"/>
      <c r="AB36" s="205"/>
      <c r="AC36" s="205"/>
      <c r="AD36" s="205"/>
      <c r="AE36" s="204">
        <v>7</v>
      </c>
      <c r="AF36" s="201"/>
      <c r="AG36" s="201">
        <v>800</v>
      </c>
      <c r="AH36" s="201"/>
      <c r="AI36" s="201"/>
      <c r="AJ36" s="201">
        <v>3570</v>
      </c>
      <c r="AK36" s="201"/>
      <c r="AL36" s="201"/>
      <c r="AM36" s="206">
        <v>5513</v>
      </c>
    </row>
    <row r="37" spans="1:39" s="109" customFormat="1" ht="24" customHeight="1">
      <c r="A37" s="111" t="s">
        <v>69</v>
      </c>
      <c r="B37" s="94" t="s">
        <v>326</v>
      </c>
      <c r="C37" s="200">
        <v>3387</v>
      </c>
      <c r="D37" s="201">
        <v>2162</v>
      </c>
      <c r="E37" s="202"/>
      <c r="F37" s="203">
        <v>2162</v>
      </c>
      <c r="G37" s="201">
        <v>1224</v>
      </c>
      <c r="H37" s="202"/>
      <c r="I37" s="204">
        <v>1224</v>
      </c>
      <c r="J37" s="201">
        <v>794</v>
      </c>
      <c r="K37" s="201">
        <v>500</v>
      </c>
      <c r="L37" s="202">
        <v>3</v>
      </c>
      <c r="M37" s="205">
        <v>106</v>
      </c>
      <c r="N37" s="205">
        <v>123</v>
      </c>
      <c r="O37" s="205">
        <v>15</v>
      </c>
      <c r="P37" s="205">
        <v>17</v>
      </c>
      <c r="Q37" s="205">
        <v>236</v>
      </c>
      <c r="R37" s="205"/>
      <c r="S37" s="205"/>
      <c r="T37" s="203"/>
      <c r="U37" s="201">
        <v>262</v>
      </c>
      <c r="V37" s="202">
        <v>72</v>
      </c>
      <c r="W37" s="203">
        <v>190</v>
      </c>
      <c r="X37" s="201">
        <v>31</v>
      </c>
      <c r="Y37" s="202"/>
      <c r="Z37" s="205"/>
      <c r="AA37" s="205"/>
      <c r="AB37" s="205"/>
      <c r="AC37" s="205"/>
      <c r="AD37" s="205">
        <v>16</v>
      </c>
      <c r="AE37" s="204">
        <v>15</v>
      </c>
      <c r="AF37" s="201"/>
      <c r="AG37" s="201">
        <v>1029</v>
      </c>
      <c r="AH37" s="201"/>
      <c r="AI37" s="201"/>
      <c r="AJ37" s="201">
        <v>177</v>
      </c>
      <c r="AK37" s="201"/>
      <c r="AL37" s="201">
        <v>2503</v>
      </c>
      <c r="AM37" s="206">
        <v>7888</v>
      </c>
    </row>
    <row r="38" spans="1:39" s="109" customFormat="1" ht="24" customHeight="1">
      <c r="A38" s="111" t="s">
        <v>70</v>
      </c>
      <c r="B38" s="94" t="s">
        <v>327</v>
      </c>
      <c r="C38" s="200"/>
      <c r="D38" s="201"/>
      <c r="E38" s="202"/>
      <c r="F38" s="203"/>
      <c r="G38" s="201"/>
      <c r="H38" s="202"/>
      <c r="I38" s="204"/>
      <c r="J38" s="201">
        <v>628</v>
      </c>
      <c r="K38" s="201">
        <v>89</v>
      </c>
      <c r="L38" s="202"/>
      <c r="M38" s="205">
        <v>4</v>
      </c>
      <c r="N38" s="205">
        <v>4</v>
      </c>
      <c r="O38" s="205">
        <v>3</v>
      </c>
      <c r="P38" s="205"/>
      <c r="Q38" s="205">
        <v>78</v>
      </c>
      <c r="R38" s="205"/>
      <c r="S38" s="205"/>
      <c r="T38" s="203"/>
      <c r="U38" s="201">
        <v>1</v>
      </c>
      <c r="V38" s="202">
        <v>1</v>
      </c>
      <c r="W38" s="203"/>
      <c r="X38" s="201">
        <v>538</v>
      </c>
      <c r="Y38" s="202"/>
      <c r="Z38" s="205"/>
      <c r="AA38" s="205"/>
      <c r="AB38" s="205">
        <v>493</v>
      </c>
      <c r="AC38" s="205">
        <v>14</v>
      </c>
      <c r="AD38" s="205"/>
      <c r="AE38" s="204">
        <v>31</v>
      </c>
      <c r="AF38" s="201"/>
      <c r="AG38" s="201"/>
      <c r="AH38" s="201"/>
      <c r="AI38" s="201"/>
      <c r="AJ38" s="201"/>
      <c r="AK38" s="201"/>
      <c r="AL38" s="201"/>
      <c r="AM38" s="206">
        <v>628</v>
      </c>
    </row>
    <row r="39" spans="1:39" s="107" customFormat="1" ht="24" customHeight="1">
      <c r="A39" s="111" t="s">
        <v>71</v>
      </c>
      <c r="B39" s="94" t="s">
        <v>328</v>
      </c>
      <c r="C39" s="207"/>
      <c r="D39" s="196"/>
      <c r="E39" s="194"/>
      <c r="F39" s="195"/>
      <c r="G39" s="196"/>
      <c r="H39" s="194"/>
      <c r="I39" s="197"/>
      <c r="J39" s="196">
        <v>2242</v>
      </c>
      <c r="K39" s="196">
        <v>527</v>
      </c>
      <c r="L39" s="194">
        <v>4</v>
      </c>
      <c r="M39" s="198">
        <v>24</v>
      </c>
      <c r="N39" s="198">
        <v>355</v>
      </c>
      <c r="O39" s="198">
        <v>20</v>
      </c>
      <c r="P39" s="198">
        <v>2</v>
      </c>
      <c r="Q39" s="198">
        <v>121</v>
      </c>
      <c r="R39" s="198"/>
      <c r="S39" s="198"/>
      <c r="T39" s="195"/>
      <c r="U39" s="196">
        <v>37</v>
      </c>
      <c r="V39" s="194">
        <v>37</v>
      </c>
      <c r="W39" s="195"/>
      <c r="X39" s="196">
        <v>1678</v>
      </c>
      <c r="Y39" s="194"/>
      <c r="Z39" s="198"/>
      <c r="AA39" s="198">
        <v>1677</v>
      </c>
      <c r="AB39" s="198"/>
      <c r="AC39" s="198"/>
      <c r="AD39" s="198"/>
      <c r="AE39" s="197">
        <v>1</v>
      </c>
      <c r="AF39" s="196"/>
      <c r="AG39" s="196"/>
      <c r="AH39" s="196"/>
      <c r="AI39" s="196"/>
      <c r="AJ39" s="196"/>
      <c r="AK39" s="196"/>
      <c r="AL39" s="196"/>
      <c r="AM39" s="199">
        <v>2242</v>
      </c>
    </row>
    <row r="40" spans="1:39" s="107" customFormat="1" ht="24" customHeight="1">
      <c r="A40" s="108" t="s">
        <v>72</v>
      </c>
      <c r="B40" s="94" t="s">
        <v>329</v>
      </c>
      <c r="C40" s="207"/>
      <c r="D40" s="196"/>
      <c r="E40" s="194"/>
      <c r="F40" s="195"/>
      <c r="G40" s="196"/>
      <c r="H40" s="194"/>
      <c r="I40" s="197"/>
      <c r="J40" s="196">
        <v>34286</v>
      </c>
      <c r="K40" s="196">
        <v>29870</v>
      </c>
      <c r="L40" s="194">
        <v>7634</v>
      </c>
      <c r="M40" s="198">
        <v>26</v>
      </c>
      <c r="N40" s="198">
        <v>16106</v>
      </c>
      <c r="O40" s="198">
        <v>111</v>
      </c>
      <c r="P40" s="198">
        <v>36</v>
      </c>
      <c r="Q40" s="198">
        <v>3778</v>
      </c>
      <c r="R40" s="198">
        <v>2178</v>
      </c>
      <c r="S40" s="198"/>
      <c r="T40" s="195"/>
      <c r="U40" s="196">
        <v>4415</v>
      </c>
      <c r="V40" s="194">
        <v>10</v>
      </c>
      <c r="W40" s="195">
        <v>4405</v>
      </c>
      <c r="X40" s="196">
        <v>2</v>
      </c>
      <c r="Y40" s="194"/>
      <c r="Z40" s="198"/>
      <c r="AA40" s="198"/>
      <c r="AB40" s="198"/>
      <c r="AC40" s="198"/>
      <c r="AD40" s="198"/>
      <c r="AE40" s="197">
        <v>2</v>
      </c>
      <c r="AF40" s="196"/>
      <c r="AG40" s="196">
        <v>146</v>
      </c>
      <c r="AH40" s="196"/>
      <c r="AI40" s="196"/>
      <c r="AJ40" s="196">
        <v>200</v>
      </c>
      <c r="AK40" s="196"/>
      <c r="AL40" s="196"/>
      <c r="AM40" s="199">
        <v>34632</v>
      </c>
    </row>
    <row r="41" spans="1:39" s="109" customFormat="1" ht="24" customHeight="1">
      <c r="A41" s="111" t="s">
        <v>73</v>
      </c>
      <c r="B41" s="94" t="s">
        <v>330</v>
      </c>
      <c r="C41" s="200"/>
      <c r="D41" s="201"/>
      <c r="E41" s="202"/>
      <c r="F41" s="203"/>
      <c r="G41" s="201"/>
      <c r="H41" s="202"/>
      <c r="I41" s="204"/>
      <c r="J41" s="201">
        <v>348</v>
      </c>
      <c r="K41" s="201">
        <v>348</v>
      </c>
      <c r="L41" s="202"/>
      <c r="M41" s="205"/>
      <c r="N41" s="205">
        <v>347</v>
      </c>
      <c r="O41" s="205"/>
      <c r="P41" s="205"/>
      <c r="Q41" s="205">
        <v>1</v>
      </c>
      <c r="R41" s="205"/>
      <c r="S41" s="205"/>
      <c r="T41" s="203"/>
      <c r="U41" s="201"/>
      <c r="V41" s="202"/>
      <c r="W41" s="203"/>
      <c r="X41" s="201"/>
      <c r="Y41" s="202"/>
      <c r="Z41" s="205"/>
      <c r="AA41" s="205"/>
      <c r="AB41" s="205"/>
      <c r="AC41" s="205"/>
      <c r="AD41" s="205"/>
      <c r="AE41" s="204"/>
      <c r="AF41" s="201"/>
      <c r="AG41" s="201"/>
      <c r="AH41" s="201"/>
      <c r="AI41" s="201"/>
      <c r="AJ41" s="201">
        <v>200</v>
      </c>
      <c r="AK41" s="201"/>
      <c r="AL41" s="201"/>
      <c r="AM41" s="206">
        <v>549</v>
      </c>
    </row>
    <row r="42" spans="1:39" s="109" customFormat="1" ht="24" customHeight="1">
      <c r="A42" s="111" t="s">
        <v>74</v>
      </c>
      <c r="B42" s="94" t="s">
        <v>331</v>
      </c>
      <c r="C42" s="200"/>
      <c r="D42" s="201"/>
      <c r="E42" s="202"/>
      <c r="F42" s="203"/>
      <c r="G42" s="201"/>
      <c r="H42" s="202"/>
      <c r="I42" s="204"/>
      <c r="J42" s="201">
        <v>27273</v>
      </c>
      <c r="K42" s="201">
        <v>22859</v>
      </c>
      <c r="L42" s="202">
        <v>7633</v>
      </c>
      <c r="M42" s="205">
        <v>23</v>
      </c>
      <c r="N42" s="205">
        <v>15193</v>
      </c>
      <c r="O42" s="205">
        <v>3</v>
      </c>
      <c r="P42" s="205">
        <v>1</v>
      </c>
      <c r="Q42" s="205">
        <v>7</v>
      </c>
      <c r="R42" s="205"/>
      <c r="S42" s="205"/>
      <c r="T42" s="203"/>
      <c r="U42" s="201">
        <v>4414</v>
      </c>
      <c r="V42" s="202">
        <v>8</v>
      </c>
      <c r="W42" s="203">
        <v>4405</v>
      </c>
      <c r="X42" s="201"/>
      <c r="Y42" s="202"/>
      <c r="Z42" s="205"/>
      <c r="AA42" s="205"/>
      <c r="AB42" s="205"/>
      <c r="AC42" s="205"/>
      <c r="AD42" s="205"/>
      <c r="AE42" s="204"/>
      <c r="AF42" s="201"/>
      <c r="AG42" s="201">
        <v>146</v>
      </c>
      <c r="AH42" s="201"/>
      <c r="AI42" s="201"/>
      <c r="AJ42" s="201"/>
      <c r="AK42" s="201"/>
      <c r="AL42" s="201"/>
      <c r="AM42" s="206">
        <v>27419</v>
      </c>
    </row>
    <row r="43" spans="1:39" s="109" customFormat="1" ht="24" customHeight="1">
      <c r="A43" s="111" t="s">
        <v>75</v>
      </c>
      <c r="B43" s="94" t="s">
        <v>332</v>
      </c>
      <c r="C43" s="200"/>
      <c r="D43" s="201"/>
      <c r="E43" s="202"/>
      <c r="F43" s="203"/>
      <c r="G43" s="201"/>
      <c r="H43" s="202"/>
      <c r="I43" s="204"/>
      <c r="J43" s="201">
        <v>4477</v>
      </c>
      <c r="K43" s="201">
        <v>4476</v>
      </c>
      <c r="L43" s="202">
        <v>1</v>
      </c>
      <c r="M43" s="205">
        <v>1</v>
      </c>
      <c r="N43" s="205">
        <v>560</v>
      </c>
      <c r="O43" s="205">
        <v>108</v>
      </c>
      <c r="P43" s="205">
        <v>35</v>
      </c>
      <c r="Q43" s="205">
        <v>3770</v>
      </c>
      <c r="R43" s="205"/>
      <c r="S43" s="205"/>
      <c r="T43" s="203"/>
      <c r="U43" s="201">
        <v>1</v>
      </c>
      <c r="V43" s="202">
        <v>1</v>
      </c>
      <c r="W43" s="203"/>
      <c r="X43" s="201"/>
      <c r="Y43" s="202"/>
      <c r="Z43" s="205"/>
      <c r="AA43" s="205"/>
      <c r="AB43" s="205"/>
      <c r="AC43" s="205"/>
      <c r="AD43" s="205"/>
      <c r="AE43" s="204"/>
      <c r="AF43" s="201"/>
      <c r="AG43" s="201"/>
      <c r="AH43" s="201"/>
      <c r="AI43" s="201"/>
      <c r="AJ43" s="201"/>
      <c r="AK43" s="201"/>
      <c r="AL43" s="201"/>
      <c r="AM43" s="206">
        <v>4477</v>
      </c>
    </row>
    <row r="44" spans="1:39" s="109" customFormat="1" ht="24" customHeight="1">
      <c r="A44" s="111" t="s">
        <v>76</v>
      </c>
      <c r="B44" s="94" t="s">
        <v>333</v>
      </c>
      <c r="C44" s="200"/>
      <c r="D44" s="201"/>
      <c r="E44" s="202"/>
      <c r="F44" s="203"/>
      <c r="G44" s="201"/>
      <c r="H44" s="202"/>
      <c r="I44" s="204"/>
      <c r="J44" s="201">
        <v>2188</v>
      </c>
      <c r="K44" s="201">
        <v>2187</v>
      </c>
      <c r="L44" s="202"/>
      <c r="M44" s="205">
        <v>2</v>
      </c>
      <c r="N44" s="205">
        <v>6</v>
      </c>
      <c r="O44" s="205">
        <v>1</v>
      </c>
      <c r="P44" s="205"/>
      <c r="Q44" s="205"/>
      <c r="R44" s="205">
        <v>2178</v>
      </c>
      <c r="S44" s="205"/>
      <c r="T44" s="203"/>
      <c r="U44" s="201"/>
      <c r="V44" s="202"/>
      <c r="W44" s="203"/>
      <c r="X44" s="201">
        <v>1</v>
      </c>
      <c r="Y44" s="202"/>
      <c r="Z44" s="205"/>
      <c r="AA44" s="205"/>
      <c r="AB44" s="205"/>
      <c r="AC44" s="205"/>
      <c r="AD44" s="205"/>
      <c r="AE44" s="204">
        <v>1</v>
      </c>
      <c r="AF44" s="201"/>
      <c r="AG44" s="201"/>
      <c r="AH44" s="201"/>
      <c r="AI44" s="201"/>
      <c r="AJ44" s="201"/>
      <c r="AK44" s="201"/>
      <c r="AL44" s="201"/>
      <c r="AM44" s="206">
        <v>2188</v>
      </c>
    </row>
    <row r="45" spans="1:39" s="107" customFormat="1" ht="24" customHeight="1">
      <c r="A45" s="108" t="s">
        <v>77</v>
      </c>
      <c r="B45" s="94" t="s">
        <v>334</v>
      </c>
      <c r="C45" s="207">
        <v>722</v>
      </c>
      <c r="D45" s="196">
        <v>722</v>
      </c>
      <c r="E45" s="194">
        <v>712</v>
      </c>
      <c r="F45" s="195">
        <v>10</v>
      </c>
      <c r="G45" s="196"/>
      <c r="H45" s="194"/>
      <c r="I45" s="197"/>
      <c r="J45" s="196">
        <v>8040</v>
      </c>
      <c r="K45" s="196">
        <v>5309</v>
      </c>
      <c r="L45" s="194">
        <v>8</v>
      </c>
      <c r="M45" s="198">
        <v>4233</v>
      </c>
      <c r="N45" s="198">
        <v>434</v>
      </c>
      <c r="O45" s="198">
        <v>47</v>
      </c>
      <c r="P45" s="198">
        <v>20</v>
      </c>
      <c r="Q45" s="198">
        <v>566</v>
      </c>
      <c r="R45" s="198"/>
      <c r="S45" s="198"/>
      <c r="T45" s="195"/>
      <c r="U45" s="196">
        <v>2615</v>
      </c>
      <c r="V45" s="194">
        <v>2558</v>
      </c>
      <c r="W45" s="195">
        <v>57</v>
      </c>
      <c r="X45" s="196">
        <v>115</v>
      </c>
      <c r="Y45" s="194"/>
      <c r="Z45" s="198"/>
      <c r="AA45" s="198"/>
      <c r="AB45" s="198"/>
      <c r="AC45" s="198"/>
      <c r="AD45" s="198"/>
      <c r="AE45" s="197">
        <v>115</v>
      </c>
      <c r="AF45" s="196"/>
      <c r="AG45" s="196">
        <v>8530</v>
      </c>
      <c r="AH45" s="196"/>
      <c r="AI45" s="196"/>
      <c r="AJ45" s="196">
        <v>3833</v>
      </c>
      <c r="AK45" s="196">
        <v>1180</v>
      </c>
      <c r="AL45" s="196">
        <v>286</v>
      </c>
      <c r="AM45" s="199">
        <v>22591</v>
      </c>
    </row>
    <row r="46" spans="1:39" s="107" customFormat="1" ht="24" customHeight="1">
      <c r="A46" s="108" t="s">
        <v>78</v>
      </c>
      <c r="B46" s="94" t="s">
        <v>335</v>
      </c>
      <c r="C46" s="207"/>
      <c r="D46" s="196"/>
      <c r="E46" s="194"/>
      <c r="F46" s="195"/>
      <c r="G46" s="196"/>
      <c r="H46" s="194"/>
      <c r="I46" s="197"/>
      <c r="J46" s="196">
        <v>3116</v>
      </c>
      <c r="K46" s="196">
        <v>2934</v>
      </c>
      <c r="L46" s="194">
        <v>6</v>
      </c>
      <c r="M46" s="198">
        <v>1899</v>
      </c>
      <c r="N46" s="198">
        <v>764</v>
      </c>
      <c r="O46" s="198">
        <v>15</v>
      </c>
      <c r="P46" s="198">
        <v>33</v>
      </c>
      <c r="Q46" s="198">
        <v>215</v>
      </c>
      <c r="R46" s="198">
        <v>1</v>
      </c>
      <c r="S46" s="198"/>
      <c r="T46" s="195"/>
      <c r="U46" s="196">
        <v>135</v>
      </c>
      <c r="V46" s="194">
        <v>105</v>
      </c>
      <c r="W46" s="195">
        <v>30</v>
      </c>
      <c r="X46" s="196">
        <v>48</v>
      </c>
      <c r="Y46" s="194"/>
      <c r="Z46" s="198"/>
      <c r="AA46" s="198"/>
      <c r="AB46" s="198"/>
      <c r="AC46" s="198"/>
      <c r="AD46" s="198">
        <v>31</v>
      </c>
      <c r="AE46" s="197">
        <v>17</v>
      </c>
      <c r="AF46" s="196"/>
      <c r="AG46" s="196">
        <v>2359</v>
      </c>
      <c r="AH46" s="196"/>
      <c r="AI46" s="196"/>
      <c r="AJ46" s="196">
        <v>6752</v>
      </c>
      <c r="AK46" s="196">
        <v>89</v>
      </c>
      <c r="AL46" s="196">
        <v>58</v>
      </c>
      <c r="AM46" s="199">
        <v>12374</v>
      </c>
    </row>
    <row r="47" spans="1:39" s="107" customFormat="1" ht="24" customHeight="1" thickBot="1">
      <c r="A47" s="112" t="s">
        <v>79</v>
      </c>
      <c r="B47" s="94" t="s">
        <v>336</v>
      </c>
      <c r="C47" s="236"/>
      <c r="D47" s="237"/>
      <c r="E47" s="238"/>
      <c r="F47" s="239"/>
      <c r="G47" s="237"/>
      <c r="H47" s="238"/>
      <c r="I47" s="240"/>
      <c r="J47" s="237">
        <v>1408</v>
      </c>
      <c r="K47" s="237">
        <v>1388</v>
      </c>
      <c r="L47" s="238">
        <v>67</v>
      </c>
      <c r="M47" s="241">
        <v>81</v>
      </c>
      <c r="N47" s="241">
        <v>529</v>
      </c>
      <c r="O47" s="241">
        <v>7</v>
      </c>
      <c r="P47" s="241">
        <v>3</v>
      </c>
      <c r="Q47" s="241">
        <v>35</v>
      </c>
      <c r="R47" s="241">
        <v>664</v>
      </c>
      <c r="S47" s="241"/>
      <c r="T47" s="239"/>
      <c r="U47" s="237">
        <v>17</v>
      </c>
      <c r="V47" s="238">
        <v>15</v>
      </c>
      <c r="W47" s="239">
        <v>2</v>
      </c>
      <c r="X47" s="237">
        <v>4</v>
      </c>
      <c r="Y47" s="238"/>
      <c r="Z47" s="241"/>
      <c r="AA47" s="241"/>
      <c r="AB47" s="241"/>
      <c r="AC47" s="241"/>
      <c r="AD47" s="241"/>
      <c r="AE47" s="240">
        <v>4</v>
      </c>
      <c r="AF47" s="237"/>
      <c r="AG47" s="237">
        <v>259</v>
      </c>
      <c r="AH47" s="237"/>
      <c r="AI47" s="237"/>
      <c r="AJ47" s="237">
        <v>1531</v>
      </c>
      <c r="AK47" s="237">
        <v>32</v>
      </c>
      <c r="AL47" s="237">
        <v>364</v>
      </c>
      <c r="AM47" s="242">
        <v>3593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.5"/>
  <cols>
    <col min="1" max="1" width="13.75" style="102" customWidth="1"/>
    <col min="2" max="2" width="3.7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354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68">
        <v>1868</v>
      </c>
      <c r="D7" s="169">
        <v>1868</v>
      </c>
      <c r="E7" s="162">
        <v>1868</v>
      </c>
      <c r="F7" s="163"/>
      <c r="G7" s="166"/>
      <c r="H7" s="162"/>
      <c r="I7" s="164"/>
      <c r="J7" s="166"/>
      <c r="K7" s="166"/>
      <c r="L7" s="162"/>
      <c r="M7" s="165"/>
      <c r="N7" s="165"/>
      <c r="O7" s="165"/>
      <c r="P7" s="165"/>
      <c r="Q7" s="165"/>
      <c r="R7" s="165"/>
      <c r="S7" s="165"/>
      <c r="T7" s="163"/>
      <c r="U7" s="166"/>
      <c r="V7" s="162"/>
      <c r="W7" s="163"/>
      <c r="X7" s="166"/>
      <c r="Y7" s="162"/>
      <c r="Z7" s="165"/>
      <c r="AA7" s="165"/>
      <c r="AB7" s="165"/>
      <c r="AC7" s="165"/>
      <c r="AD7" s="165"/>
      <c r="AE7" s="164"/>
      <c r="AF7" s="166"/>
      <c r="AG7" s="166"/>
      <c r="AH7" s="166">
        <v>1402</v>
      </c>
      <c r="AI7" s="166">
        <v>27241</v>
      </c>
      <c r="AJ7" s="166"/>
      <c r="AK7" s="166"/>
      <c r="AL7" s="166">
        <v>2130</v>
      </c>
      <c r="AM7" s="167">
        <v>32641</v>
      </c>
    </row>
    <row r="8" spans="1:39" s="107" customFormat="1" ht="24" customHeight="1">
      <c r="A8" s="108" t="s">
        <v>40</v>
      </c>
      <c r="B8" s="94" t="s">
        <v>297</v>
      </c>
      <c r="C8" s="125">
        <v>40559</v>
      </c>
      <c r="D8" s="126">
        <v>1223</v>
      </c>
      <c r="E8" s="127"/>
      <c r="F8" s="128">
        <v>1223</v>
      </c>
      <c r="G8" s="129">
        <v>39336</v>
      </c>
      <c r="H8" s="127">
        <v>12920</v>
      </c>
      <c r="I8" s="130">
        <v>26417</v>
      </c>
      <c r="J8" s="129">
        <v>154300</v>
      </c>
      <c r="K8" s="129">
        <v>105669</v>
      </c>
      <c r="L8" s="127">
        <v>10153</v>
      </c>
      <c r="M8" s="131">
        <v>13094</v>
      </c>
      <c r="N8" s="131">
        <v>33760</v>
      </c>
      <c r="O8" s="131">
        <v>634</v>
      </c>
      <c r="P8" s="131">
        <v>148</v>
      </c>
      <c r="Q8" s="131">
        <v>39406</v>
      </c>
      <c r="R8" s="131">
        <v>8474</v>
      </c>
      <c r="S8" s="131"/>
      <c r="T8" s="128"/>
      <c r="U8" s="129">
        <v>9249</v>
      </c>
      <c r="V8" s="127">
        <v>4925</v>
      </c>
      <c r="W8" s="128">
        <v>4324</v>
      </c>
      <c r="X8" s="129">
        <v>39382</v>
      </c>
      <c r="Y8" s="127">
        <v>35395</v>
      </c>
      <c r="Z8" s="131">
        <v>82</v>
      </c>
      <c r="AA8" s="131">
        <v>2163</v>
      </c>
      <c r="AB8" s="131">
        <v>1007</v>
      </c>
      <c r="AC8" s="131">
        <v>11</v>
      </c>
      <c r="AD8" s="131">
        <v>267</v>
      </c>
      <c r="AE8" s="130">
        <v>457</v>
      </c>
      <c r="AF8" s="129">
        <v>18951</v>
      </c>
      <c r="AG8" s="129"/>
      <c r="AH8" s="129"/>
      <c r="AI8" s="129"/>
      <c r="AJ8" s="129"/>
      <c r="AK8" s="129"/>
      <c r="AL8" s="129"/>
      <c r="AM8" s="132">
        <v>213810</v>
      </c>
    </row>
    <row r="9" spans="1:39" s="109" customFormat="1" ht="24" customHeight="1">
      <c r="A9" s="111" t="s">
        <v>41</v>
      </c>
      <c r="B9" s="94" t="s">
        <v>298</v>
      </c>
      <c r="C9" s="133"/>
      <c r="D9" s="134"/>
      <c r="E9" s="135"/>
      <c r="F9" s="136"/>
      <c r="G9" s="134"/>
      <c r="H9" s="135"/>
      <c r="I9" s="137"/>
      <c r="J9" s="134">
        <v>128912</v>
      </c>
      <c r="K9" s="134">
        <v>100023</v>
      </c>
      <c r="L9" s="135">
        <v>10055</v>
      </c>
      <c r="M9" s="138">
        <v>12144</v>
      </c>
      <c r="N9" s="138">
        <v>33348</v>
      </c>
      <c r="O9" s="138">
        <v>634</v>
      </c>
      <c r="P9" s="138">
        <v>148</v>
      </c>
      <c r="Q9" s="138">
        <v>35455</v>
      </c>
      <c r="R9" s="138">
        <v>8239</v>
      </c>
      <c r="S9" s="138"/>
      <c r="T9" s="136"/>
      <c r="U9" s="134">
        <v>3665</v>
      </c>
      <c r="V9" s="135">
        <v>1027</v>
      </c>
      <c r="W9" s="136">
        <v>2637</v>
      </c>
      <c r="X9" s="134">
        <v>25225</v>
      </c>
      <c r="Y9" s="135">
        <v>21242</v>
      </c>
      <c r="Z9" s="138">
        <v>82</v>
      </c>
      <c r="AA9" s="138">
        <v>2159</v>
      </c>
      <c r="AB9" s="138">
        <v>1007</v>
      </c>
      <c r="AC9" s="138">
        <v>11</v>
      </c>
      <c r="AD9" s="138">
        <v>267</v>
      </c>
      <c r="AE9" s="137">
        <v>457</v>
      </c>
      <c r="AF9" s="134"/>
      <c r="AG9" s="134"/>
      <c r="AH9" s="134"/>
      <c r="AI9" s="134"/>
      <c r="AJ9" s="134"/>
      <c r="AK9" s="134"/>
      <c r="AL9" s="134"/>
      <c r="AM9" s="139">
        <v>128912</v>
      </c>
    </row>
    <row r="10" spans="1:39" s="109" customFormat="1" ht="24" customHeight="1">
      <c r="A10" s="111" t="s">
        <v>42</v>
      </c>
      <c r="B10" s="94" t="s">
        <v>299</v>
      </c>
      <c r="C10" s="133"/>
      <c r="D10" s="134"/>
      <c r="E10" s="135"/>
      <c r="F10" s="136"/>
      <c r="G10" s="134"/>
      <c r="H10" s="135"/>
      <c r="I10" s="137"/>
      <c r="J10" s="134">
        <v>25388</v>
      </c>
      <c r="K10" s="134">
        <v>5646</v>
      </c>
      <c r="L10" s="135">
        <v>98</v>
      </c>
      <c r="M10" s="138">
        <v>950</v>
      </c>
      <c r="N10" s="138">
        <v>412</v>
      </c>
      <c r="O10" s="138"/>
      <c r="P10" s="138"/>
      <c r="Q10" s="138">
        <v>3952</v>
      </c>
      <c r="R10" s="138">
        <v>235</v>
      </c>
      <c r="S10" s="138"/>
      <c r="T10" s="136"/>
      <c r="U10" s="134">
        <v>5584</v>
      </c>
      <c r="V10" s="135">
        <v>3897</v>
      </c>
      <c r="W10" s="136">
        <v>1687</v>
      </c>
      <c r="X10" s="134">
        <v>14157</v>
      </c>
      <c r="Y10" s="135">
        <v>14154</v>
      </c>
      <c r="Z10" s="138"/>
      <c r="AA10" s="138">
        <v>4</v>
      </c>
      <c r="AB10" s="138"/>
      <c r="AC10" s="138"/>
      <c r="AD10" s="138"/>
      <c r="AE10" s="137"/>
      <c r="AF10" s="134"/>
      <c r="AG10" s="134"/>
      <c r="AH10" s="134"/>
      <c r="AI10" s="134"/>
      <c r="AJ10" s="134"/>
      <c r="AK10" s="134"/>
      <c r="AL10" s="134"/>
      <c r="AM10" s="139">
        <v>25388</v>
      </c>
    </row>
    <row r="11" spans="1:39" s="107" customFormat="1" ht="24" customHeight="1">
      <c r="A11" s="108" t="s">
        <v>43</v>
      </c>
      <c r="B11" s="94" t="s">
        <v>300</v>
      </c>
      <c r="C11" s="140"/>
      <c r="D11" s="129"/>
      <c r="E11" s="127"/>
      <c r="F11" s="128"/>
      <c r="G11" s="129"/>
      <c r="H11" s="127"/>
      <c r="I11" s="130"/>
      <c r="J11" s="129">
        <v>-43577</v>
      </c>
      <c r="K11" s="129">
        <v>-35419</v>
      </c>
      <c r="L11" s="127">
        <v>-1962</v>
      </c>
      <c r="M11" s="131">
        <v>-2749</v>
      </c>
      <c r="N11" s="131">
        <v>-14140</v>
      </c>
      <c r="O11" s="131"/>
      <c r="P11" s="131"/>
      <c r="Q11" s="131">
        <v>-11357</v>
      </c>
      <c r="R11" s="131">
        <v>-5211</v>
      </c>
      <c r="S11" s="131"/>
      <c r="T11" s="128"/>
      <c r="U11" s="129">
        <v>-821</v>
      </c>
      <c r="V11" s="127">
        <v>-512</v>
      </c>
      <c r="W11" s="128">
        <v>-308</v>
      </c>
      <c r="X11" s="129">
        <v>-7337</v>
      </c>
      <c r="Y11" s="127">
        <v>-6213</v>
      </c>
      <c r="Z11" s="131">
        <v>-1</v>
      </c>
      <c r="AA11" s="131">
        <v>-506</v>
      </c>
      <c r="AB11" s="131">
        <v>-384</v>
      </c>
      <c r="AC11" s="131"/>
      <c r="AD11" s="131">
        <v>-65</v>
      </c>
      <c r="AE11" s="130">
        <v>-168</v>
      </c>
      <c r="AF11" s="129"/>
      <c r="AG11" s="129"/>
      <c r="AH11" s="129"/>
      <c r="AI11" s="129"/>
      <c r="AJ11" s="129"/>
      <c r="AK11" s="129"/>
      <c r="AL11" s="129"/>
      <c r="AM11" s="132">
        <v>-43577</v>
      </c>
    </row>
    <row r="12" spans="1:39" s="107" customFormat="1" ht="24" customHeight="1">
      <c r="A12" s="108" t="s">
        <v>44</v>
      </c>
      <c r="B12" s="94" t="s">
        <v>301</v>
      </c>
      <c r="C12" s="140"/>
      <c r="D12" s="129"/>
      <c r="E12" s="127"/>
      <c r="F12" s="128"/>
      <c r="G12" s="129"/>
      <c r="H12" s="127"/>
      <c r="I12" s="130"/>
      <c r="J12" s="129">
        <v>-7163</v>
      </c>
      <c r="K12" s="129">
        <v>-7163</v>
      </c>
      <c r="L12" s="127"/>
      <c r="M12" s="131"/>
      <c r="N12" s="131">
        <v>-825</v>
      </c>
      <c r="O12" s="131">
        <v>-126</v>
      </c>
      <c r="P12" s="131"/>
      <c r="Q12" s="131">
        <v>-5621</v>
      </c>
      <c r="R12" s="131">
        <v>-591</v>
      </c>
      <c r="S12" s="131"/>
      <c r="T12" s="128"/>
      <c r="U12" s="129"/>
      <c r="V12" s="127"/>
      <c r="W12" s="128"/>
      <c r="X12" s="129"/>
      <c r="Y12" s="127"/>
      <c r="Z12" s="131"/>
      <c r="AA12" s="131"/>
      <c r="AB12" s="131"/>
      <c r="AC12" s="131"/>
      <c r="AD12" s="131"/>
      <c r="AE12" s="130"/>
      <c r="AF12" s="129"/>
      <c r="AG12" s="129"/>
      <c r="AH12" s="129"/>
      <c r="AI12" s="129"/>
      <c r="AJ12" s="129"/>
      <c r="AK12" s="129"/>
      <c r="AL12" s="129"/>
      <c r="AM12" s="132">
        <v>-7163</v>
      </c>
    </row>
    <row r="13" spans="1:39" s="107" customFormat="1" ht="24" customHeight="1">
      <c r="A13" s="108" t="s">
        <v>45</v>
      </c>
      <c r="B13" s="94" t="s">
        <v>302</v>
      </c>
      <c r="C13" s="140">
        <v>-16</v>
      </c>
      <c r="D13" s="129">
        <v>-16</v>
      </c>
      <c r="E13" s="127">
        <v>-18</v>
      </c>
      <c r="F13" s="128">
        <v>2</v>
      </c>
      <c r="G13" s="129"/>
      <c r="H13" s="127"/>
      <c r="I13" s="130"/>
      <c r="J13" s="129">
        <v>-973</v>
      </c>
      <c r="K13" s="129">
        <v>-868</v>
      </c>
      <c r="L13" s="127">
        <v>-74</v>
      </c>
      <c r="M13" s="131">
        <v>-392</v>
      </c>
      <c r="N13" s="131">
        <v>-89</v>
      </c>
      <c r="O13" s="131">
        <v>-10</v>
      </c>
      <c r="P13" s="131">
        <v>-1</v>
      </c>
      <c r="Q13" s="131">
        <v>-178</v>
      </c>
      <c r="R13" s="131">
        <v>-125</v>
      </c>
      <c r="S13" s="131"/>
      <c r="T13" s="128"/>
      <c r="U13" s="129">
        <v>-3</v>
      </c>
      <c r="V13" s="127">
        <v>34</v>
      </c>
      <c r="W13" s="128">
        <v>-37</v>
      </c>
      <c r="X13" s="129">
        <v>-102</v>
      </c>
      <c r="Y13" s="127">
        <v>-94</v>
      </c>
      <c r="Z13" s="131">
        <v>3</v>
      </c>
      <c r="AA13" s="131">
        <v>1</v>
      </c>
      <c r="AB13" s="131">
        <v>-6</v>
      </c>
      <c r="AC13" s="131">
        <v>-1</v>
      </c>
      <c r="AD13" s="131">
        <v>-1</v>
      </c>
      <c r="AE13" s="130">
        <v>-4</v>
      </c>
      <c r="AF13" s="129">
        <v>-68</v>
      </c>
      <c r="AG13" s="129"/>
      <c r="AH13" s="129"/>
      <c r="AI13" s="129"/>
      <c r="AJ13" s="129"/>
      <c r="AK13" s="129"/>
      <c r="AL13" s="129"/>
      <c r="AM13" s="132">
        <v>-1057</v>
      </c>
    </row>
    <row r="14" spans="1:39" s="109" customFormat="1" ht="24" customHeight="1">
      <c r="A14" s="111" t="s">
        <v>46</v>
      </c>
      <c r="B14" s="94" t="s">
        <v>303</v>
      </c>
      <c r="C14" s="133">
        <v>4963</v>
      </c>
      <c r="D14" s="134">
        <v>4963</v>
      </c>
      <c r="E14" s="135">
        <v>4438</v>
      </c>
      <c r="F14" s="136">
        <v>524</v>
      </c>
      <c r="G14" s="134"/>
      <c r="H14" s="135"/>
      <c r="I14" s="137"/>
      <c r="J14" s="134">
        <v>5989</v>
      </c>
      <c r="K14" s="134">
        <v>4773</v>
      </c>
      <c r="L14" s="135">
        <v>415</v>
      </c>
      <c r="M14" s="138">
        <v>1098</v>
      </c>
      <c r="N14" s="138">
        <v>1410</v>
      </c>
      <c r="O14" s="138">
        <v>32</v>
      </c>
      <c r="P14" s="138">
        <v>9</v>
      </c>
      <c r="Q14" s="138">
        <v>1604</v>
      </c>
      <c r="R14" s="138">
        <v>204</v>
      </c>
      <c r="S14" s="138"/>
      <c r="T14" s="136">
        <v>1</v>
      </c>
      <c r="U14" s="134">
        <v>309</v>
      </c>
      <c r="V14" s="135">
        <v>217</v>
      </c>
      <c r="W14" s="136">
        <v>92</v>
      </c>
      <c r="X14" s="134">
        <v>907</v>
      </c>
      <c r="Y14" s="135">
        <v>787</v>
      </c>
      <c r="Z14" s="138">
        <v>22</v>
      </c>
      <c r="AA14" s="138">
        <v>38</v>
      </c>
      <c r="AB14" s="138">
        <v>45</v>
      </c>
      <c r="AC14" s="138"/>
      <c r="AD14" s="138">
        <v>6</v>
      </c>
      <c r="AE14" s="137">
        <v>8</v>
      </c>
      <c r="AF14" s="134">
        <v>700</v>
      </c>
      <c r="AG14" s="134"/>
      <c r="AH14" s="134"/>
      <c r="AI14" s="134"/>
      <c r="AJ14" s="134"/>
      <c r="AK14" s="134"/>
      <c r="AL14" s="134"/>
      <c r="AM14" s="139">
        <v>11652</v>
      </c>
    </row>
    <row r="15" spans="1:39" s="109" customFormat="1" ht="24" customHeight="1">
      <c r="A15" s="111" t="s">
        <v>47</v>
      </c>
      <c r="B15" s="94" t="s">
        <v>304</v>
      </c>
      <c r="C15" s="133">
        <v>-4979</v>
      </c>
      <c r="D15" s="134">
        <v>-4979</v>
      </c>
      <c r="E15" s="135">
        <v>-4456</v>
      </c>
      <c r="F15" s="136">
        <v>-523</v>
      </c>
      <c r="G15" s="134"/>
      <c r="H15" s="135"/>
      <c r="I15" s="137"/>
      <c r="J15" s="134">
        <v>-6961</v>
      </c>
      <c r="K15" s="134">
        <v>-5641</v>
      </c>
      <c r="L15" s="135">
        <v>-489</v>
      </c>
      <c r="M15" s="138">
        <v>-1489</v>
      </c>
      <c r="N15" s="138">
        <v>-1500</v>
      </c>
      <c r="O15" s="138">
        <v>-43</v>
      </c>
      <c r="P15" s="138">
        <v>-9</v>
      </c>
      <c r="Q15" s="138">
        <v>-1782</v>
      </c>
      <c r="R15" s="138">
        <v>-329</v>
      </c>
      <c r="S15" s="138"/>
      <c r="T15" s="136"/>
      <c r="U15" s="134">
        <v>-312</v>
      </c>
      <c r="V15" s="135">
        <v>-183</v>
      </c>
      <c r="W15" s="136">
        <v>-129</v>
      </c>
      <c r="X15" s="134">
        <v>-1009</v>
      </c>
      <c r="Y15" s="135">
        <v>-881</v>
      </c>
      <c r="Z15" s="138">
        <v>-19</v>
      </c>
      <c r="AA15" s="138">
        <v>-38</v>
      </c>
      <c r="AB15" s="138">
        <v>-51</v>
      </c>
      <c r="AC15" s="138">
        <v>-1</v>
      </c>
      <c r="AD15" s="138">
        <v>-7</v>
      </c>
      <c r="AE15" s="137">
        <v>-12</v>
      </c>
      <c r="AF15" s="134">
        <v>-768</v>
      </c>
      <c r="AG15" s="134"/>
      <c r="AH15" s="134"/>
      <c r="AI15" s="134"/>
      <c r="AJ15" s="134"/>
      <c r="AK15" s="134"/>
      <c r="AL15" s="134"/>
      <c r="AM15" s="139">
        <v>-12709</v>
      </c>
    </row>
    <row r="16" spans="1:39" s="107" customFormat="1" ht="24" customHeight="1">
      <c r="A16" s="110" t="s">
        <v>48</v>
      </c>
      <c r="B16" s="94" t="s">
        <v>305</v>
      </c>
      <c r="C16" s="141">
        <v>501</v>
      </c>
      <c r="D16" s="142">
        <v>20</v>
      </c>
      <c r="E16" s="143">
        <v>22</v>
      </c>
      <c r="F16" s="144">
        <v>-2</v>
      </c>
      <c r="G16" s="142">
        <v>481</v>
      </c>
      <c r="H16" s="143">
        <v>-105</v>
      </c>
      <c r="I16" s="145">
        <v>586</v>
      </c>
      <c r="J16" s="142">
        <v>-2308</v>
      </c>
      <c r="K16" s="142">
        <v>-2476</v>
      </c>
      <c r="L16" s="143">
        <v>114</v>
      </c>
      <c r="M16" s="146">
        <v>-284</v>
      </c>
      <c r="N16" s="146">
        <v>225</v>
      </c>
      <c r="O16" s="146">
        <v>-54</v>
      </c>
      <c r="P16" s="146">
        <v>74</v>
      </c>
      <c r="Q16" s="146">
        <v>-2526</v>
      </c>
      <c r="R16" s="146">
        <v>-25</v>
      </c>
      <c r="S16" s="146"/>
      <c r="T16" s="144"/>
      <c r="U16" s="142">
        <v>219</v>
      </c>
      <c r="V16" s="143">
        <v>101</v>
      </c>
      <c r="W16" s="144">
        <v>118</v>
      </c>
      <c r="X16" s="142">
        <v>-51</v>
      </c>
      <c r="Y16" s="143">
        <v>43</v>
      </c>
      <c r="Z16" s="146">
        <v>12</v>
      </c>
      <c r="AA16" s="146">
        <v>-22</v>
      </c>
      <c r="AB16" s="146">
        <v>-50</v>
      </c>
      <c r="AC16" s="146"/>
      <c r="AD16" s="146">
        <v>-39</v>
      </c>
      <c r="AE16" s="145">
        <v>5</v>
      </c>
      <c r="AF16" s="142">
        <v>40</v>
      </c>
      <c r="AG16" s="142"/>
      <c r="AH16" s="142"/>
      <c r="AI16" s="142"/>
      <c r="AJ16" s="142"/>
      <c r="AK16" s="142"/>
      <c r="AL16" s="142"/>
      <c r="AM16" s="147">
        <v>-1767</v>
      </c>
    </row>
    <row r="17" spans="1:39" s="107" customFormat="1" ht="24" customHeight="1">
      <c r="A17" s="115" t="s">
        <v>49</v>
      </c>
      <c r="B17" s="94" t="s">
        <v>306</v>
      </c>
      <c r="C17" s="170">
        <v>42911</v>
      </c>
      <c r="D17" s="171">
        <v>3094</v>
      </c>
      <c r="E17" s="172">
        <v>1871</v>
      </c>
      <c r="F17" s="173">
        <v>1223</v>
      </c>
      <c r="G17" s="171">
        <v>39817</v>
      </c>
      <c r="H17" s="172">
        <v>12814</v>
      </c>
      <c r="I17" s="174">
        <v>27003</v>
      </c>
      <c r="J17" s="171">
        <v>100279</v>
      </c>
      <c r="K17" s="171">
        <v>59743</v>
      </c>
      <c r="L17" s="172">
        <v>8232</v>
      </c>
      <c r="M17" s="175">
        <v>9669</v>
      </c>
      <c r="N17" s="175">
        <v>18931</v>
      </c>
      <c r="O17" s="175">
        <v>443</v>
      </c>
      <c r="P17" s="175">
        <v>221</v>
      </c>
      <c r="Q17" s="175">
        <v>19724</v>
      </c>
      <c r="R17" s="175">
        <v>2521</v>
      </c>
      <c r="S17" s="175"/>
      <c r="T17" s="173"/>
      <c r="U17" s="171">
        <v>8644</v>
      </c>
      <c r="V17" s="172">
        <v>4548</v>
      </c>
      <c r="W17" s="173">
        <v>4096</v>
      </c>
      <c r="X17" s="171">
        <v>31893</v>
      </c>
      <c r="Y17" s="172">
        <v>29131</v>
      </c>
      <c r="Z17" s="175">
        <v>96</v>
      </c>
      <c r="AA17" s="175">
        <v>1636</v>
      </c>
      <c r="AB17" s="175">
        <v>567</v>
      </c>
      <c r="AC17" s="175">
        <v>10</v>
      </c>
      <c r="AD17" s="175">
        <v>162</v>
      </c>
      <c r="AE17" s="174">
        <v>290</v>
      </c>
      <c r="AF17" s="171">
        <v>18924</v>
      </c>
      <c r="AG17" s="171"/>
      <c r="AH17" s="171">
        <v>1402</v>
      </c>
      <c r="AI17" s="171">
        <v>27241</v>
      </c>
      <c r="AJ17" s="171"/>
      <c r="AK17" s="171"/>
      <c r="AL17" s="171">
        <v>2130</v>
      </c>
      <c r="AM17" s="176">
        <v>192887</v>
      </c>
    </row>
    <row r="18" spans="1:39" s="107" customFormat="1" ht="24" customHeight="1">
      <c r="A18" s="108" t="s">
        <v>50</v>
      </c>
      <c r="B18" s="94" t="s">
        <v>307</v>
      </c>
      <c r="C18" s="140">
        <v>-23064</v>
      </c>
      <c r="D18" s="129">
        <v>-1083</v>
      </c>
      <c r="E18" s="127">
        <v>-1083</v>
      </c>
      <c r="F18" s="128"/>
      <c r="G18" s="129">
        <v>-21981</v>
      </c>
      <c r="H18" s="127"/>
      <c r="I18" s="130">
        <v>-21981</v>
      </c>
      <c r="J18" s="129">
        <v>-6684</v>
      </c>
      <c r="K18" s="129">
        <v>-6373</v>
      </c>
      <c r="L18" s="127"/>
      <c r="M18" s="131">
        <v>-136</v>
      </c>
      <c r="N18" s="131">
        <v>-73</v>
      </c>
      <c r="O18" s="131"/>
      <c r="P18" s="131"/>
      <c r="Q18" s="131">
        <v>-6164</v>
      </c>
      <c r="R18" s="131"/>
      <c r="S18" s="131"/>
      <c r="T18" s="128"/>
      <c r="U18" s="129">
        <v>-311</v>
      </c>
      <c r="V18" s="127">
        <v>-307</v>
      </c>
      <c r="W18" s="128">
        <v>-4</v>
      </c>
      <c r="X18" s="129"/>
      <c r="Y18" s="127"/>
      <c r="Z18" s="131"/>
      <c r="AA18" s="131"/>
      <c r="AB18" s="131"/>
      <c r="AC18" s="131"/>
      <c r="AD18" s="131"/>
      <c r="AE18" s="130"/>
      <c r="AF18" s="129">
        <v>-18924</v>
      </c>
      <c r="AG18" s="129">
        <v>12561</v>
      </c>
      <c r="AH18" s="129">
        <v>-1402</v>
      </c>
      <c r="AI18" s="129">
        <v>-27241</v>
      </c>
      <c r="AJ18" s="129">
        <v>20600</v>
      </c>
      <c r="AK18" s="129">
        <v>1119</v>
      </c>
      <c r="AL18" s="129"/>
      <c r="AM18" s="132">
        <v>-43036</v>
      </c>
    </row>
    <row r="19" spans="1:39" s="109" customFormat="1" ht="24" customHeight="1">
      <c r="A19" s="111" t="s">
        <v>51</v>
      </c>
      <c r="B19" s="94" t="s">
        <v>308</v>
      </c>
      <c r="C19" s="140">
        <v>-23064</v>
      </c>
      <c r="D19" s="129">
        <v>-1083</v>
      </c>
      <c r="E19" s="127">
        <v>-1083</v>
      </c>
      <c r="F19" s="128"/>
      <c r="G19" s="129">
        <v>-21981</v>
      </c>
      <c r="H19" s="127"/>
      <c r="I19" s="130">
        <v>-21981</v>
      </c>
      <c r="J19" s="134">
        <v>-6042</v>
      </c>
      <c r="K19" s="134">
        <v>-6042</v>
      </c>
      <c r="L19" s="135"/>
      <c r="M19" s="138">
        <v>-124</v>
      </c>
      <c r="N19" s="138">
        <v>-72</v>
      </c>
      <c r="O19" s="138"/>
      <c r="P19" s="138"/>
      <c r="Q19" s="138">
        <v>-5845</v>
      </c>
      <c r="R19" s="138"/>
      <c r="S19" s="138"/>
      <c r="T19" s="136"/>
      <c r="U19" s="134"/>
      <c r="V19" s="135"/>
      <c r="W19" s="136"/>
      <c r="X19" s="134"/>
      <c r="Y19" s="135"/>
      <c r="Z19" s="138"/>
      <c r="AA19" s="138"/>
      <c r="AB19" s="138"/>
      <c r="AC19" s="138"/>
      <c r="AD19" s="138"/>
      <c r="AE19" s="137"/>
      <c r="AF19" s="134">
        <v>-5659</v>
      </c>
      <c r="AG19" s="134">
        <v>-108</v>
      </c>
      <c r="AH19" s="134">
        <v>-1402</v>
      </c>
      <c r="AI19" s="134">
        <v>-27241</v>
      </c>
      <c r="AJ19" s="134">
        <v>22910</v>
      </c>
      <c r="AK19" s="134">
        <v>809</v>
      </c>
      <c r="AL19" s="134"/>
      <c r="AM19" s="139">
        <v>-39797</v>
      </c>
    </row>
    <row r="20" spans="1:39" s="109" customFormat="1" ht="24" customHeight="1">
      <c r="A20" s="111" t="s">
        <v>52</v>
      </c>
      <c r="B20" s="94" t="s">
        <v>309</v>
      </c>
      <c r="C20" s="133"/>
      <c r="D20" s="134"/>
      <c r="E20" s="135"/>
      <c r="F20" s="136"/>
      <c r="G20" s="134"/>
      <c r="H20" s="135"/>
      <c r="I20" s="137"/>
      <c r="J20" s="134">
        <v>-331</v>
      </c>
      <c r="K20" s="134">
        <v>-331</v>
      </c>
      <c r="L20" s="135"/>
      <c r="M20" s="138">
        <v>-12</v>
      </c>
      <c r="N20" s="138"/>
      <c r="O20" s="138"/>
      <c r="P20" s="138"/>
      <c r="Q20" s="138">
        <v>-319</v>
      </c>
      <c r="R20" s="138"/>
      <c r="S20" s="138"/>
      <c r="T20" s="136"/>
      <c r="U20" s="134"/>
      <c r="V20" s="135"/>
      <c r="W20" s="136"/>
      <c r="X20" s="134"/>
      <c r="Y20" s="135"/>
      <c r="Z20" s="138"/>
      <c r="AA20" s="138"/>
      <c r="AB20" s="138"/>
      <c r="AC20" s="138"/>
      <c r="AD20" s="138"/>
      <c r="AE20" s="137"/>
      <c r="AF20" s="134">
        <v>-436</v>
      </c>
      <c r="AG20" s="134">
        <v>-120</v>
      </c>
      <c r="AH20" s="134"/>
      <c r="AI20" s="134"/>
      <c r="AJ20" s="134"/>
      <c r="AK20" s="134">
        <v>357</v>
      </c>
      <c r="AL20" s="134"/>
      <c r="AM20" s="139">
        <v>-530</v>
      </c>
    </row>
    <row r="21" spans="1:39" s="109" customFormat="1" ht="24" customHeight="1">
      <c r="A21" s="111" t="s">
        <v>53</v>
      </c>
      <c r="B21" s="94" t="s">
        <v>310</v>
      </c>
      <c r="C21" s="133"/>
      <c r="D21" s="134"/>
      <c r="E21" s="135"/>
      <c r="F21" s="136"/>
      <c r="G21" s="134"/>
      <c r="H21" s="135"/>
      <c r="I21" s="137"/>
      <c r="J21" s="134">
        <v>-311</v>
      </c>
      <c r="K21" s="134">
        <v>-1</v>
      </c>
      <c r="L21" s="135"/>
      <c r="M21" s="138"/>
      <c r="N21" s="138"/>
      <c r="O21" s="138"/>
      <c r="P21" s="138"/>
      <c r="Q21" s="138"/>
      <c r="R21" s="138"/>
      <c r="S21" s="138"/>
      <c r="T21" s="136"/>
      <c r="U21" s="134">
        <v>-311</v>
      </c>
      <c r="V21" s="135">
        <v>-307</v>
      </c>
      <c r="W21" s="136">
        <v>-4</v>
      </c>
      <c r="X21" s="134"/>
      <c r="Y21" s="135"/>
      <c r="Z21" s="138"/>
      <c r="AA21" s="138"/>
      <c r="AB21" s="138"/>
      <c r="AC21" s="138"/>
      <c r="AD21" s="138"/>
      <c r="AE21" s="137"/>
      <c r="AF21" s="134">
        <v>-12387</v>
      </c>
      <c r="AG21" s="134">
        <v>12520</v>
      </c>
      <c r="AH21" s="134"/>
      <c r="AI21" s="134"/>
      <c r="AJ21" s="134"/>
      <c r="AK21" s="134"/>
      <c r="AL21" s="134"/>
      <c r="AM21" s="139">
        <v>-178</v>
      </c>
    </row>
    <row r="22" spans="1:39" s="109" customFormat="1" ht="24" customHeight="1">
      <c r="A22" s="114" t="s">
        <v>54</v>
      </c>
      <c r="B22" s="94" t="s">
        <v>311</v>
      </c>
      <c r="C22" s="148"/>
      <c r="D22" s="149"/>
      <c r="E22" s="150"/>
      <c r="F22" s="151"/>
      <c r="G22" s="149"/>
      <c r="H22" s="150"/>
      <c r="I22" s="152"/>
      <c r="J22" s="149"/>
      <c r="K22" s="149"/>
      <c r="L22" s="150"/>
      <c r="M22" s="153"/>
      <c r="N22" s="153"/>
      <c r="O22" s="153"/>
      <c r="P22" s="153"/>
      <c r="Q22" s="153"/>
      <c r="R22" s="153"/>
      <c r="S22" s="153"/>
      <c r="T22" s="151"/>
      <c r="U22" s="149"/>
      <c r="V22" s="150"/>
      <c r="W22" s="151"/>
      <c r="X22" s="149"/>
      <c r="Y22" s="150"/>
      <c r="Z22" s="153"/>
      <c r="AA22" s="153"/>
      <c r="AB22" s="153"/>
      <c r="AC22" s="153"/>
      <c r="AD22" s="153"/>
      <c r="AE22" s="152"/>
      <c r="AF22" s="149">
        <v>-442</v>
      </c>
      <c r="AG22" s="149">
        <v>269</v>
      </c>
      <c r="AH22" s="149"/>
      <c r="AI22" s="149"/>
      <c r="AJ22" s="149">
        <v>-2310</v>
      </c>
      <c r="AK22" s="149">
        <v>-48</v>
      </c>
      <c r="AL22" s="149"/>
      <c r="AM22" s="154">
        <v>-2530</v>
      </c>
    </row>
    <row r="23" spans="1:39" s="107" customFormat="1" ht="24" customHeight="1">
      <c r="A23" s="116" t="s">
        <v>55</v>
      </c>
      <c r="B23" s="94" t="s">
        <v>312</v>
      </c>
      <c r="C23" s="177">
        <v>19847</v>
      </c>
      <c r="D23" s="178">
        <v>2011</v>
      </c>
      <c r="E23" s="179">
        <v>788</v>
      </c>
      <c r="F23" s="180">
        <v>1223</v>
      </c>
      <c r="G23" s="178">
        <v>17836</v>
      </c>
      <c r="H23" s="179">
        <v>12814</v>
      </c>
      <c r="I23" s="181">
        <v>5022</v>
      </c>
      <c r="J23" s="178">
        <v>93596</v>
      </c>
      <c r="K23" s="178">
        <v>53369</v>
      </c>
      <c r="L23" s="179">
        <v>8232</v>
      </c>
      <c r="M23" s="182">
        <v>9533</v>
      </c>
      <c r="N23" s="182">
        <v>18858</v>
      </c>
      <c r="O23" s="182">
        <v>443</v>
      </c>
      <c r="P23" s="182">
        <v>221</v>
      </c>
      <c r="Q23" s="182">
        <v>13560</v>
      </c>
      <c r="R23" s="182">
        <v>2521</v>
      </c>
      <c r="S23" s="182"/>
      <c r="T23" s="180"/>
      <c r="U23" s="178">
        <v>8333</v>
      </c>
      <c r="V23" s="179">
        <v>4241</v>
      </c>
      <c r="W23" s="180">
        <v>4092</v>
      </c>
      <c r="X23" s="178">
        <v>31893</v>
      </c>
      <c r="Y23" s="179">
        <v>29131</v>
      </c>
      <c r="Z23" s="182">
        <v>96</v>
      </c>
      <c r="AA23" s="182">
        <v>1636</v>
      </c>
      <c r="AB23" s="182">
        <v>567</v>
      </c>
      <c r="AC23" s="182">
        <v>10</v>
      </c>
      <c r="AD23" s="182">
        <v>162</v>
      </c>
      <c r="AE23" s="181">
        <v>290</v>
      </c>
      <c r="AF23" s="178"/>
      <c r="AG23" s="178">
        <v>12561</v>
      </c>
      <c r="AH23" s="178"/>
      <c r="AI23" s="178"/>
      <c r="AJ23" s="178">
        <v>20600</v>
      </c>
      <c r="AK23" s="178">
        <v>1119</v>
      </c>
      <c r="AL23" s="178">
        <v>2130</v>
      </c>
      <c r="AM23" s="183">
        <v>149852</v>
      </c>
    </row>
    <row r="24" spans="1:39" s="107" customFormat="1" ht="24" customHeight="1">
      <c r="A24" s="108" t="s">
        <v>56</v>
      </c>
      <c r="B24" s="94" t="s">
        <v>313</v>
      </c>
      <c r="C24" s="140">
        <v>19129</v>
      </c>
      <c r="D24" s="129">
        <v>1293</v>
      </c>
      <c r="E24" s="127">
        <v>70</v>
      </c>
      <c r="F24" s="128">
        <v>1223</v>
      </c>
      <c r="G24" s="129">
        <v>17836</v>
      </c>
      <c r="H24" s="127">
        <v>12814</v>
      </c>
      <c r="I24" s="130">
        <v>5022</v>
      </c>
      <c r="J24" s="129">
        <v>48193</v>
      </c>
      <c r="K24" s="129">
        <v>14396</v>
      </c>
      <c r="L24" s="127">
        <v>288</v>
      </c>
      <c r="M24" s="131">
        <v>1139</v>
      </c>
      <c r="N24" s="131">
        <v>3668</v>
      </c>
      <c r="O24" s="131">
        <v>239</v>
      </c>
      <c r="P24" s="131">
        <v>164</v>
      </c>
      <c r="Q24" s="131">
        <v>8897</v>
      </c>
      <c r="R24" s="131"/>
      <c r="S24" s="131"/>
      <c r="T24" s="128"/>
      <c r="U24" s="129">
        <v>1939</v>
      </c>
      <c r="V24" s="127">
        <v>1342</v>
      </c>
      <c r="W24" s="128">
        <v>597</v>
      </c>
      <c r="X24" s="129">
        <v>31858</v>
      </c>
      <c r="Y24" s="127">
        <v>29129</v>
      </c>
      <c r="Z24" s="131">
        <v>96</v>
      </c>
      <c r="AA24" s="131">
        <v>1636</v>
      </c>
      <c r="AB24" s="131">
        <v>567</v>
      </c>
      <c r="AC24" s="131">
        <v>10</v>
      </c>
      <c r="AD24" s="131">
        <v>130</v>
      </c>
      <c r="AE24" s="130">
        <v>290</v>
      </c>
      <c r="AF24" s="129"/>
      <c r="AG24" s="129">
        <v>3308</v>
      </c>
      <c r="AH24" s="129"/>
      <c r="AI24" s="129"/>
      <c r="AJ24" s="129">
        <v>11374</v>
      </c>
      <c r="AK24" s="129"/>
      <c r="AL24" s="129">
        <v>1908</v>
      </c>
      <c r="AM24" s="132">
        <v>83912</v>
      </c>
    </row>
    <row r="25" spans="1:39" s="109" customFormat="1" ht="24" customHeight="1">
      <c r="A25" s="111" t="s">
        <v>57</v>
      </c>
      <c r="B25" s="94" t="s">
        <v>314</v>
      </c>
      <c r="C25" s="133"/>
      <c r="D25" s="134"/>
      <c r="E25" s="135"/>
      <c r="F25" s="136"/>
      <c r="G25" s="134"/>
      <c r="H25" s="135"/>
      <c r="I25" s="137"/>
      <c r="J25" s="134">
        <v>3600</v>
      </c>
      <c r="K25" s="134">
        <v>3591</v>
      </c>
      <c r="L25" s="135">
        <v>236</v>
      </c>
      <c r="M25" s="138">
        <v>453</v>
      </c>
      <c r="N25" s="138">
        <v>2640</v>
      </c>
      <c r="O25" s="138">
        <v>82</v>
      </c>
      <c r="P25" s="138">
        <v>76</v>
      </c>
      <c r="Q25" s="138">
        <v>105</v>
      </c>
      <c r="R25" s="138"/>
      <c r="S25" s="138"/>
      <c r="T25" s="136"/>
      <c r="U25" s="134">
        <v>9</v>
      </c>
      <c r="V25" s="135">
        <v>8</v>
      </c>
      <c r="W25" s="136">
        <v>1</v>
      </c>
      <c r="X25" s="134"/>
      <c r="Y25" s="135"/>
      <c r="Z25" s="138"/>
      <c r="AA25" s="138"/>
      <c r="AB25" s="138"/>
      <c r="AC25" s="138"/>
      <c r="AD25" s="138"/>
      <c r="AE25" s="137"/>
      <c r="AF25" s="134"/>
      <c r="AG25" s="134">
        <v>13</v>
      </c>
      <c r="AH25" s="134"/>
      <c r="AI25" s="134"/>
      <c r="AJ25" s="134">
        <v>456</v>
      </c>
      <c r="AK25" s="134"/>
      <c r="AL25" s="134"/>
      <c r="AM25" s="139">
        <v>4069</v>
      </c>
    </row>
    <row r="26" spans="1:39" s="109" customFormat="1" ht="24" customHeight="1">
      <c r="A26" s="111" t="s">
        <v>58</v>
      </c>
      <c r="B26" s="94" t="s">
        <v>315</v>
      </c>
      <c r="C26" s="133"/>
      <c r="D26" s="134"/>
      <c r="E26" s="135"/>
      <c r="F26" s="136"/>
      <c r="G26" s="134"/>
      <c r="H26" s="135"/>
      <c r="I26" s="137"/>
      <c r="J26" s="134">
        <v>54</v>
      </c>
      <c r="K26" s="134">
        <v>54</v>
      </c>
      <c r="L26" s="135"/>
      <c r="M26" s="138">
        <v>2</v>
      </c>
      <c r="N26" s="138">
        <v>23</v>
      </c>
      <c r="O26" s="138">
        <v>4</v>
      </c>
      <c r="P26" s="138">
        <v>2</v>
      </c>
      <c r="Q26" s="138">
        <v>24</v>
      </c>
      <c r="R26" s="138"/>
      <c r="S26" s="138"/>
      <c r="T26" s="136"/>
      <c r="U26" s="134">
        <v>1</v>
      </c>
      <c r="V26" s="135">
        <v>1</v>
      </c>
      <c r="W26" s="136"/>
      <c r="X26" s="134"/>
      <c r="Y26" s="135"/>
      <c r="Z26" s="138"/>
      <c r="AA26" s="138"/>
      <c r="AB26" s="138"/>
      <c r="AC26" s="138"/>
      <c r="AD26" s="138"/>
      <c r="AE26" s="137"/>
      <c r="AF26" s="134"/>
      <c r="AG26" s="134">
        <v>2</v>
      </c>
      <c r="AH26" s="134"/>
      <c r="AI26" s="134"/>
      <c r="AJ26" s="134">
        <v>86</v>
      </c>
      <c r="AK26" s="134"/>
      <c r="AL26" s="134"/>
      <c r="AM26" s="139">
        <v>142</v>
      </c>
    </row>
    <row r="27" spans="1:39" s="109" customFormat="1" ht="24" customHeight="1">
      <c r="A27" s="111" t="s">
        <v>59</v>
      </c>
      <c r="B27" s="94" t="s">
        <v>316</v>
      </c>
      <c r="C27" s="133">
        <v>19129</v>
      </c>
      <c r="D27" s="134">
        <v>1293</v>
      </c>
      <c r="E27" s="135">
        <v>70</v>
      </c>
      <c r="F27" s="136">
        <v>1223</v>
      </c>
      <c r="G27" s="134">
        <v>17836</v>
      </c>
      <c r="H27" s="135">
        <v>12814</v>
      </c>
      <c r="I27" s="137">
        <v>5022</v>
      </c>
      <c r="J27" s="134">
        <v>42421</v>
      </c>
      <c r="K27" s="134">
        <v>10297</v>
      </c>
      <c r="L27" s="135">
        <v>46</v>
      </c>
      <c r="M27" s="138">
        <v>653</v>
      </c>
      <c r="N27" s="138">
        <v>707</v>
      </c>
      <c r="O27" s="138">
        <v>149</v>
      </c>
      <c r="P27" s="138">
        <v>83</v>
      </c>
      <c r="Q27" s="138">
        <v>8659</v>
      </c>
      <c r="R27" s="138"/>
      <c r="S27" s="138"/>
      <c r="T27" s="136"/>
      <c r="U27" s="134">
        <v>1902</v>
      </c>
      <c r="V27" s="135">
        <v>1306</v>
      </c>
      <c r="W27" s="136">
        <v>596</v>
      </c>
      <c r="X27" s="134">
        <v>30222</v>
      </c>
      <c r="Y27" s="135">
        <v>29129</v>
      </c>
      <c r="Z27" s="138">
        <v>96</v>
      </c>
      <c r="AA27" s="138"/>
      <c r="AB27" s="138">
        <v>567</v>
      </c>
      <c r="AC27" s="138">
        <v>10</v>
      </c>
      <c r="AD27" s="138">
        <v>130</v>
      </c>
      <c r="AE27" s="137">
        <v>290</v>
      </c>
      <c r="AF27" s="134"/>
      <c r="AG27" s="134">
        <v>3294</v>
      </c>
      <c r="AH27" s="134"/>
      <c r="AI27" s="134"/>
      <c r="AJ27" s="134">
        <v>10832</v>
      </c>
      <c r="AK27" s="134"/>
      <c r="AL27" s="134">
        <v>1908</v>
      </c>
      <c r="AM27" s="139">
        <v>77583</v>
      </c>
    </row>
    <row r="28" spans="1:39" s="109" customFormat="1" ht="24" customHeight="1">
      <c r="A28" s="111" t="s">
        <v>60</v>
      </c>
      <c r="B28" s="94" t="s">
        <v>317</v>
      </c>
      <c r="C28" s="133">
        <v>30</v>
      </c>
      <c r="D28" s="134"/>
      <c r="E28" s="135"/>
      <c r="F28" s="136"/>
      <c r="G28" s="134">
        <v>30</v>
      </c>
      <c r="H28" s="135"/>
      <c r="I28" s="137">
        <v>30</v>
      </c>
      <c r="J28" s="134">
        <v>877</v>
      </c>
      <c r="K28" s="134">
        <v>836</v>
      </c>
      <c r="L28" s="135"/>
      <c r="M28" s="138">
        <v>26</v>
      </c>
      <c r="N28" s="138">
        <v>41</v>
      </c>
      <c r="O28" s="138">
        <v>7</v>
      </c>
      <c r="P28" s="138">
        <v>5</v>
      </c>
      <c r="Q28" s="138">
        <v>756</v>
      </c>
      <c r="R28" s="138"/>
      <c r="S28" s="138"/>
      <c r="T28" s="136"/>
      <c r="U28" s="134">
        <v>27</v>
      </c>
      <c r="V28" s="135">
        <v>26</v>
      </c>
      <c r="W28" s="136">
        <v>1</v>
      </c>
      <c r="X28" s="134">
        <v>14</v>
      </c>
      <c r="Y28" s="135"/>
      <c r="Z28" s="138"/>
      <c r="AA28" s="138"/>
      <c r="AB28" s="138"/>
      <c r="AC28" s="138"/>
      <c r="AD28" s="138"/>
      <c r="AE28" s="137">
        <v>14</v>
      </c>
      <c r="AF28" s="134"/>
      <c r="AG28" s="134">
        <v>176</v>
      </c>
      <c r="AH28" s="134"/>
      <c r="AI28" s="134"/>
      <c r="AJ28" s="134">
        <v>529</v>
      </c>
      <c r="AK28" s="134"/>
      <c r="AL28" s="134"/>
      <c r="AM28" s="139">
        <v>1612</v>
      </c>
    </row>
    <row r="29" spans="1:39" s="109" customFormat="1" ht="24" customHeight="1">
      <c r="A29" s="111" t="s">
        <v>61</v>
      </c>
      <c r="B29" s="94" t="s">
        <v>318</v>
      </c>
      <c r="C29" s="133">
        <v>96</v>
      </c>
      <c r="D29" s="134"/>
      <c r="E29" s="135"/>
      <c r="F29" s="136"/>
      <c r="G29" s="134">
        <v>96</v>
      </c>
      <c r="H29" s="135"/>
      <c r="I29" s="137">
        <v>96</v>
      </c>
      <c r="J29" s="134">
        <v>1648</v>
      </c>
      <c r="K29" s="134">
        <v>1644</v>
      </c>
      <c r="L29" s="135"/>
      <c r="M29" s="138">
        <v>33</v>
      </c>
      <c r="N29" s="138">
        <v>11</v>
      </c>
      <c r="O29" s="138">
        <v>11</v>
      </c>
      <c r="P29" s="138">
        <v>2</v>
      </c>
      <c r="Q29" s="138">
        <v>1586</v>
      </c>
      <c r="R29" s="138"/>
      <c r="S29" s="138"/>
      <c r="T29" s="136"/>
      <c r="U29" s="134">
        <v>4</v>
      </c>
      <c r="V29" s="135">
        <v>3</v>
      </c>
      <c r="W29" s="136">
        <v>1</v>
      </c>
      <c r="X29" s="134"/>
      <c r="Y29" s="135"/>
      <c r="Z29" s="138"/>
      <c r="AA29" s="138"/>
      <c r="AB29" s="138"/>
      <c r="AC29" s="138"/>
      <c r="AD29" s="138"/>
      <c r="AE29" s="137"/>
      <c r="AF29" s="134"/>
      <c r="AG29" s="134">
        <v>428</v>
      </c>
      <c r="AH29" s="134"/>
      <c r="AI29" s="134"/>
      <c r="AJ29" s="134">
        <v>1333</v>
      </c>
      <c r="AK29" s="134"/>
      <c r="AL29" s="134"/>
      <c r="AM29" s="139">
        <v>3504</v>
      </c>
    </row>
    <row r="30" spans="1:39" s="109" customFormat="1" ht="24" customHeight="1">
      <c r="A30" s="111" t="s">
        <v>62</v>
      </c>
      <c r="B30" s="94" t="s">
        <v>319</v>
      </c>
      <c r="C30" s="133">
        <v>1</v>
      </c>
      <c r="D30" s="134"/>
      <c r="E30" s="135"/>
      <c r="F30" s="136"/>
      <c r="G30" s="134">
        <v>1</v>
      </c>
      <c r="H30" s="135"/>
      <c r="I30" s="137">
        <v>1</v>
      </c>
      <c r="J30" s="134">
        <v>83</v>
      </c>
      <c r="K30" s="134">
        <v>82</v>
      </c>
      <c r="L30" s="135"/>
      <c r="M30" s="138">
        <v>2</v>
      </c>
      <c r="N30" s="138">
        <v>4</v>
      </c>
      <c r="O30" s="138"/>
      <c r="P30" s="138">
        <v>1</v>
      </c>
      <c r="Q30" s="138">
        <v>75</v>
      </c>
      <c r="R30" s="138"/>
      <c r="S30" s="138"/>
      <c r="T30" s="136"/>
      <c r="U30" s="134">
        <v>1</v>
      </c>
      <c r="V30" s="135">
        <v>1</v>
      </c>
      <c r="W30" s="136"/>
      <c r="X30" s="134"/>
      <c r="Y30" s="135"/>
      <c r="Z30" s="138"/>
      <c r="AA30" s="138"/>
      <c r="AB30" s="138"/>
      <c r="AC30" s="138"/>
      <c r="AD30" s="138"/>
      <c r="AE30" s="137"/>
      <c r="AF30" s="134"/>
      <c r="AG30" s="134">
        <v>2</v>
      </c>
      <c r="AH30" s="134"/>
      <c r="AI30" s="134"/>
      <c r="AJ30" s="134">
        <v>98</v>
      </c>
      <c r="AK30" s="134"/>
      <c r="AL30" s="134"/>
      <c r="AM30" s="139">
        <v>184</v>
      </c>
    </row>
    <row r="31" spans="1:39" s="109" customFormat="1" ht="24" customHeight="1">
      <c r="A31" s="111" t="s">
        <v>63</v>
      </c>
      <c r="B31" s="94" t="s">
        <v>320</v>
      </c>
      <c r="C31" s="133"/>
      <c r="D31" s="134"/>
      <c r="E31" s="135"/>
      <c r="F31" s="136"/>
      <c r="G31" s="134"/>
      <c r="H31" s="135"/>
      <c r="I31" s="137"/>
      <c r="J31" s="134">
        <v>1216</v>
      </c>
      <c r="K31" s="134">
        <v>1205</v>
      </c>
      <c r="L31" s="135"/>
      <c r="M31" s="138">
        <v>12</v>
      </c>
      <c r="N31" s="138">
        <v>9</v>
      </c>
      <c r="O31" s="138">
        <v>19</v>
      </c>
      <c r="P31" s="138">
        <v>4</v>
      </c>
      <c r="Q31" s="138">
        <v>1160</v>
      </c>
      <c r="R31" s="138"/>
      <c r="S31" s="138"/>
      <c r="T31" s="136"/>
      <c r="U31" s="134">
        <v>11</v>
      </c>
      <c r="V31" s="135">
        <v>10</v>
      </c>
      <c r="W31" s="136"/>
      <c r="X31" s="134"/>
      <c r="Y31" s="135"/>
      <c r="Z31" s="138"/>
      <c r="AA31" s="138"/>
      <c r="AB31" s="138"/>
      <c r="AC31" s="138"/>
      <c r="AD31" s="138"/>
      <c r="AE31" s="137"/>
      <c r="AF31" s="134"/>
      <c r="AG31" s="134">
        <v>66</v>
      </c>
      <c r="AH31" s="134"/>
      <c r="AI31" s="134"/>
      <c r="AJ31" s="134">
        <v>760</v>
      </c>
      <c r="AK31" s="134"/>
      <c r="AL31" s="134"/>
      <c r="AM31" s="139">
        <v>2042</v>
      </c>
    </row>
    <row r="32" spans="1:39" s="109" customFormat="1" ht="24" customHeight="1">
      <c r="A32" s="111" t="s">
        <v>64</v>
      </c>
      <c r="B32" s="94" t="s">
        <v>321</v>
      </c>
      <c r="C32" s="133">
        <v>177</v>
      </c>
      <c r="D32" s="134"/>
      <c r="E32" s="135"/>
      <c r="F32" s="136"/>
      <c r="G32" s="134">
        <v>177</v>
      </c>
      <c r="H32" s="135"/>
      <c r="I32" s="137">
        <v>177</v>
      </c>
      <c r="J32" s="134">
        <v>32832</v>
      </c>
      <c r="K32" s="134">
        <v>2074</v>
      </c>
      <c r="L32" s="135"/>
      <c r="M32" s="138">
        <v>41</v>
      </c>
      <c r="N32" s="138">
        <v>80</v>
      </c>
      <c r="O32" s="138">
        <v>21</v>
      </c>
      <c r="P32" s="138">
        <v>17</v>
      </c>
      <c r="Q32" s="138">
        <v>1914</v>
      </c>
      <c r="R32" s="138"/>
      <c r="S32" s="138"/>
      <c r="T32" s="136"/>
      <c r="U32" s="134">
        <v>1220</v>
      </c>
      <c r="V32" s="135">
        <v>840</v>
      </c>
      <c r="W32" s="136">
        <v>380</v>
      </c>
      <c r="X32" s="134">
        <v>29538</v>
      </c>
      <c r="Y32" s="135">
        <v>29129</v>
      </c>
      <c r="Z32" s="138">
        <v>96</v>
      </c>
      <c r="AA32" s="138"/>
      <c r="AB32" s="138">
        <v>67</v>
      </c>
      <c r="AC32" s="138"/>
      <c r="AD32" s="138"/>
      <c r="AE32" s="137">
        <v>247</v>
      </c>
      <c r="AF32" s="134"/>
      <c r="AG32" s="134">
        <v>319</v>
      </c>
      <c r="AH32" s="134"/>
      <c r="AI32" s="134"/>
      <c r="AJ32" s="134">
        <v>2313</v>
      </c>
      <c r="AK32" s="134"/>
      <c r="AL32" s="134"/>
      <c r="AM32" s="139">
        <v>35641</v>
      </c>
    </row>
    <row r="33" spans="1:39" s="109" customFormat="1" ht="24" customHeight="1">
      <c r="A33" s="111" t="s">
        <v>65</v>
      </c>
      <c r="B33" s="94" t="s">
        <v>322</v>
      </c>
      <c r="C33" s="133">
        <v>3538</v>
      </c>
      <c r="D33" s="134">
        <v>35</v>
      </c>
      <c r="E33" s="135">
        <v>35</v>
      </c>
      <c r="F33" s="136"/>
      <c r="G33" s="134">
        <v>3503</v>
      </c>
      <c r="H33" s="135"/>
      <c r="I33" s="137">
        <v>3503</v>
      </c>
      <c r="J33" s="134">
        <v>1110</v>
      </c>
      <c r="K33" s="134">
        <v>868</v>
      </c>
      <c r="L33" s="135"/>
      <c r="M33" s="138">
        <v>32</v>
      </c>
      <c r="N33" s="138">
        <v>57</v>
      </c>
      <c r="O33" s="138">
        <v>17</v>
      </c>
      <c r="P33" s="138">
        <v>9</v>
      </c>
      <c r="Q33" s="138">
        <v>753</v>
      </c>
      <c r="R33" s="138"/>
      <c r="S33" s="138"/>
      <c r="T33" s="136"/>
      <c r="U33" s="134">
        <v>156</v>
      </c>
      <c r="V33" s="135">
        <v>138</v>
      </c>
      <c r="W33" s="136">
        <v>17</v>
      </c>
      <c r="X33" s="134">
        <v>86</v>
      </c>
      <c r="Y33" s="135"/>
      <c r="Z33" s="138"/>
      <c r="AA33" s="138"/>
      <c r="AB33" s="138"/>
      <c r="AC33" s="138"/>
      <c r="AD33" s="138">
        <v>86</v>
      </c>
      <c r="AE33" s="137"/>
      <c r="AF33" s="134"/>
      <c r="AG33" s="134">
        <v>252</v>
      </c>
      <c r="AH33" s="134"/>
      <c r="AI33" s="134"/>
      <c r="AJ33" s="134">
        <v>772</v>
      </c>
      <c r="AK33" s="134"/>
      <c r="AL33" s="134"/>
      <c r="AM33" s="139">
        <v>5672</v>
      </c>
    </row>
    <row r="34" spans="1:39" s="109" customFormat="1" ht="24" customHeight="1">
      <c r="A34" s="111" t="s">
        <v>66</v>
      </c>
      <c r="B34" s="94" t="s">
        <v>323</v>
      </c>
      <c r="C34" s="133">
        <v>13282</v>
      </c>
      <c r="D34" s="134">
        <v>468</v>
      </c>
      <c r="E34" s="135">
        <v>29</v>
      </c>
      <c r="F34" s="136">
        <v>439</v>
      </c>
      <c r="G34" s="134">
        <v>12814</v>
      </c>
      <c r="H34" s="135">
        <v>12814</v>
      </c>
      <c r="I34" s="137"/>
      <c r="J34" s="134">
        <v>923</v>
      </c>
      <c r="K34" s="134">
        <v>858</v>
      </c>
      <c r="L34" s="135"/>
      <c r="M34" s="138">
        <v>64</v>
      </c>
      <c r="N34" s="138">
        <v>33</v>
      </c>
      <c r="O34" s="138">
        <v>1</v>
      </c>
      <c r="P34" s="138">
        <v>1</v>
      </c>
      <c r="Q34" s="138">
        <v>759</v>
      </c>
      <c r="R34" s="138"/>
      <c r="S34" s="138"/>
      <c r="T34" s="136"/>
      <c r="U34" s="134">
        <v>65</v>
      </c>
      <c r="V34" s="135">
        <v>46</v>
      </c>
      <c r="W34" s="136">
        <v>19</v>
      </c>
      <c r="X34" s="134"/>
      <c r="Y34" s="135"/>
      <c r="Z34" s="138"/>
      <c r="AA34" s="138"/>
      <c r="AB34" s="138"/>
      <c r="AC34" s="138"/>
      <c r="AD34" s="138"/>
      <c r="AE34" s="137"/>
      <c r="AF34" s="134"/>
      <c r="AG34" s="134">
        <v>647</v>
      </c>
      <c r="AH34" s="134"/>
      <c r="AI34" s="134"/>
      <c r="AJ34" s="134">
        <v>2043</v>
      </c>
      <c r="AK34" s="134"/>
      <c r="AL34" s="134"/>
      <c r="AM34" s="139">
        <v>16894</v>
      </c>
    </row>
    <row r="35" spans="1:39" s="109" customFormat="1" ht="24" customHeight="1">
      <c r="A35" s="111" t="s">
        <v>67</v>
      </c>
      <c r="B35" s="94" t="s">
        <v>324</v>
      </c>
      <c r="C35" s="133"/>
      <c r="D35" s="134"/>
      <c r="E35" s="135"/>
      <c r="F35" s="136"/>
      <c r="G35" s="134"/>
      <c r="H35" s="135"/>
      <c r="I35" s="137"/>
      <c r="J35" s="134">
        <v>185</v>
      </c>
      <c r="K35" s="134">
        <v>143</v>
      </c>
      <c r="L35" s="135"/>
      <c r="M35" s="138">
        <v>13</v>
      </c>
      <c r="N35" s="138">
        <v>7</v>
      </c>
      <c r="O35" s="138">
        <v>4</v>
      </c>
      <c r="P35" s="138">
        <v>10</v>
      </c>
      <c r="Q35" s="138">
        <v>110</v>
      </c>
      <c r="R35" s="138"/>
      <c r="S35" s="138"/>
      <c r="T35" s="136"/>
      <c r="U35" s="134">
        <v>42</v>
      </c>
      <c r="V35" s="135">
        <v>35</v>
      </c>
      <c r="W35" s="136">
        <v>6</v>
      </c>
      <c r="X35" s="134"/>
      <c r="Y35" s="135"/>
      <c r="Z35" s="138"/>
      <c r="AA35" s="138"/>
      <c r="AB35" s="138"/>
      <c r="AC35" s="138"/>
      <c r="AD35" s="138"/>
      <c r="AE35" s="137"/>
      <c r="AF35" s="134"/>
      <c r="AG35" s="134"/>
      <c r="AH35" s="134"/>
      <c r="AI35" s="134"/>
      <c r="AJ35" s="134"/>
      <c r="AK35" s="134"/>
      <c r="AL35" s="134"/>
      <c r="AM35" s="139">
        <v>185</v>
      </c>
    </row>
    <row r="36" spans="1:39" s="109" customFormat="1" ht="24" customHeight="1">
      <c r="A36" s="111" t="s">
        <v>68</v>
      </c>
      <c r="B36" s="94" t="s">
        <v>325</v>
      </c>
      <c r="C36" s="133"/>
      <c r="D36" s="134"/>
      <c r="E36" s="135"/>
      <c r="F36" s="136"/>
      <c r="G36" s="134"/>
      <c r="H36" s="135"/>
      <c r="I36" s="137"/>
      <c r="J36" s="134">
        <v>1549</v>
      </c>
      <c r="K36" s="134">
        <v>1428</v>
      </c>
      <c r="L36" s="135">
        <v>35</v>
      </c>
      <c r="M36" s="138">
        <v>52</v>
      </c>
      <c r="N36" s="138">
        <v>112</v>
      </c>
      <c r="O36" s="138">
        <v>39</v>
      </c>
      <c r="P36" s="138">
        <v>22</v>
      </c>
      <c r="Q36" s="138">
        <v>1168</v>
      </c>
      <c r="R36" s="138"/>
      <c r="S36" s="138"/>
      <c r="T36" s="136"/>
      <c r="U36" s="134">
        <v>121</v>
      </c>
      <c r="V36" s="135">
        <v>89</v>
      </c>
      <c r="W36" s="136">
        <v>32</v>
      </c>
      <c r="X36" s="134"/>
      <c r="Y36" s="135"/>
      <c r="Z36" s="138"/>
      <c r="AA36" s="138"/>
      <c r="AB36" s="138"/>
      <c r="AC36" s="138"/>
      <c r="AD36" s="138"/>
      <c r="AE36" s="137"/>
      <c r="AF36" s="134"/>
      <c r="AG36" s="134">
        <v>721</v>
      </c>
      <c r="AH36" s="134"/>
      <c r="AI36" s="134"/>
      <c r="AJ36" s="134">
        <v>2838</v>
      </c>
      <c r="AK36" s="134"/>
      <c r="AL36" s="134"/>
      <c r="AM36" s="139">
        <v>5108</v>
      </c>
    </row>
    <row r="37" spans="1:39" s="109" customFormat="1" ht="24" customHeight="1">
      <c r="A37" s="111" t="s">
        <v>69</v>
      </c>
      <c r="B37" s="94" t="s">
        <v>326</v>
      </c>
      <c r="C37" s="133">
        <v>2007</v>
      </c>
      <c r="D37" s="134">
        <v>791</v>
      </c>
      <c r="E37" s="135">
        <v>7</v>
      </c>
      <c r="F37" s="136">
        <v>784</v>
      </c>
      <c r="G37" s="134">
        <v>1216</v>
      </c>
      <c r="H37" s="135"/>
      <c r="I37" s="137">
        <v>1216</v>
      </c>
      <c r="J37" s="134">
        <v>1414</v>
      </c>
      <c r="K37" s="134">
        <v>1113</v>
      </c>
      <c r="L37" s="135">
        <v>9</v>
      </c>
      <c r="M37" s="138">
        <v>365</v>
      </c>
      <c r="N37" s="138">
        <v>351</v>
      </c>
      <c r="O37" s="138">
        <v>30</v>
      </c>
      <c r="P37" s="138">
        <v>11</v>
      </c>
      <c r="Q37" s="138">
        <v>346</v>
      </c>
      <c r="R37" s="138"/>
      <c r="S37" s="138"/>
      <c r="T37" s="136"/>
      <c r="U37" s="134">
        <v>256</v>
      </c>
      <c r="V37" s="135">
        <v>117</v>
      </c>
      <c r="W37" s="136">
        <v>139</v>
      </c>
      <c r="X37" s="134">
        <v>45</v>
      </c>
      <c r="Y37" s="135"/>
      <c r="Z37" s="138"/>
      <c r="AA37" s="138"/>
      <c r="AB37" s="138"/>
      <c r="AC37" s="138"/>
      <c r="AD37" s="138">
        <v>44</v>
      </c>
      <c r="AE37" s="137">
        <v>1</v>
      </c>
      <c r="AF37" s="134"/>
      <c r="AG37" s="134">
        <v>682</v>
      </c>
      <c r="AH37" s="134"/>
      <c r="AI37" s="134"/>
      <c r="AJ37" s="134">
        <v>146</v>
      </c>
      <c r="AK37" s="134"/>
      <c r="AL37" s="134">
        <v>1908</v>
      </c>
      <c r="AM37" s="139">
        <v>6156</v>
      </c>
    </row>
    <row r="38" spans="1:39" s="109" customFormat="1" ht="24" customHeight="1">
      <c r="A38" s="111" t="s">
        <v>70</v>
      </c>
      <c r="B38" s="94" t="s">
        <v>327</v>
      </c>
      <c r="C38" s="133"/>
      <c r="D38" s="134"/>
      <c r="E38" s="135"/>
      <c r="F38" s="136"/>
      <c r="G38" s="134"/>
      <c r="H38" s="135"/>
      <c r="I38" s="137"/>
      <c r="J38" s="134">
        <v>586</v>
      </c>
      <c r="K38" s="134">
        <v>47</v>
      </c>
      <c r="L38" s="135"/>
      <c r="M38" s="138">
        <v>12</v>
      </c>
      <c r="N38" s="138">
        <v>1</v>
      </c>
      <c r="O38" s="138"/>
      <c r="P38" s="138">
        <v>1</v>
      </c>
      <c r="Q38" s="138">
        <v>33</v>
      </c>
      <c r="R38" s="138"/>
      <c r="S38" s="138"/>
      <c r="T38" s="136"/>
      <c r="U38" s="134"/>
      <c r="V38" s="135"/>
      <c r="W38" s="136"/>
      <c r="X38" s="134">
        <v>539</v>
      </c>
      <c r="Y38" s="135"/>
      <c r="Z38" s="138"/>
      <c r="AA38" s="138"/>
      <c r="AB38" s="138">
        <v>501</v>
      </c>
      <c r="AC38" s="138">
        <v>10</v>
      </c>
      <c r="AD38" s="138"/>
      <c r="AE38" s="137">
        <v>28</v>
      </c>
      <c r="AF38" s="134"/>
      <c r="AG38" s="134"/>
      <c r="AH38" s="134"/>
      <c r="AI38" s="134"/>
      <c r="AJ38" s="134"/>
      <c r="AK38" s="134"/>
      <c r="AL38" s="134"/>
      <c r="AM38" s="139">
        <v>586</v>
      </c>
    </row>
    <row r="39" spans="1:39" s="107" customFormat="1" ht="24" customHeight="1">
      <c r="A39" s="111" t="s">
        <v>71</v>
      </c>
      <c r="B39" s="94" t="s">
        <v>328</v>
      </c>
      <c r="C39" s="140"/>
      <c r="D39" s="129"/>
      <c r="E39" s="127"/>
      <c r="F39" s="128"/>
      <c r="G39" s="129"/>
      <c r="H39" s="127"/>
      <c r="I39" s="130"/>
      <c r="J39" s="129">
        <v>2118</v>
      </c>
      <c r="K39" s="129">
        <v>454</v>
      </c>
      <c r="L39" s="127">
        <v>6</v>
      </c>
      <c r="M39" s="131">
        <v>32</v>
      </c>
      <c r="N39" s="131">
        <v>299</v>
      </c>
      <c r="O39" s="131">
        <v>4</v>
      </c>
      <c r="P39" s="131">
        <v>3</v>
      </c>
      <c r="Q39" s="131">
        <v>109</v>
      </c>
      <c r="R39" s="131"/>
      <c r="S39" s="131"/>
      <c r="T39" s="128"/>
      <c r="U39" s="129">
        <v>28</v>
      </c>
      <c r="V39" s="127">
        <v>28</v>
      </c>
      <c r="W39" s="128"/>
      <c r="X39" s="129">
        <v>1636</v>
      </c>
      <c r="Y39" s="127"/>
      <c r="Z39" s="131"/>
      <c r="AA39" s="131">
        <v>1636</v>
      </c>
      <c r="AB39" s="131"/>
      <c r="AC39" s="131"/>
      <c r="AD39" s="131"/>
      <c r="AE39" s="130"/>
      <c r="AF39" s="129"/>
      <c r="AG39" s="129"/>
      <c r="AH39" s="129"/>
      <c r="AI39" s="129"/>
      <c r="AJ39" s="129"/>
      <c r="AK39" s="129"/>
      <c r="AL39" s="129"/>
      <c r="AM39" s="132">
        <v>2118</v>
      </c>
    </row>
    <row r="40" spans="1:39" s="107" customFormat="1" ht="24" customHeight="1">
      <c r="A40" s="108" t="s">
        <v>72</v>
      </c>
      <c r="B40" s="94" t="s">
        <v>329</v>
      </c>
      <c r="C40" s="140"/>
      <c r="D40" s="129"/>
      <c r="E40" s="127"/>
      <c r="F40" s="128"/>
      <c r="G40" s="129"/>
      <c r="H40" s="127"/>
      <c r="I40" s="130"/>
      <c r="J40" s="129">
        <v>30770</v>
      </c>
      <c r="K40" s="129">
        <v>27317</v>
      </c>
      <c r="L40" s="127">
        <v>7883</v>
      </c>
      <c r="M40" s="131">
        <v>13</v>
      </c>
      <c r="N40" s="131">
        <v>13284</v>
      </c>
      <c r="O40" s="131">
        <v>170</v>
      </c>
      <c r="P40" s="131">
        <v>30</v>
      </c>
      <c r="Q40" s="131">
        <v>3770</v>
      </c>
      <c r="R40" s="131">
        <v>2167</v>
      </c>
      <c r="S40" s="131"/>
      <c r="T40" s="128"/>
      <c r="U40" s="129">
        <v>3453</v>
      </c>
      <c r="V40" s="127">
        <v>7</v>
      </c>
      <c r="W40" s="128">
        <v>3446</v>
      </c>
      <c r="X40" s="129"/>
      <c r="Y40" s="127"/>
      <c r="Z40" s="131"/>
      <c r="AA40" s="131"/>
      <c r="AB40" s="131"/>
      <c r="AC40" s="131"/>
      <c r="AD40" s="131"/>
      <c r="AE40" s="130"/>
      <c r="AF40" s="129"/>
      <c r="AG40" s="129"/>
      <c r="AH40" s="129"/>
      <c r="AI40" s="129"/>
      <c r="AJ40" s="129">
        <v>175</v>
      </c>
      <c r="AK40" s="129"/>
      <c r="AL40" s="129"/>
      <c r="AM40" s="132">
        <v>30945</v>
      </c>
    </row>
    <row r="41" spans="1:39" s="109" customFormat="1" ht="24" customHeight="1">
      <c r="A41" s="111" t="s">
        <v>73</v>
      </c>
      <c r="B41" s="94" t="s">
        <v>330</v>
      </c>
      <c r="C41" s="133"/>
      <c r="D41" s="134"/>
      <c r="E41" s="135"/>
      <c r="F41" s="136"/>
      <c r="G41" s="134"/>
      <c r="H41" s="135"/>
      <c r="I41" s="137"/>
      <c r="J41" s="134">
        <v>337</v>
      </c>
      <c r="K41" s="134">
        <v>337</v>
      </c>
      <c r="L41" s="135"/>
      <c r="M41" s="138">
        <v>1</v>
      </c>
      <c r="N41" s="138">
        <v>336</v>
      </c>
      <c r="O41" s="138"/>
      <c r="P41" s="138"/>
      <c r="Q41" s="138">
        <v>1</v>
      </c>
      <c r="R41" s="138"/>
      <c r="S41" s="138"/>
      <c r="T41" s="136"/>
      <c r="U41" s="134"/>
      <c r="V41" s="135"/>
      <c r="W41" s="136"/>
      <c r="X41" s="134"/>
      <c r="Y41" s="135"/>
      <c r="Z41" s="138"/>
      <c r="AA41" s="138"/>
      <c r="AB41" s="138"/>
      <c r="AC41" s="138"/>
      <c r="AD41" s="138"/>
      <c r="AE41" s="137"/>
      <c r="AF41" s="134"/>
      <c r="AG41" s="134"/>
      <c r="AH41" s="134"/>
      <c r="AI41" s="134"/>
      <c r="AJ41" s="134">
        <v>175</v>
      </c>
      <c r="AK41" s="134"/>
      <c r="AL41" s="134"/>
      <c r="AM41" s="139">
        <v>513</v>
      </c>
    </row>
    <row r="42" spans="1:39" s="109" customFormat="1" ht="24" customHeight="1">
      <c r="A42" s="111" t="s">
        <v>74</v>
      </c>
      <c r="B42" s="94" t="s">
        <v>331</v>
      </c>
      <c r="C42" s="133"/>
      <c r="D42" s="134"/>
      <c r="E42" s="135"/>
      <c r="F42" s="136"/>
      <c r="G42" s="134"/>
      <c r="H42" s="135"/>
      <c r="I42" s="137"/>
      <c r="J42" s="134">
        <v>23554</v>
      </c>
      <c r="K42" s="134">
        <v>20102</v>
      </c>
      <c r="L42" s="135">
        <v>7883</v>
      </c>
      <c r="M42" s="138">
        <v>7</v>
      </c>
      <c r="N42" s="138">
        <v>12208</v>
      </c>
      <c r="O42" s="138"/>
      <c r="P42" s="138"/>
      <c r="Q42" s="138">
        <v>3</v>
      </c>
      <c r="R42" s="138"/>
      <c r="S42" s="138"/>
      <c r="T42" s="136"/>
      <c r="U42" s="134">
        <v>3452</v>
      </c>
      <c r="V42" s="135">
        <v>6</v>
      </c>
      <c r="W42" s="136">
        <v>3446</v>
      </c>
      <c r="X42" s="134"/>
      <c r="Y42" s="135"/>
      <c r="Z42" s="138"/>
      <c r="AA42" s="138"/>
      <c r="AB42" s="138"/>
      <c r="AC42" s="138"/>
      <c r="AD42" s="138"/>
      <c r="AE42" s="137"/>
      <c r="AF42" s="134"/>
      <c r="AG42" s="134"/>
      <c r="AH42" s="134"/>
      <c r="AI42" s="134"/>
      <c r="AJ42" s="134"/>
      <c r="AK42" s="134"/>
      <c r="AL42" s="134"/>
      <c r="AM42" s="139">
        <v>23554</v>
      </c>
    </row>
    <row r="43" spans="1:39" s="109" customFormat="1" ht="24" customHeight="1">
      <c r="A43" s="111" t="s">
        <v>75</v>
      </c>
      <c r="B43" s="94" t="s">
        <v>332</v>
      </c>
      <c r="C43" s="133"/>
      <c r="D43" s="134"/>
      <c r="E43" s="135"/>
      <c r="F43" s="136"/>
      <c r="G43" s="134"/>
      <c r="H43" s="135"/>
      <c r="I43" s="137"/>
      <c r="J43" s="134">
        <v>4705</v>
      </c>
      <c r="K43" s="134">
        <v>4704</v>
      </c>
      <c r="L43" s="135"/>
      <c r="M43" s="138">
        <v>3</v>
      </c>
      <c r="N43" s="138">
        <v>735</v>
      </c>
      <c r="O43" s="138">
        <v>170</v>
      </c>
      <c r="P43" s="138">
        <v>30</v>
      </c>
      <c r="Q43" s="138">
        <v>3765</v>
      </c>
      <c r="R43" s="138"/>
      <c r="S43" s="138"/>
      <c r="T43" s="136"/>
      <c r="U43" s="134">
        <v>1</v>
      </c>
      <c r="V43" s="135"/>
      <c r="W43" s="136"/>
      <c r="X43" s="134"/>
      <c r="Y43" s="135"/>
      <c r="Z43" s="138"/>
      <c r="AA43" s="138"/>
      <c r="AB43" s="138"/>
      <c r="AC43" s="138"/>
      <c r="AD43" s="138"/>
      <c r="AE43" s="137"/>
      <c r="AF43" s="134"/>
      <c r="AG43" s="134"/>
      <c r="AH43" s="134"/>
      <c r="AI43" s="134"/>
      <c r="AJ43" s="134"/>
      <c r="AK43" s="134"/>
      <c r="AL43" s="134"/>
      <c r="AM43" s="139">
        <v>4705</v>
      </c>
    </row>
    <row r="44" spans="1:39" s="109" customFormat="1" ht="24" customHeight="1">
      <c r="A44" s="111" t="s">
        <v>76</v>
      </c>
      <c r="B44" s="94" t="s">
        <v>333</v>
      </c>
      <c r="C44" s="133"/>
      <c r="D44" s="134"/>
      <c r="E44" s="135"/>
      <c r="F44" s="136"/>
      <c r="G44" s="134"/>
      <c r="H44" s="135"/>
      <c r="I44" s="137"/>
      <c r="J44" s="134">
        <v>2174</v>
      </c>
      <c r="K44" s="134">
        <v>2173</v>
      </c>
      <c r="L44" s="135"/>
      <c r="M44" s="138">
        <v>1</v>
      </c>
      <c r="N44" s="138">
        <v>5</v>
      </c>
      <c r="O44" s="138"/>
      <c r="P44" s="138"/>
      <c r="Q44" s="138"/>
      <c r="R44" s="138">
        <v>2166</v>
      </c>
      <c r="S44" s="138"/>
      <c r="T44" s="136"/>
      <c r="U44" s="134">
        <v>1</v>
      </c>
      <c r="V44" s="135">
        <v>1</v>
      </c>
      <c r="W44" s="136"/>
      <c r="X44" s="134"/>
      <c r="Y44" s="135"/>
      <c r="Z44" s="138"/>
      <c r="AA44" s="138"/>
      <c r="AB44" s="138"/>
      <c r="AC44" s="138"/>
      <c r="AD44" s="138"/>
      <c r="AE44" s="137"/>
      <c r="AF44" s="134"/>
      <c r="AG44" s="134"/>
      <c r="AH44" s="134"/>
      <c r="AI44" s="134"/>
      <c r="AJ44" s="134"/>
      <c r="AK44" s="134"/>
      <c r="AL44" s="134"/>
      <c r="AM44" s="139">
        <v>2174</v>
      </c>
    </row>
    <row r="45" spans="1:39" s="107" customFormat="1" ht="24" customHeight="1">
      <c r="A45" s="108" t="s">
        <v>77</v>
      </c>
      <c r="B45" s="94" t="s">
        <v>334</v>
      </c>
      <c r="C45" s="140">
        <v>718</v>
      </c>
      <c r="D45" s="129">
        <v>718</v>
      </c>
      <c r="E45" s="127">
        <v>718</v>
      </c>
      <c r="F45" s="128"/>
      <c r="G45" s="129"/>
      <c r="H45" s="127"/>
      <c r="I45" s="130"/>
      <c r="J45" s="129">
        <v>8994</v>
      </c>
      <c r="K45" s="129">
        <v>6193</v>
      </c>
      <c r="L45" s="127">
        <v>3</v>
      </c>
      <c r="M45" s="131">
        <v>5434</v>
      </c>
      <c r="N45" s="131">
        <v>127</v>
      </c>
      <c r="O45" s="131">
        <v>20</v>
      </c>
      <c r="P45" s="131">
        <v>9</v>
      </c>
      <c r="Q45" s="131">
        <v>600</v>
      </c>
      <c r="R45" s="131"/>
      <c r="S45" s="131"/>
      <c r="T45" s="128"/>
      <c r="U45" s="129">
        <v>2801</v>
      </c>
      <c r="V45" s="127">
        <v>2771</v>
      </c>
      <c r="W45" s="128">
        <v>30</v>
      </c>
      <c r="X45" s="129"/>
      <c r="Y45" s="127"/>
      <c r="Z45" s="131"/>
      <c r="AA45" s="131"/>
      <c r="AB45" s="131"/>
      <c r="AC45" s="131"/>
      <c r="AD45" s="131"/>
      <c r="AE45" s="130"/>
      <c r="AF45" s="129"/>
      <c r="AG45" s="129">
        <v>7353</v>
      </c>
      <c r="AH45" s="129"/>
      <c r="AI45" s="129"/>
      <c r="AJ45" s="129">
        <v>3191</v>
      </c>
      <c r="AK45" s="129">
        <v>1030</v>
      </c>
      <c r="AL45" s="129">
        <v>115</v>
      </c>
      <c r="AM45" s="132">
        <v>21401</v>
      </c>
    </row>
    <row r="46" spans="1:39" s="107" customFormat="1" ht="24" customHeight="1">
      <c r="A46" s="108" t="s">
        <v>78</v>
      </c>
      <c r="B46" s="94" t="s">
        <v>335</v>
      </c>
      <c r="C46" s="140"/>
      <c r="D46" s="129"/>
      <c r="E46" s="127"/>
      <c r="F46" s="128"/>
      <c r="G46" s="129"/>
      <c r="H46" s="127"/>
      <c r="I46" s="130"/>
      <c r="J46" s="129">
        <v>4499</v>
      </c>
      <c r="K46" s="129">
        <v>4348</v>
      </c>
      <c r="L46" s="127">
        <v>7</v>
      </c>
      <c r="M46" s="131">
        <v>2814</v>
      </c>
      <c r="N46" s="131">
        <v>1263</v>
      </c>
      <c r="O46" s="131">
        <v>11</v>
      </c>
      <c r="P46" s="131">
        <v>17</v>
      </c>
      <c r="Q46" s="131">
        <v>235</v>
      </c>
      <c r="R46" s="131">
        <v>1</v>
      </c>
      <c r="S46" s="131"/>
      <c r="T46" s="128"/>
      <c r="U46" s="129">
        <v>116</v>
      </c>
      <c r="V46" s="127">
        <v>99</v>
      </c>
      <c r="W46" s="128">
        <v>17</v>
      </c>
      <c r="X46" s="129">
        <v>35</v>
      </c>
      <c r="Y46" s="127">
        <v>3</v>
      </c>
      <c r="Z46" s="131"/>
      <c r="AA46" s="131"/>
      <c r="AB46" s="131"/>
      <c r="AC46" s="131"/>
      <c r="AD46" s="131">
        <v>32</v>
      </c>
      <c r="AE46" s="130"/>
      <c r="AF46" s="129"/>
      <c r="AG46" s="129">
        <v>1671</v>
      </c>
      <c r="AH46" s="129"/>
      <c r="AI46" s="129"/>
      <c r="AJ46" s="129">
        <v>4700</v>
      </c>
      <c r="AK46" s="129">
        <v>66</v>
      </c>
      <c r="AL46" s="129">
        <v>33</v>
      </c>
      <c r="AM46" s="132">
        <v>10969</v>
      </c>
    </row>
    <row r="47" spans="1:39" s="107" customFormat="1" ht="24" customHeight="1" thickBot="1">
      <c r="A47" s="112" t="s">
        <v>79</v>
      </c>
      <c r="B47" s="94" t="s">
        <v>336</v>
      </c>
      <c r="C47" s="155"/>
      <c r="D47" s="156"/>
      <c r="E47" s="157"/>
      <c r="F47" s="158"/>
      <c r="G47" s="156"/>
      <c r="H47" s="157"/>
      <c r="I47" s="159"/>
      <c r="J47" s="156">
        <v>1140</v>
      </c>
      <c r="K47" s="156">
        <v>1116</v>
      </c>
      <c r="L47" s="157">
        <v>50</v>
      </c>
      <c r="M47" s="160">
        <v>133</v>
      </c>
      <c r="N47" s="160">
        <v>516</v>
      </c>
      <c r="O47" s="160">
        <v>3</v>
      </c>
      <c r="P47" s="160">
        <v>1</v>
      </c>
      <c r="Q47" s="160">
        <v>59</v>
      </c>
      <c r="R47" s="160">
        <v>354</v>
      </c>
      <c r="S47" s="160"/>
      <c r="T47" s="158"/>
      <c r="U47" s="156">
        <v>24</v>
      </c>
      <c r="V47" s="157">
        <v>22</v>
      </c>
      <c r="W47" s="158">
        <v>2</v>
      </c>
      <c r="X47" s="156"/>
      <c r="Y47" s="157"/>
      <c r="Z47" s="160"/>
      <c r="AA47" s="160"/>
      <c r="AB47" s="160"/>
      <c r="AC47" s="160"/>
      <c r="AD47" s="160"/>
      <c r="AE47" s="159"/>
      <c r="AF47" s="156"/>
      <c r="AG47" s="156">
        <v>229</v>
      </c>
      <c r="AH47" s="156"/>
      <c r="AI47" s="156"/>
      <c r="AJ47" s="156">
        <v>1160</v>
      </c>
      <c r="AK47" s="156">
        <v>22</v>
      </c>
      <c r="AL47" s="156">
        <v>74</v>
      </c>
      <c r="AM47" s="161">
        <v>2625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ColWidth="9" defaultRowHeight="13.5"/>
  <cols>
    <col min="1" max="1" width="13.75" style="102" customWidth="1"/>
    <col min="2" max="2" width="3.75" style="102" customWidth="1"/>
    <col min="3" max="18" width="8.625" style="99" customWidth="1"/>
    <col min="19" max="19" width="5.625" style="99" customWidth="1"/>
    <col min="20" max="38" width="8.625" style="99" customWidth="1"/>
    <col min="39" max="39" width="9.125" style="99" customWidth="1"/>
    <col min="40" max="16384" width="9" style="99"/>
  </cols>
  <sheetData>
    <row r="1" spans="1:39" ht="19.5" customHeight="1" thickBot="1">
      <c r="A1" s="248" t="s">
        <v>0</v>
      </c>
      <c r="B1" s="78"/>
      <c r="C1" s="250" t="s">
        <v>355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</row>
    <row r="2" spans="1:39" s="102" customFormat="1" ht="15.75" customHeight="1">
      <c r="A2" s="249"/>
      <c r="B2" s="79"/>
      <c r="C2" s="253" t="s">
        <v>2</v>
      </c>
      <c r="D2" s="254"/>
      <c r="E2" s="254"/>
      <c r="F2" s="254"/>
      <c r="G2" s="254"/>
      <c r="H2" s="254"/>
      <c r="I2" s="254"/>
      <c r="J2" s="255" t="s">
        <v>3</v>
      </c>
      <c r="K2" s="254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4"/>
      <c r="Y2" s="254"/>
      <c r="Z2" s="254"/>
      <c r="AA2" s="254"/>
      <c r="AB2" s="254"/>
      <c r="AC2" s="254"/>
      <c r="AD2" s="254"/>
      <c r="AE2" s="254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49"/>
      <c r="B3" s="80"/>
      <c r="C3" s="256"/>
      <c r="D3" s="257" t="s">
        <v>12</v>
      </c>
      <c r="E3" s="259"/>
      <c r="F3" s="260"/>
      <c r="G3" s="257" t="s">
        <v>13</v>
      </c>
      <c r="H3" s="259"/>
      <c r="I3" s="259"/>
      <c r="J3" s="261"/>
      <c r="K3" s="257" t="s">
        <v>14</v>
      </c>
      <c r="L3" s="264"/>
      <c r="M3" s="264"/>
      <c r="N3" s="264"/>
      <c r="O3" s="264"/>
      <c r="P3" s="264"/>
      <c r="Q3" s="264"/>
      <c r="R3" s="264"/>
      <c r="S3" s="264"/>
      <c r="T3" s="265"/>
      <c r="U3" s="266" t="s">
        <v>15</v>
      </c>
      <c r="V3" s="264"/>
      <c r="W3" s="265"/>
      <c r="X3" s="274" t="s">
        <v>16</v>
      </c>
      <c r="Y3" s="276"/>
      <c r="Z3" s="276"/>
      <c r="AA3" s="276"/>
      <c r="AB3" s="276"/>
      <c r="AC3" s="276"/>
      <c r="AD3" s="276"/>
      <c r="AE3" s="276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49"/>
      <c r="B4" s="80"/>
      <c r="C4" s="256"/>
      <c r="D4" s="258"/>
      <c r="E4" s="268" t="s">
        <v>17</v>
      </c>
      <c r="F4" s="270" t="s">
        <v>18</v>
      </c>
      <c r="G4" s="258"/>
      <c r="H4" s="268" t="s">
        <v>19</v>
      </c>
      <c r="I4" s="272" t="s">
        <v>20</v>
      </c>
      <c r="J4" s="261"/>
      <c r="K4" s="258"/>
      <c r="L4" s="268" t="s">
        <v>21</v>
      </c>
      <c r="M4" s="262" t="s">
        <v>22</v>
      </c>
      <c r="N4" s="262" t="s">
        <v>23</v>
      </c>
      <c r="O4" s="262" t="s">
        <v>24</v>
      </c>
      <c r="P4" s="262" t="s">
        <v>25</v>
      </c>
      <c r="Q4" s="262" t="s">
        <v>26</v>
      </c>
      <c r="R4" s="262" t="s">
        <v>27</v>
      </c>
      <c r="S4" s="262" t="s">
        <v>28</v>
      </c>
      <c r="T4" s="270" t="s">
        <v>29</v>
      </c>
      <c r="U4" s="267"/>
      <c r="V4" s="268" t="s">
        <v>30</v>
      </c>
      <c r="W4" s="270" t="s">
        <v>31</v>
      </c>
      <c r="X4" s="275"/>
      <c r="Y4" s="268" t="s">
        <v>32</v>
      </c>
      <c r="Z4" s="262" t="s">
        <v>33</v>
      </c>
      <c r="AA4" s="262" t="s">
        <v>34</v>
      </c>
      <c r="AB4" s="262" t="s">
        <v>35</v>
      </c>
      <c r="AC4" s="262" t="s">
        <v>36</v>
      </c>
      <c r="AD4" s="262" t="s">
        <v>37</v>
      </c>
      <c r="AE4" s="272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49"/>
      <c r="B5" s="80"/>
      <c r="C5" s="256"/>
      <c r="D5" s="258"/>
      <c r="E5" s="269"/>
      <c r="F5" s="271"/>
      <c r="G5" s="258"/>
      <c r="H5" s="269"/>
      <c r="I5" s="273"/>
      <c r="J5" s="261"/>
      <c r="K5" s="258"/>
      <c r="L5" s="269"/>
      <c r="M5" s="263"/>
      <c r="N5" s="263"/>
      <c r="O5" s="263"/>
      <c r="P5" s="263"/>
      <c r="Q5" s="263"/>
      <c r="R5" s="263"/>
      <c r="S5" s="263"/>
      <c r="T5" s="271"/>
      <c r="U5" s="267"/>
      <c r="V5" s="269"/>
      <c r="W5" s="271"/>
      <c r="X5" s="275"/>
      <c r="Y5" s="269"/>
      <c r="Z5" s="263"/>
      <c r="AA5" s="263"/>
      <c r="AB5" s="263"/>
      <c r="AC5" s="263"/>
      <c r="AD5" s="263"/>
      <c r="AE5" s="273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84">
        <v>2574</v>
      </c>
      <c r="D7" s="185">
        <v>2574</v>
      </c>
      <c r="E7" s="186">
        <v>2574</v>
      </c>
      <c r="F7" s="187"/>
      <c r="G7" s="188"/>
      <c r="H7" s="186"/>
      <c r="I7" s="189"/>
      <c r="J7" s="188"/>
      <c r="K7" s="188"/>
      <c r="L7" s="186"/>
      <c r="M7" s="190"/>
      <c r="N7" s="190"/>
      <c r="O7" s="190"/>
      <c r="P7" s="190"/>
      <c r="Q7" s="190"/>
      <c r="R7" s="190"/>
      <c r="S7" s="190"/>
      <c r="T7" s="187"/>
      <c r="U7" s="188"/>
      <c r="V7" s="186"/>
      <c r="W7" s="187"/>
      <c r="X7" s="188"/>
      <c r="Y7" s="186"/>
      <c r="Z7" s="190"/>
      <c r="AA7" s="190"/>
      <c r="AB7" s="190"/>
      <c r="AC7" s="190"/>
      <c r="AD7" s="190"/>
      <c r="AE7" s="189"/>
      <c r="AF7" s="188"/>
      <c r="AG7" s="188"/>
      <c r="AH7" s="188">
        <v>1369</v>
      </c>
      <c r="AI7" s="188">
        <v>16757</v>
      </c>
      <c r="AJ7" s="188"/>
      <c r="AK7" s="188"/>
      <c r="AL7" s="188">
        <v>1051</v>
      </c>
      <c r="AM7" s="191">
        <v>21751</v>
      </c>
    </row>
    <row r="8" spans="1:39" s="107" customFormat="1" ht="24" customHeight="1">
      <c r="A8" s="108" t="s">
        <v>40</v>
      </c>
      <c r="B8" s="94" t="s">
        <v>297</v>
      </c>
      <c r="C8" s="192">
        <v>28956</v>
      </c>
      <c r="D8" s="193">
        <v>467</v>
      </c>
      <c r="E8" s="194"/>
      <c r="F8" s="195">
        <v>467</v>
      </c>
      <c r="G8" s="196">
        <v>28490</v>
      </c>
      <c r="H8" s="194">
        <v>11320</v>
      </c>
      <c r="I8" s="197">
        <v>17170</v>
      </c>
      <c r="J8" s="196">
        <v>118959</v>
      </c>
      <c r="K8" s="196">
        <v>89828</v>
      </c>
      <c r="L8" s="194">
        <v>7978</v>
      </c>
      <c r="M8" s="198">
        <v>9030</v>
      </c>
      <c r="N8" s="198">
        <v>31169</v>
      </c>
      <c r="O8" s="198">
        <v>586</v>
      </c>
      <c r="P8" s="198">
        <v>223</v>
      </c>
      <c r="Q8" s="198">
        <v>35997</v>
      </c>
      <c r="R8" s="198">
        <v>4492</v>
      </c>
      <c r="S8" s="198">
        <v>353</v>
      </c>
      <c r="T8" s="195">
        <v>2</v>
      </c>
      <c r="U8" s="196">
        <v>6948</v>
      </c>
      <c r="V8" s="194">
        <v>4631</v>
      </c>
      <c r="W8" s="195">
        <v>2317</v>
      </c>
      <c r="X8" s="196">
        <v>22183</v>
      </c>
      <c r="Y8" s="194">
        <v>20370</v>
      </c>
      <c r="Z8" s="198">
        <v>96</v>
      </c>
      <c r="AA8" s="198">
        <v>1717</v>
      </c>
      <c r="AB8" s="198"/>
      <c r="AC8" s="198"/>
      <c r="AD8" s="198"/>
      <c r="AE8" s="197"/>
      <c r="AF8" s="196">
        <v>9178</v>
      </c>
      <c r="AG8" s="196"/>
      <c r="AH8" s="196"/>
      <c r="AI8" s="196"/>
      <c r="AJ8" s="196"/>
      <c r="AK8" s="196"/>
      <c r="AL8" s="196"/>
      <c r="AM8" s="199">
        <v>157094</v>
      </c>
    </row>
    <row r="9" spans="1:39" s="109" customFormat="1" ht="24" customHeight="1">
      <c r="A9" s="111" t="s">
        <v>41</v>
      </c>
      <c r="B9" s="94" t="s">
        <v>298</v>
      </c>
      <c r="C9" s="200"/>
      <c r="D9" s="201"/>
      <c r="E9" s="202"/>
      <c r="F9" s="203"/>
      <c r="G9" s="201"/>
      <c r="H9" s="202"/>
      <c r="I9" s="204"/>
      <c r="J9" s="201">
        <v>92701</v>
      </c>
      <c r="K9" s="201">
        <v>77966</v>
      </c>
      <c r="L9" s="202">
        <v>7978</v>
      </c>
      <c r="M9" s="205">
        <v>5798</v>
      </c>
      <c r="N9" s="205">
        <v>26460</v>
      </c>
      <c r="O9" s="205">
        <v>586</v>
      </c>
      <c r="P9" s="205">
        <v>223</v>
      </c>
      <c r="Q9" s="205">
        <v>32090</v>
      </c>
      <c r="R9" s="205">
        <v>4477</v>
      </c>
      <c r="S9" s="205">
        <v>353</v>
      </c>
      <c r="T9" s="203"/>
      <c r="U9" s="201">
        <v>1689</v>
      </c>
      <c r="V9" s="202">
        <v>428</v>
      </c>
      <c r="W9" s="203">
        <v>1260</v>
      </c>
      <c r="X9" s="201">
        <v>13046</v>
      </c>
      <c r="Y9" s="202">
        <v>11233</v>
      </c>
      <c r="Z9" s="205">
        <v>96</v>
      </c>
      <c r="AA9" s="205">
        <v>1717</v>
      </c>
      <c r="AB9" s="205"/>
      <c r="AC9" s="205"/>
      <c r="AD9" s="205"/>
      <c r="AE9" s="204"/>
      <c r="AF9" s="201"/>
      <c r="AG9" s="201"/>
      <c r="AH9" s="201"/>
      <c r="AI9" s="201"/>
      <c r="AJ9" s="201"/>
      <c r="AK9" s="201"/>
      <c r="AL9" s="201"/>
      <c r="AM9" s="206">
        <v>92701</v>
      </c>
    </row>
    <row r="10" spans="1:39" s="109" customFormat="1" ht="24" customHeight="1">
      <c r="A10" s="111" t="s">
        <v>42</v>
      </c>
      <c r="B10" s="94" t="s">
        <v>299</v>
      </c>
      <c r="C10" s="200"/>
      <c r="D10" s="201"/>
      <c r="E10" s="202"/>
      <c r="F10" s="203"/>
      <c r="G10" s="201"/>
      <c r="H10" s="202"/>
      <c r="I10" s="204"/>
      <c r="J10" s="201">
        <v>26258</v>
      </c>
      <c r="K10" s="201">
        <v>11862</v>
      </c>
      <c r="L10" s="202"/>
      <c r="M10" s="205">
        <v>3231</v>
      </c>
      <c r="N10" s="205">
        <v>4708</v>
      </c>
      <c r="O10" s="205"/>
      <c r="P10" s="205"/>
      <c r="Q10" s="205">
        <v>3907</v>
      </c>
      <c r="R10" s="205">
        <v>14</v>
      </c>
      <c r="S10" s="205"/>
      <c r="T10" s="203">
        <v>2</v>
      </c>
      <c r="U10" s="201">
        <v>5259</v>
      </c>
      <c r="V10" s="202">
        <v>4203</v>
      </c>
      <c r="W10" s="203">
        <v>1057</v>
      </c>
      <c r="X10" s="201">
        <v>9137</v>
      </c>
      <c r="Y10" s="202">
        <v>9137</v>
      </c>
      <c r="Z10" s="205"/>
      <c r="AA10" s="205"/>
      <c r="AB10" s="205"/>
      <c r="AC10" s="205"/>
      <c r="AD10" s="205"/>
      <c r="AE10" s="204"/>
      <c r="AF10" s="201"/>
      <c r="AG10" s="201"/>
      <c r="AH10" s="201"/>
      <c r="AI10" s="201"/>
      <c r="AJ10" s="201"/>
      <c r="AK10" s="201"/>
      <c r="AL10" s="201"/>
      <c r="AM10" s="206">
        <v>26258</v>
      </c>
    </row>
    <row r="11" spans="1:39" s="107" customFormat="1" ht="24" customHeight="1">
      <c r="A11" s="108" t="s">
        <v>43</v>
      </c>
      <c r="B11" s="94" t="s">
        <v>300</v>
      </c>
      <c r="C11" s="207"/>
      <c r="D11" s="196"/>
      <c r="E11" s="194"/>
      <c r="F11" s="195"/>
      <c r="G11" s="196"/>
      <c r="H11" s="194"/>
      <c r="I11" s="197"/>
      <c r="J11" s="196">
        <v>-17744</v>
      </c>
      <c r="K11" s="196">
        <v>-14534</v>
      </c>
      <c r="L11" s="194">
        <v>-58</v>
      </c>
      <c r="M11" s="198">
        <v>-78</v>
      </c>
      <c r="N11" s="198">
        <v>-6208</v>
      </c>
      <c r="O11" s="198"/>
      <c r="P11" s="198"/>
      <c r="Q11" s="198">
        <v>-6333</v>
      </c>
      <c r="R11" s="198">
        <v>-1857</v>
      </c>
      <c r="S11" s="198"/>
      <c r="T11" s="195"/>
      <c r="U11" s="196">
        <v>-295</v>
      </c>
      <c r="V11" s="194">
        <v>-171</v>
      </c>
      <c r="W11" s="195">
        <v>-124</v>
      </c>
      <c r="X11" s="196">
        <v>-2914</v>
      </c>
      <c r="Y11" s="194">
        <v>-2714</v>
      </c>
      <c r="Z11" s="198"/>
      <c r="AA11" s="198">
        <v>-200</v>
      </c>
      <c r="AB11" s="198"/>
      <c r="AC11" s="198"/>
      <c r="AD11" s="198"/>
      <c r="AE11" s="197"/>
      <c r="AF11" s="196"/>
      <c r="AG11" s="196"/>
      <c r="AH11" s="196"/>
      <c r="AI11" s="196"/>
      <c r="AJ11" s="196"/>
      <c r="AK11" s="196"/>
      <c r="AL11" s="196"/>
      <c r="AM11" s="199">
        <v>-17744</v>
      </c>
    </row>
    <row r="12" spans="1:39" s="107" customFormat="1" ht="24" customHeight="1">
      <c r="A12" s="108" t="s">
        <v>44</v>
      </c>
      <c r="B12" s="94" t="s">
        <v>301</v>
      </c>
      <c r="C12" s="207"/>
      <c r="D12" s="196"/>
      <c r="E12" s="194"/>
      <c r="F12" s="195"/>
      <c r="G12" s="196"/>
      <c r="H12" s="194"/>
      <c r="I12" s="197"/>
      <c r="J12" s="196">
        <v>-5671</v>
      </c>
      <c r="K12" s="196">
        <v>-5671</v>
      </c>
      <c r="L12" s="194"/>
      <c r="M12" s="198"/>
      <c r="N12" s="198">
        <v>-832</v>
      </c>
      <c r="O12" s="198">
        <v>-90</v>
      </c>
      <c r="P12" s="198">
        <v>-3</v>
      </c>
      <c r="Q12" s="198">
        <v>-4031</v>
      </c>
      <c r="R12" s="198">
        <v>-714</v>
      </c>
      <c r="S12" s="198"/>
      <c r="T12" s="195"/>
      <c r="U12" s="196"/>
      <c r="V12" s="194"/>
      <c r="W12" s="195"/>
      <c r="X12" s="196"/>
      <c r="Y12" s="194"/>
      <c r="Z12" s="198"/>
      <c r="AA12" s="198"/>
      <c r="AB12" s="198"/>
      <c r="AC12" s="198"/>
      <c r="AD12" s="198"/>
      <c r="AE12" s="197"/>
      <c r="AF12" s="196"/>
      <c r="AG12" s="196"/>
      <c r="AH12" s="196"/>
      <c r="AI12" s="196"/>
      <c r="AJ12" s="196"/>
      <c r="AK12" s="196"/>
      <c r="AL12" s="196"/>
      <c r="AM12" s="199">
        <v>-5671</v>
      </c>
    </row>
    <row r="13" spans="1:39" s="107" customFormat="1" ht="24" customHeight="1">
      <c r="A13" s="108" t="s">
        <v>45</v>
      </c>
      <c r="B13" s="94" t="s">
        <v>302</v>
      </c>
      <c r="C13" s="207">
        <v>-375</v>
      </c>
      <c r="D13" s="196">
        <v>-375</v>
      </c>
      <c r="E13" s="194">
        <v>-289</v>
      </c>
      <c r="F13" s="195">
        <v>-86</v>
      </c>
      <c r="G13" s="196"/>
      <c r="H13" s="194"/>
      <c r="I13" s="197"/>
      <c r="J13" s="196">
        <v>-200</v>
      </c>
      <c r="K13" s="196">
        <v>-320</v>
      </c>
      <c r="L13" s="194">
        <v>-39</v>
      </c>
      <c r="M13" s="198">
        <v>-47</v>
      </c>
      <c r="N13" s="198">
        <v>-373</v>
      </c>
      <c r="O13" s="198">
        <v>-1</v>
      </c>
      <c r="P13" s="198">
        <v>5</v>
      </c>
      <c r="Q13" s="198">
        <v>138</v>
      </c>
      <c r="R13" s="198">
        <v>-3</v>
      </c>
      <c r="S13" s="198">
        <v>2</v>
      </c>
      <c r="T13" s="195">
        <v>-1</v>
      </c>
      <c r="U13" s="196">
        <v>15</v>
      </c>
      <c r="V13" s="194">
        <v>29</v>
      </c>
      <c r="W13" s="195">
        <v>-14</v>
      </c>
      <c r="X13" s="196">
        <v>105</v>
      </c>
      <c r="Y13" s="194">
        <v>119</v>
      </c>
      <c r="Z13" s="198"/>
      <c r="AA13" s="198">
        <v>-14</v>
      </c>
      <c r="AB13" s="198"/>
      <c r="AC13" s="198"/>
      <c r="AD13" s="198"/>
      <c r="AE13" s="197"/>
      <c r="AF13" s="196">
        <v>35</v>
      </c>
      <c r="AG13" s="196"/>
      <c r="AH13" s="196"/>
      <c r="AI13" s="196"/>
      <c r="AJ13" s="196"/>
      <c r="AK13" s="196"/>
      <c r="AL13" s="196"/>
      <c r="AM13" s="199">
        <v>-539</v>
      </c>
    </row>
    <row r="14" spans="1:39" s="109" customFormat="1" ht="24" customHeight="1">
      <c r="A14" s="111" t="s">
        <v>46</v>
      </c>
      <c r="B14" s="94" t="s">
        <v>303</v>
      </c>
      <c r="C14" s="200">
        <v>3617</v>
      </c>
      <c r="D14" s="201">
        <v>3617</v>
      </c>
      <c r="E14" s="202">
        <v>3051</v>
      </c>
      <c r="F14" s="203">
        <v>566</v>
      </c>
      <c r="G14" s="201"/>
      <c r="H14" s="202"/>
      <c r="I14" s="204"/>
      <c r="J14" s="201">
        <v>5189</v>
      </c>
      <c r="K14" s="201">
        <v>4233</v>
      </c>
      <c r="L14" s="202">
        <v>246</v>
      </c>
      <c r="M14" s="205">
        <v>824</v>
      </c>
      <c r="N14" s="205">
        <v>1253</v>
      </c>
      <c r="O14" s="205">
        <v>23</v>
      </c>
      <c r="P14" s="205">
        <v>17</v>
      </c>
      <c r="Q14" s="205">
        <v>1714</v>
      </c>
      <c r="R14" s="205">
        <v>129</v>
      </c>
      <c r="S14" s="205">
        <v>27</v>
      </c>
      <c r="T14" s="203"/>
      <c r="U14" s="201">
        <v>109</v>
      </c>
      <c r="V14" s="202">
        <v>73</v>
      </c>
      <c r="W14" s="203">
        <v>36</v>
      </c>
      <c r="X14" s="201">
        <v>848</v>
      </c>
      <c r="Y14" s="202">
        <v>796</v>
      </c>
      <c r="Z14" s="205">
        <v>7</v>
      </c>
      <c r="AA14" s="205">
        <v>44</v>
      </c>
      <c r="AB14" s="205"/>
      <c r="AC14" s="205"/>
      <c r="AD14" s="205"/>
      <c r="AE14" s="204"/>
      <c r="AF14" s="201">
        <v>169</v>
      </c>
      <c r="AG14" s="201"/>
      <c r="AH14" s="201"/>
      <c r="AI14" s="201"/>
      <c r="AJ14" s="201"/>
      <c r="AK14" s="201"/>
      <c r="AL14" s="201"/>
      <c r="AM14" s="206">
        <v>8975</v>
      </c>
    </row>
    <row r="15" spans="1:39" s="109" customFormat="1" ht="24" customHeight="1">
      <c r="A15" s="111" t="s">
        <v>47</v>
      </c>
      <c r="B15" s="94" t="s">
        <v>304</v>
      </c>
      <c r="C15" s="200">
        <v>-3992</v>
      </c>
      <c r="D15" s="201">
        <v>-3992</v>
      </c>
      <c r="E15" s="202">
        <v>-3340</v>
      </c>
      <c r="F15" s="203">
        <v>-652</v>
      </c>
      <c r="G15" s="201"/>
      <c r="H15" s="202"/>
      <c r="I15" s="204"/>
      <c r="J15" s="201">
        <v>-5389</v>
      </c>
      <c r="K15" s="201">
        <v>-4553</v>
      </c>
      <c r="L15" s="202">
        <v>-286</v>
      </c>
      <c r="M15" s="205">
        <v>-871</v>
      </c>
      <c r="N15" s="205">
        <v>-1626</v>
      </c>
      <c r="O15" s="205">
        <v>-25</v>
      </c>
      <c r="P15" s="205">
        <v>-12</v>
      </c>
      <c r="Q15" s="205">
        <v>-1576</v>
      </c>
      <c r="R15" s="205">
        <v>-132</v>
      </c>
      <c r="S15" s="205">
        <v>-25</v>
      </c>
      <c r="T15" s="203">
        <v>-1</v>
      </c>
      <c r="U15" s="201">
        <v>-93</v>
      </c>
      <c r="V15" s="202">
        <v>-44</v>
      </c>
      <c r="W15" s="203">
        <v>-49</v>
      </c>
      <c r="X15" s="201">
        <v>-743</v>
      </c>
      <c r="Y15" s="202">
        <v>-677</v>
      </c>
      <c r="Z15" s="205">
        <v>-7</v>
      </c>
      <c r="AA15" s="205">
        <v>-58</v>
      </c>
      <c r="AB15" s="205"/>
      <c r="AC15" s="205"/>
      <c r="AD15" s="205"/>
      <c r="AE15" s="204"/>
      <c r="AF15" s="201">
        <v>-134</v>
      </c>
      <c r="AG15" s="201"/>
      <c r="AH15" s="201"/>
      <c r="AI15" s="201"/>
      <c r="AJ15" s="201"/>
      <c r="AK15" s="201"/>
      <c r="AL15" s="201"/>
      <c r="AM15" s="206">
        <v>-9515</v>
      </c>
    </row>
    <row r="16" spans="1:39" s="107" customFormat="1" ht="24" customHeight="1">
      <c r="A16" s="110" t="s">
        <v>48</v>
      </c>
      <c r="B16" s="94" t="s">
        <v>305</v>
      </c>
      <c r="C16" s="208">
        <v>-3064</v>
      </c>
      <c r="D16" s="209">
        <v>287</v>
      </c>
      <c r="E16" s="210">
        <v>130</v>
      </c>
      <c r="F16" s="211">
        <v>157</v>
      </c>
      <c r="G16" s="209">
        <v>-3351</v>
      </c>
      <c r="H16" s="210">
        <v>-558</v>
      </c>
      <c r="I16" s="212">
        <v>-2792</v>
      </c>
      <c r="J16" s="209">
        <v>-1390</v>
      </c>
      <c r="K16" s="209">
        <v>-354</v>
      </c>
      <c r="L16" s="210">
        <v>-44</v>
      </c>
      <c r="M16" s="213">
        <v>-237</v>
      </c>
      <c r="N16" s="213">
        <v>102</v>
      </c>
      <c r="O16" s="213">
        <v>-28</v>
      </c>
      <c r="P16" s="213">
        <v>32</v>
      </c>
      <c r="Q16" s="213">
        <v>-148</v>
      </c>
      <c r="R16" s="213">
        <v>-29</v>
      </c>
      <c r="S16" s="213">
        <v>-1</v>
      </c>
      <c r="T16" s="211"/>
      <c r="U16" s="209">
        <v>6</v>
      </c>
      <c r="V16" s="210">
        <v>5</v>
      </c>
      <c r="W16" s="211">
        <v>2</v>
      </c>
      <c r="X16" s="209">
        <v>-1043</v>
      </c>
      <c r="Y16" s="210">
        <v>-1053</v>
      </c>
      <c r="Z16" s="213">
        <v>-1</v>
      </c>
      <c r="AA16" s="213">
        <v>11</v>
      </c>
      <c r="AB16" s="213"/>
      <c r="AC16" s="213"/>
      <c r="AD16" s="213"/>
      <c r="AE16" s="212"/>
      <c r="AF16" s="209"/>
      <c r="AG16" s="209"/>
      <c r="AH16" s="209"/>
      <c r="AI16" s="209"/>
      <c r="AJ16" s="209"/>
      <c r="AK16" s="209"/>
      <c r="AL16" s="209"/>
      <c r="AM16" s="214">
        <v>-4454</v>
      </c>
    </row>
    <row r="17" spans="1:39" s="107" customFormat="1" ht="24" customHeight="1">
      <c r="A17" s="115" t="s">
        <v>49</v>
      </c>
      <c r="B17" s="94" t="s">
        <v>306</v>
      </c>
      <c r="C17" s="215">
        <v>28091</v>
      </c>
      <c r="D17" s="216">
        <v>2953</v>
      </c>
      <c r="E17" s="217">
        <v>2415</v>
      </c>
      <c r="F17" s="218">
        <v>538</v>
      </c>
      <c r="G17" s="216">
        <v>25139</v>
      </c>
      <c r="H17" s="217">
        <v>10761</v>
      </c>
      <c r="I17" s="219">
        <v>14377</v>
      </c>
      <c r="J17" s="216">
        <v>93955</v>
      </c>
      <c r="K17" s="216">
        <v>68949</v>
      </c>
      <c r="L17" s="217">
        <v>7836</v>
      </c>
      <c r="M17" s="220">
        <v>8668</v>
      </c>
      <c r="N17" s="220">
        <v>23858</v>
      </c>
      <c r="O17" s="220">
        <v>466</v>
      </c>
      <c r="P17" s="220">
        <v>257</v>
      </c>
      <c r="Q17" s="220">
        <v>25623</v>
      </c>
      <c r="R17" s="220">
        <v>1888</v>
      </c>
      <c r="S17" s="220">
        <v>354</v>
      </c>
      <c r="T17" s="218"/>
      <c r="U17" s="216">
        <v>6675</v>
      </c>
      <c r="V17" s="217">
        <v>4494</v>
      </c>
      <c r="W17" s="218">
        <v>2181</v>
      </c>
      <c r="X17" s="216">
        <v>18331</v>
      </c>
      <c r="Y17" s="217">
        <v>16722</v>
      </c>
      <c r="Z17" s="220">
        <v>96</v>
      </c>
      <c r="AA17" s="220">
        <v>1514</v>
      </c>
      <c r="AB17" s="220"/>
      <c r="AC17" s="220"/>
      <c r="AD17" s="220"/>
      <c r="AE17" s="219"/>
      <c r="AF17" s="216">
        <v>9213</v>
      </c>
      <c r="AG17" s="216"/>
      <c r="AH17" s="216">
        <v>1369</v>
      </c>
      <c r="AI17" s="216">
        <v>16757</v>
      </c>
      <c r="AJ17" s="216"/>
      <c r="AK17" s="216"/>
      <c r="AL17" s="216">
        <v>1051</v>
      </c>
      <c r="AM17" s="221">
        <v>150437</v>
      </c>
    </row>
    <row r="18" spans="1:39" s="107" customFormat="1" ht="24" customHeight="1">
      <c r="A18" s="108" t="s">
        <v>50</v>
      </c>
      <c r="B18" s="94" t="s">
        <v>307</v>
      </c>
      <c r="C18" s="207">
        <v>-10333</v>
      </c>
      <c r="D18" s="196">
        <v>-942</v>
      </c>
      <c r="E18" s="194">
        <v>-882</v>
      </c>
      <c r="F18" s="195">
        <v>-60</v>
      </c>
      <c r="G18" s="196">
        <v>-9391</v>
      </c>
      <c r="H18" s="194"/>
      <c r="I18" s="197">
        <v>-9391</v>
      </c>
      <c r="J18" s="196">
        <v>-11079</v>
      </c>
      <c r="K18" s="196">
        <v>-9849</v>
      </c>
      <c r="L18" s="194"/>
      <c r="M18" s="198">
        <v>-3</v>
      </c>
      <c r="N18" s="198">
        <v>-892</v>
      </c>
      <c r="O18" s="198"/>
      <c r="P18" s="198"/>
      <c r="Q18" s="198">
        <v>-8954</v>
      </c>
      <c r="R18" s="198"/>
      <c r="S18" s="198"/>
      <c r="T18" s="195"/>
      <c r="U18" s="196">
        <v>-1230</v>
      </c>
      <c r="V18" s="194">
        <v>-1230</v>
      </c>
      <c r="W18" s="195"/>
      <c r="X18" s="196"/>
      <c r="Y18" s="194"/>
      <c r="Z18" s="198"/>
      <c r="AA18" s="198"/>
      <c r="AB18" s="198"/>
      <c r="AC18" s="198"/>
      <c r="AD18" s="198"/>
      <c r="AE18" s="197"/>
      <c r="AF18" s="196">
        <v>-9213</v>
      </c>
      <c r="AG18" s="196">
        <v>5594</v>
      </c>
      <c r="AH18" s="196">
        <v>-1369</v>
      </c>
      <c r="AI18" s="196">
        <v>-16757</v>
      </c>
      <c r="AJ18" s="196">
        <v>14041</v>
      </c>
      <c r="AK18" s="196">
        <v>641</v>
      </c>
      <c r="AL18" s="196"/>
      <c r="AM18" s="199">
        <v>-28475</v>
      </c>
    </row>
    <row r="19" spans="1:39" s="109" customFormat="1" ht="24" customHeight="1">
      <c r="A19" s="111" t="s">
        <v>51</v>
      </c>
      <c r="B19" s="94" t="s">
        <v>308</v>
      </c>
      <c r="C19" s="207">
        <v>-10333</v>
      </c>
      <c r="D19" s="196">
        <v>-942</v>
      </c>
      <c r="E19" s="194">
        <v>-882</v>
      </c>
      <c r="F19" s="195">
        <v>-60</v>
      </c>
      <c r="G19" s="196">
        <v>-9391</v>
      </c>
      <c r="H19" s="194"/>
      <c r="I19" s="197">
        <v>-9391</v>
      </c>
      <c r="J19" s="201">
        <v>-9722</v>
      </c>
      <c r="K19" s="201">
        <v>-9722</v>
      </c>
      <c r="L19" s="202"/>
      <c r="M19" s="205"/>
      <c r="N19" s="205">
        <v>-889</v>
      </c>
      <c r="O19" s="205"/>
      <c r="P19" s="205"/>
      <c r="Q19" s="205">
        <v>-8833</v>
      </c>
      <c r="R19" s="205"/>
      <c r="S19" s="205"/>
      <c r="T19" s="203"/>
      <c r="U19" s="201"/>
      <c r="V19" s="202"/>
      <c r="W19" s="203"/>
      <c r="X19" s="201"/>
      <c r="Y19" s="202"/>
      <c r="Z19" s="205"/>
      <c r="AA19" s="205"/>
      <c r="AB19" s="205"/>
      <c r="AC19" s="205"/>
      <c r="AD19" s="205"/>
      <c r="AE19" s="204"/>
      <c r="AF19" s="201">
        <v>-4631</v>
      </c>
      <c r="AG19" s="201"/>
      <c r="AH19" s="201">
        <v>-1369</v>
      </c>
      <c r="AI19" s="201">
        <v>-16757</v>
      </c>
      <c r="AJ19" s="201">
        <v>15881</v>
      </c>
      <c r="AK19" s="201">
        <v>514</v>
      </c>
      <c r="AL19" s="201"/>
      <c r="AM19" s="206">
        <v>-26418</v>
      </c>
    </row>
    <row r="20" spans="1:39" s="109" customFormat="1" ht="24" customHeight="1">
      <c r="A20" s="111" t="s">
        <v>52</v>
      </c>
      <c r="B20" s="94" t="s">
        <v>309</v>
      </c>
      <c r="C20" s="200"/>
      <c r="D20" s="201"/>
      <c r="E20" s="202"/>
      <c r="F20" s="203"/>
      <c r="G20" s="201"/>
      <c r="H20" s="202"/>
      <c r="I20" s="204"/>
      <c r="J20" s="201">
        <v>-125</v>
      </c>
      <c r="K20" s="201">
        <v>-125</v>
      </c>
      <c r="L20" s="202"/>
      <c r="M20" s="205">
        <v>-2</v>
      </c>
      <c r="N20" s="205">
        <v>-3</v>
      </c>
      <c r="O20" s="205"/>
      <c r="P20" s="205"/>
      <c r="Q20" s="205">
        <v>-120</v>
      </c>
      <c r="R20" s="205"/>
      <c r="S20" s="205"/>
      <c r="T20" s="203"/>
      <c r="U20" s="201"/>
      <c r="V20" s="202"/>
      <c r="W20" s="203"/>
      <c r="X20" s="201"/>
      <c r="Y20" s="202"/>
      <c r="Z20" s="205"/>
      <c r="AA20" s="205"/>
      <c r="AB20" s="205"/>
      <c r="AC20" s="205"/>
      <c r="AD20" s="205"/>
      <c r="AE20" s="204"/>
      <c r="AF20" s="201"/>
      <c r="AG20" s="201">
        <v>-114</v>
      </c>
      <c r="AH20" s="201"/>
      <c r="AI20" s="201"/>
      <c r="AJ20" s="201"/>
      <c r="AK20" s="201">
        <v>175</v>
      </c>
      <c r="AL20" s="201"/>
      <c r="AM20" s="206">
        <v>-64</v>
      </c>
    </row>
    <row r="21" spans="1:39" s="109" customFormat="1" ht="24" customHeight="1">
      <c r="A21" s="111" t="s">
        <v>53</v>
      </c>
      <c r="B21" s="94" t="s">
        <v>310</v>
      </c>
      <c r="C21" s="200"/>
      <c r="D21" s="201"/>
      <c r="E21" s="202"/>
      <c r="F21" s="203"/>
      <c r="G21" s="201"/>
      <c r="H21" s="202"/>
      <c r="I21" s="204"/>
      <c r="J21" s="201">
        <v>-1231</v>
      </c>
      <c r="K21" s="201">
        <v>-2</v>
      </c>
      <c r="L21" s="202"/>
      <c r="M21" s="205"/>
      <c r="N21" s="205">
        <v>-1</v>
      </c>
      <c r="O21" s="205"/>
      <c r="P21" s="205"/>
      <c r="Q21" s="205"/>
      <c r="R21" s="205"/>
      <c r="S21" s="205"/>
      <c r="T21" s="203"/>
      <c r="U21" s="201">
        <v>-1230</v>
      </c>
      <c r="V21" s="202">
        <v>-1230</v>
      </c>
      <c r="W21" s="203"/>
      <c r="X21" s="201"/>
      <c r="Y21" s="202"/>
      <c r="Z21" s="205"/>
      <c r="AA21" s="205"/>
      <c r="AB21" s="205"/>
      <c r="AC21" s="205"/>
      <c r="AD21" s="205"/>
      <c r="AE21" s="204"/>
      <c r="AF21" s="201">
        <v>-4442</v>
      </c>
      <c r="AG21" s="201">
        <v>5652</v>
      </c>
      <c r="AH21" s="201"/>
      <c r="AI21" s="201"/>
      <c r="AJ21" s="201"/>
      <c r="AK21" s="201"/>
      <c r="AL21" s="201"/>
      <c r="AM21" s="206">
        <v>-21</v>
      </c>
    </row>
    <row r="22" spans="1:39" s="109" customFormat="1" ht="24" customHeight="1">
      <c r="A22" s="114" t="s">
        <v>54</v>
      </c>
      <c r="B22" s="94" t="s">
        <v>311</v>
      </c>
      <c r="C22" s="222"/>
      <c r="D22" s="223"/>
      <c r="E22" s="224"/>
      <c r="F22" s="225"/>
      <c r="G22" s="223"/>
      <c r="H22" s="224"/>
      <c r="I22" s="226"/>
      <c r="J22" s="223"/>
      <c r="K22" s="223"/>
      <c r="L22" s="224"/>
      <c r="M22" s="227"/>
      <c r="N22" s="227"/>
      <c r="O22" s="227"/>
      <c r="P22" s="227"/>
      <c r="Q22" s="227"/>
      <c r="R22" s="227"/>
      <c r="S22" s="227"/>
      <c r="T22" s="225"/>
      <c r="U22" s="223"/>
      <c r="V22" s="224"/>
      <c r="W22" s="225"/>
      <c r="X22" s="223"/>
      <c r="Y22" s="224"/>
      <c r="Z22" s="227"/>
      <c r="AA22" s="227"/>
      <c r="AB22" s="227"/>
      <c r="AC22" s="227"/>
      <c r="AD22" s="227"/>
      <c r="AE22" s="226"/>
      <c r="AF22" s="223">
        <v>-140</v>
      </c>
      <c r="AG22" s="223">
        <v>56</v>
      </c>
      <c r="AH22" s="223"/>
      <c r="AI22" s="223"/>
      <c r="AJ22" s="223">
        <v>-1840</v>
      </c>
      <c r="AK22" s="223">
        <v>-47</v>
      </c>
      <c r="AL22" s="223"/>
      <c r="AM22" s="228">
        <v>-1971</v>
      </c>
    </row>
    <row r="23" spans="1:39" s="107" customFormat="1" ht="24" customHeight="1">
      <c r="A23" s="116" t="s">
        <v>55</v>
      </c>
      <c r="B23" s="94" t="s">
        <v>312</v>
      </c>
      <c r="C23" s="229">
        <v>17758</v>
      </c>
      <c r="D23" s="230">
        <v>2011</v>
      </c>
      <c r="E23" s="231">
        <v>1533</v>
      </c>
      <c r="F23" s="232">
        <v>478</v>
      </c>
      <c r="G23" s="230">
        <v>15748</v>
      </c>
      <c r="H23" s="231">
        <v>10761</v>
      </c>
      <c r="I23" s="233">
        <v>4986</v>
      </c>
      <c r="J23" s="230">
        <v>82876</v>
      </c>
      <c r="K23" s="230">
        <v>59100</v>
      </c>
      <c r="L23" s="231">
        <v>7836</v>
      </c>
      <c r="M23" s="234">
        <v>8665</v>
      </c>
      <c r="N23" s="234">
        <v>22965</v>
      </c>
      <c r="O23" s="234">
        <v>466</v>
      </c>
      <c r="P23" s="234">
        <v>256</v>
      </c>
      <c r="Q23" s="234">
        <v>16669</v>
      </c>
      <c r="R23" s="234">
        <v>1888</v>
      </c>
      <c r="S23" s="234">
        <v>354</v>
      </c>
      <c r="T23" s="232"/>
      <c r="U23" s="230">
        <v>5445</v>
      </c>
      <c r="V23" s="231">
        <v>3264</v>
      </c>
      <c r="W23" s="232">
        <v>2181</v>
      </c>
      <c r="X23" s="230">
        <v>18331</v>
      </c>
      <c r="Y23" s="231">
        <v>16722</v>
      </c>
      <c r="Z23" s="234">
        <v>96</v>
      </c>
      <c r="AA23" s="234">
        <v>1514</v>
      </c>
      <c r="AB23" s="234"/>
      <c r="AC23" s="234"/>
      <c r="AD23" s="234"/>
      <c r="AE23" s="233"/>
      <c r="AF23" s="230"/>
      <c r="AG23" s="230">
        <v>5594</v>
      </c>
      <c r="AH23" s="230"/>
      <c r="AI23" s="230"/>
      <c r="AJ23" s="230">
        <v>14041</v>
      </c>
      <c r="AK23" s="230">
        <v>641</v>
      </c>
      <c r="AL23" s="230">
        <v>1051</v>
      </c>
      <c r="AM23" s="235">
        <v>121962</v>
      </c>
    </row>
    <row r="24" spans="1:39" s="107" customFormat="1" ht="24" customHeight="1">
      <c r="A24" s="108" t="s">
        <v>56</v>
      </c>
      <c r="B24" s="94" t="s">
        <v>313</v>
      </c>
      <c r="C24" s="207">
        <v>16244</v>
      </c>
      <c r="D24" s="196">
        <v>496</v>
      </c>
      <c r="E24" s="194">
        <v>30</v>
      </c>
      <c r="F24" s="195">
        <v>467</v>
      </c>
      <c r="G24" s="196">
        <v>15748</v>
      </c>
      <c r="H24" s="194">
        <v>10761</v>
      </c>
      <c r="I24" s="197">
        <v>4986</v>
      </c>
      <c r="J24" s="196">
        <v>36810</v>
      </c>
      <c r="K24" s="196">
        <v>17453</v>
      </c>
      <c r="L24" s="194">
        <v>187</v>
      </c>
      <c r="M24" s="198">
        <v>1008</v>
      </c>
      <c r="N24" s="198">
        <v>4286</v>
      </c>
      <c r="O24" s="198">
        <v>296</v>
      </c>
      <c r="P24" s="198">
        <v>156</v>
      </c>
      <c r="Q24" s="198">
        <v>11520</v>
      </c>
      <c r="R24" s="198"/>
      <c r="S24" s="198">
        <v>1</v>
      </c>
      <c r="T24" s="195"/>
      <c r="U24" s="196">
        <v>1025</v>
      </c>
      <c r="V24" s="194">
        <v>603</v>
      </c>
      <c r="W24" s="195">
        <v>423</v>
      </c>
      <c r="X24" s="196">
        <v>18331</v>
      </c>
      <c r="Y24" s="194">
        <v>16722</v>
      </c>
      <c r="Z24" s="198">
        <v>96</v>
      </c>
      <c r="AA24" s="198">
        <v>1514</v>
      </c>
      <c r="AB24" s="198"/>
      <c r="AC24" s="198"/>
      <c r="AD24" s="198"/>
      <c r="AE24" s="197"/>
      <c r="AF24" s="196"/>
      <c r="AG24" s="196">
        <v>863</v>
      </c>
      <c r="AH24" s="196"/>
      <c r="AI24" s="196"/>
      <c r="AJ24" s="196">
        <v>8293</v>
      </c>
      <c r="AK24" s="196"/>
      <c r="AL24" s="196">
        <v>736</v>
      </c>
      <c r="AM24" s="199">
        <v>62946</v>
      </c>
    </row>
    <row r="25" spans="1:39" s="109" customFormat="1" ht="24" customHeight="1">
      <c r="A25" s="111" t="s">
        <v>57</v>
      </c>
      <c r="B25" s="94" t="s">
        <v>314</v>
      </c>
      <c r="C25" s="200"/>
      <c r="D25" s="201"/>
      <c r="E25" s="202"/>
      <c r="F25" s="203"/>
      <c r="G25" s="201"/>
      <c r="H25" s="202"/>
      <c r="I25" s="204"/>
      <c r="J25" s="201">
        <v>2934</v>
      </c>
      <c r="K25" s="201">
        <v>2928</v>
      </c>
      <c r="L25" s="202">
        <v>139</v>
      </c>
      <c r="M25" s="205">
        <v>335</v>
      </c>
      <c r="N25" s="205">
        <v>2200</v>
      </c>
      <c r="O25" s="205">
        <v>146</v>
      </c>
      <c r="P25" s="205">
        <v>37</v>
      </c>
      <c r="Q25" s="205">
        <v>72</v>
      </c>
      <c r="R25" s="205"/>
      <c r="S25" s="205"/>
      <c r="T25" s="203"/>
      <c r="U25" s="201">
        <v>6</v>
      </c>
      <c r="V25" s="202">
        <v>6</v>
      </c>
      <c r="W25" s="203"/>
      <c r="X25" s="201"/>
      <c r="Y25" s="202"/>
      <c r="Z25" s="205"/>
      <c r="AA25" s="205"/>
      <c r="AB25" s="205"/>
      <c r="AC25" s="205"/>
      <c r="AD25" s="205"/>
      <c r="AE25" s="204"/>
      <c r="AF25" s="201"/>
      <c r="AG25" s="201"/>
      <c r="AH25" s="201"/>
      <c r="AI25" s="201"/>
      <c r="AJ25" s="201">
        <v>290</v>
      </c>
      <c r="AK25" s="201"/>
      <c r="AL25" s="201"/>
      <c r="AM25" s="206">
        <v>3224</v>
      </c>
    </row>
    <row r="26" spans="1:39" s="109" customFormat="1" ht="24" customHeight="1">
      <c r="A26" s="111" t="s">
        <v>58</v>
      </c>
      <c r="B26" s="94" t="s">
        <v>315</v>
      </c>
      <c r="C26" s="200"/>
      <c r="D26" s="201"/>
      <c r="E26" s="202"/>
      <c r="F26" s="203"/>
      <c r="G26" s="201"/>
      <c r="H26" s="202"/>
      <c r="I26" s="204"/>
      <c r="J26" s="201">
        <v>80</v>
      </c>
      <c r="K26" s="201">
        <v>78</v>
      </c>
      <c r="L26" s="202"/>
      <c r="M26" s="205">
        <v>2</v>
      </c>
      <c r="N26" s="205">
        <v>43</v>
      </c>
      <c r="O26" s="205">
        <v>3</v>
      </c>
      <c r="P26" s="205">
        <v>1</v>
      </c>
      <c r="Q26" s="205">
        <v>30</v>
      </c>
      <c r="R26" s="205"/>
      <c r="S26" s="205"/>
      <c r="T26" s="203"/>
      <c r="U26" s="201">
        <v>2</v>
      </c>
      <c r="V26" s="202">
        <v>2</v>
      </c>
      <c r="W26" s="203"/>
      <c r="X26" s="201"/>
      <c r="Y26" s="202"/>
      <c r="Z26" s="205"/>
      <c r="AA26" s="205"/>
      <c r="AB26" s="205"/>
      <c r="AC26" s="205"/>
      <c r="AD26" s="205"/>
      <c r="AE26" s="204"/>
      <c r="AF26" s="201"/>
      <c r="AG26" s="201"/>
      <c r="AH26" s="201"/>
      <c r="AI26" s="201"/>
      <c r="AJ26" s="201">
        <v>88</v>
      </c>
      <c r="AK26" s="201"/>
      <c r="AL26" s="201"/>
      <c r="AM26" s="206">
        <v>168</v>
      </c>
    </row>
    <row r="27" spans="1:39" s="109" customFormat="1" ht="24" customHeight="1">
      <c r="A27" s="111" t="s">
        <v>59</v>
      </c>
      <c r="B27" s="94" t="s">
        <v>316</v>
      </c>
      <c r="C27" s="200">
        <v>16244</v>
      </c>
      <c r="D27" s="201">
        <v>496</v>
      </c>
      <c r="E27" s="202">
        <v>30</v>
      </c>
      <c r="F27" s="203">
        <v>467</v>
      </c>
      <c r="G27" s="201">
        <v>15748</v>
      </c>
      <c r="H27" s="202">
        <v>10761</v>
      </c>
      <c r="I27" s="204">
        <v>4986</v>
      </c>
      <c r="J27" s="201">
        <v>31868</v>
      </c>
      <c r="K27" s="201">
        <v>14039</v>
      </c>
      <c r="L27" s="202">
        <v>43</v>
      </c>
      <c r="M27" s="205">
        <v>663</v>
      </c>
      <c r="N27" s="205">
        <v>1772</v>
      </c>
      <c r="O27" s="205">
        <v>145</v>
      </c>
      <c r="P27" s="205">
        <v>116</v>
      </c>
      <c r="Q27" s="205">
        <v>11301</v>
      </c>
      <c r="R27" s="205"/>
      <c r="S27" s="205">
        <v>1</v>
      </c>
      <c r="T27" s="203"/>
      <c r="U27" s="201">
        <v>1012</v>
      </c>
      <c r="V27" s="202">
        <v>589</v>
      </c>
      <c r="W27" s="203">
        <v>422</v>
      </c>
      <c r="X27" s="201">
        <v>16817</v>
      </c>
      <c r="Y27" s="202">
        <v>16722</v>
      </c>
      <c r="Z27" s="205">
        <v>96</v>
      </c>
      <c r="AA27" s="205"/>
      <c r="AB27" s="205"/>
      <c r="AC27" s="205"/>
      <c r="AD27" s="205"/>
      <c r="AE27" s="204"/>
      <c r="AF27" s="201"/>
      <c r="AG27" s="201">
        <v>862</v>
      </c>
      <c r="AH27" s="201"/>
      <c r="AI27" s="201"/>
      <c r="AJ27" s="201">
        <v>7916</v>
      </c>
      <c r="AK27" s="201"/>
      <c r="AL27" s="201">
        <v>736</v>
      </c>
      <c r="AM27" s="206">
        <v>57627</v>
      </c>
    </row>
    <row r="28" spans="1:39" s="109" customFormat="1" ht="24" customHeight="1">
      <c r="A28" s="111" t="s">
        <v>60</v>
      </c>
      <c r="B28" s="94" t="s">
        <v>317</v>
      </c>
      <c r="C28" s="200">
        <v>30</v>
      </c>
      <c r="D28" s="201"/>
      <c r="E28" s="202"/>
      <c r="F28" s="203"/>
      <c r="G28" s="201">
        <v>30</v>
      </c>
      <c r="H28" s="202"/>
      <c r="I28" s="204">
        <v>30</v>
      </c>
      <c r="J28" s="201">
        <v>1370</v>
      </c>
      <c r="K28" s="201">
        <v>1329</v>
      </c>
      <c r="L28" s="202">
        <v>1</v>
      </c>
      <c r="M28" s="205">
        <v>21</v>
      </c>
      <c r="N28" s="205">
        <v>102</v>
      </c>
      <c r="O28" s="205">
        <v>8</v>
      </c>
      <c r="P28" s="205">
        <v>8</v>
      </c>
      <c r="Q28" s="205">
        <v>1190</v>
      </c>
      <c r="R28" s="205"/>
      <c r="S28" s="205"/>
      <c r="T28" s="203"/>
      <c r="U28" s="201">
        <v>41</v>
      </c>
      <c r="V28" s="202">
        <v>36</v>
      </c>
      <c r="W28" s="203">
        <v>5</v>
      </c>
      <c r="X28" s="201"/>
      <c r="Y28" s="202"/>
      <c r="Z28" s="205"/>
      <c r="AA28" s="205"/>
      <c r="AB28" s="205"/>
      <c r="AC28" s="205"/>
      <c r="AD28" s="205"/>
      <c r="AE28" s="204"/>
      <c r="AF28" s="201"/>
      <c r="AG28" s="201">
        <v>31</v>
      </c>
      <c r="AH28" s="201"/>
      <c r="AI28" s="201"/>
      <c r="AJ28" s="201">
        <v>437</v>
      </c>
      <c r="AK28" s="201"/>
      <c r="AL28" s="201"/>
      <c r="AM28" s="206">
        <v>1868</v>
      </c>
    </row>
    <row r="29" spans="1:39" s="109" customFormat="1" ht="24" customHeight="1">
      <c r="A29" s="111" t="s">
        <v>61</v>
      </c>
      <c r="B29" s="94" t="s">
        <v>318</v>
      </c>
      <c r="C29" s="200">
        <v>65</v>
      </c>
      <c r="D29" s="201"/>
      <c r="E29" s="202"/>
      <c r="F29" s="203"/>
      <c r="G29" s="201">
        <v>65</v>
      </c>
      <c r="H29" s="202"/>
      <c r="I29" s="204">
        <v>65</v>
      </c>
      <c r="J29" s="201">
        <v>1548</v>
      </c>
      <c r="K29" s="201">
        <v>1542</v>
      </c>
      <c r="L29" s="202"/>
      <c r="M29" s="205">
        <v>8</v>
      </c>
      <c r="N29" s="205">
        <v>31</v>
      </c>
      <c r="O29" s="205">
        <v>6</v>
      </c>
      <c r="P29" s="205">
        <v>5</v>
      </c>
      <c r="Q29" s="205">
        <v>1492</v>
      </c>
      <c r="R29" s="205"/>
      <c r="S29" s="205"/>
      <c r="T29" s="203"/>
      <c r="U29" s="201">
        <v>5</v>
      </c>
      <c r="V29" s="202">
        <v>3</v>
      </c>
      <c r="W29" s="203">
        <v>2</v>
      </c>
      <c r="X29" s="201"/>
      <c r="Y29" s="202"/>
      <c r="Z29" s="205"/>
      <c r="AA29" s="205"/>
      <c r="AB29" s="205"/>
      <c r="AC29" s="205"/>
      <c r="AD29" s="205"/>
      <c r="AE29" s="204"/>
      <c r="AF29" s="201"/>
      <c r="AG29" s="201">
        <v>66</v>
      </c>
      <c r="AH29" s="201"/>
      <c r="AI29" s="201"/>
      <c r="AJ29" s="201">
        <v>1057</v>
      </c>
      <c r="AK29" s="201"/>
      <c r="AL29" s="201"/>
      <c r="AM29" s="206">
        <v>2735</v>
      </c>
    </row>
    <row r="30" spans="1:39" s="109" customFormat="1" ht="24" customHeight="1">
      <c r="A30" s="111" t="s">
        <v>62</v>
      </c>
      <c r="B30" s="94" t="s">
        <v>319</v>
      </c>
      <c r="C30" s="200"/>
      <c r="D30" s="201"/>
      <c r="E30" s="202"/>
      <c r="F30" s="203"/>
      <c r="G30" s="201"/>
      <c r="H30" s="202"/>
      <c r="I30" s="204"/>
      <c r="J30" s="201">
        <v>87</v>
      </c>
      <c r="K30" s="201">
        <v>84</v>
      </c>
      <c r="L30" s="202"/>
      <c r="M30" s="205"/>
      <c r="N30" s="205">
        <v>3</v>
      </c>
      <c r="O30" s="205">
        <v>1</v>
      </c>
      <c r="P30" s="205"/>
      <c r="Q30" s="205">
        <v>80</v>
      </c>
      <c r="R30" s="205"/>
      <c r="S30" s="205"/>
      <c r="T30" s="203"/>
      <c r="U30" s="201">
        <v>3</v>
      </c>
      <c r="V30" s="202">
        <v>3</v>
      </c>
      <c r="W30" s="203"/>
      <c r="X30" s="201"/>
      <c r="Y30" s="202"/>
      <c r="Z30" s="205"/>
      <c r="AA30" s="205"/>
      <c r="AB30" s="205"/>
      <c r="AC30" s="205"/>
      <c r="AD30" s="205"/>
      <c r="AE30" s="204"/>
      <c r="AF30" s="201"/>
      <c r="AG30" s="201">
        <v>3</v>
      </c>
      <c r="AH30" s="201"/>
      <c r="AI30" s="201"/>
      <c r="AJ30" s="201">
        <v>68</v>
      </c>
      <c r="AK30" s="201"/>
      <c r="AL30" s="201"/>
      <c r="AM30" s="206">
        <v>157</v>
      </c>
    </row>
    <row r="31" spans="1:39" s="109" customFormat="1" ht="24" customHeight="1">
      <c r="A31" s="111" t="s">
        <v>63</v>
      </c>
      <c r="B31" s="94" t="s">
        <v>320</v>
      </c>
      <c r="C31" s="200">
        <v>15</v>
      </c>
      <c r="D31" s="201"/>
      <c r="E31" s="202"/>
      <c r="F31" s="203"/>
      <c r="G31" s="201">
        <v>15</v>
      </c>
      <c r="H31" s="202"/>
      <c r="I31" s="204">
        <v>15</v>
      </c>
      <c r="J31" s="201">
        <v>1328</v>
      </c>
      <c r="K31" s="201">
        <v>1322</v>
      </c>
      <c r="L31" s="202">
        <v>1</v>
      </c>
      <c r="M31" s="205">
        <v>3</v>
      </c>
      <c r="N31" s="205">
        <v>17</v>
      </c>
      <c r="O31" s="205">
        <v>1</v>
      </c>
      <c r="P31" s="205">
        <v>2</v>
      </c>
      <c r="Q31" s="205">
        <v>1297</v>
      </c>
      <c r="R31" s="205"/>
      <c r="S31" s="205"/>
      <c r="T31" s="203"/>
      <c r="U31" s="201">
        <v>6</v>
      </c>
      <c r="V31" s="202">
        <v>6</v>
      </c>
      <c r="W31" s="203"/>
      <c r="X31" s="201"/>
      <c r="Y31" s="202"/>
      <c r="Z31" s="205"/>
      <c r="AA31" s="205"/>
      <c r="AB31" s="205"/>
      <c r="AC31" s="205"/>
      <c r="AD31" s="205"/>
      <c r="AE31" s="204"/>
      <c r="AF31" s="201"/>
      <c r="AG31" s="201">
        <v>22</v>
      </c>
      <c r="AH31" s="201"/>
      <c r="AI31" s="201"/>
      <c r="AJ31" s="201">
        <v>536</v>
      </c>
      <c r="AK31" s="201"/>
      <c r="AL31" s="201"/>
      <c r="AM31" s="206">
        <v>1901</v>
      </c>
    </row>
    <row r="32" spans="1:39" s="109" customFormat="1" ht="24" customHeight="1">
      <c r="A32" s="111" t="s">
        <v>64</v>
      </c>
      <c r="B32" s="94" t="s">
        <v>321</v>
      </c>
      <c r="C32" s="200">
        <v>140</v>
      </c>
      <c r="D32" s="201"/>
      <c r="E32" s="202"/>
      <c r="F32" s="203"/>
      <c r="G32" s="201">
        <v>140</v>
      </c>
      <c r="H32" s="202"/>
      <c r="I32" s="204">
        <v>140</v>
      </c>
      <c r="J32" s="201">
        <v>21159</v>
      </c>
      <c r="K32" s="201">
        <v>3797</v>
      </c>
      <c r="L32" s="202">
        <v>4</v>
      </c>
      <c r="M32" s="205">
        <v>218</v>
      </c>
      <c r="N32" s="205">
        <v>140</v>
      </c>
      <c r="O32" s="205">
        <v>20</v>
      </c>
      <c r="P32" s="205">
        <v>21</v>
      </c>
      <c r="Q32" s="205">
        <v>3395</v>
      </c>
      <c r="R32" s="205"/>
      <c r="S32" s="205"/>
      <c r="T32" s="203"/>
      <c r="U32" s="201">
        <v>547</v>
      </c>
      <c r="V32" s="202">
        <v>258</v>
      </c>
      <c r="W32" s="203">
        <v>289</v>
      </c>
      <c r="X32" s="201">
        <v>16814</v>
      </c>
      <c r="Y32" s="202">
        <v>16719</v>
      </c>
      <c r="Z32" s="205">
        <v>96</v>
      </c>
      <c r="AA32" s="205"/>
      <c r="AB32" s="205"/>
      <c r="AC32" s="205"/>
      <c r="AD32" s="205"/>
      <c r="AE32" s="204"/>
      <c r="AF32" s="201"/>
      <c r="AG32" s="201">
        <v>54</v>
      </c>
      <c r="AH32" s="201"/>
      <c r="AI32" s="201"/>
      <c r="AJ32" s="201">
        <v>1626</v>
      </c>
      <c r="AK32" s="201"/>
      <c r="AL32" s="201"/>
      <c r="AM32" s="206">
        <v>22979</v>
      </c>
    </row>
    <row r="33" spans="1:39" s="109" customFormat="1" ht="24" customHeight="1">
      <c r="A33" s="111" t="s">
        <v>65</v>
      </c>
      <c r="B33" s="94" t="s">
        <v>322</v>
      </c>
      <c r="C33" s="200">
        <v>4748</v>
      </c>
      <c r="D33" s="201">
        <v>12</v>
      </c>
      <c r="E33" s="202">
        <v>12</v>
      </c>
      <c r="F33" s="203"/>
      <c r="G33" s="201">
        <v>4737</v>
      </c>
      <c r="H33" s="202"/>
      <c r="I33" s="204">
        <v>4737</v>
      </c>
      <c r="J33" s="201">
        <v>1589</v>
      </c>
      <c r="K33" s="201">
        <v>1450</v>
      </c>
      <c r="L33" s="202">
        <v>2</v>
      </c>
      <c r="M33" s="205">
        <v>17</v>
      </c>
      <c r="N33" s="205">
        <v>230</v>
      </c>
      <c r="O33" s="205">
        <v>32</v>
      </c>
      <c r="P33" s="205">
        <v>12</v>
      </c>
      <c r="Q33" s="205">
        <v>1157</v>
      </c>
      <c r="R33" s="205"/>
      <c r="S33" s="205"/>
      <c r="T33" s="203"/>
      <c r="U33" s="201">
        <v>136</v>
      </c>
      <c r="V33" s="202">
        <v>115</v>
      </c>
      <c r="W33" s="203">
        <v>22</v>
      </c>
      <c r="X33" s="201">
        <v>3</v>
      </c>
      <c r="Y33" s="202">
        <v>3</v>
      </c>
      <c r="Z33" s="205"/>
      <c r="AA33" s="205"/>
      <c r="AB33" s="205"/>
      <c r="AC33" s="205"/>
      <c r="AD33" s="205"/>
      <c r="AE33" s="204"/>
      <c r="AF33" s="201"/>
      <c r="AG33" s="201">
        <v>108</v>
      </c>
      <c r="AH33" s="201"/>
      <c r="AI33" s="201"/>
      <c r="AJ33" s="201">
        <v>802</v>
      </c>
      <c r="AK33" s="201"/>
      <c r="AL33" s="201"/>
      <c r="AM33" s="206">
        <v>7248</v>
      </c>
    </row>
    <row r="34" spans="1:39" s="109" customFormat="1" ht="24" customHeight="1">
      <c r="A34" s="111" t="s">
        <v>66</v>
      </c>
      <c r="B34" s="94" t="s">
        <v>323</v>
      </c>
      <c r="C34" s="200">
        <v>11007</v>
      </c>
      <c r="D34" s="201">
        <v>246</v>
      </c>
      <c r="E34" s="202">
        <v>18</v>
      </c>
      <c r="F34" s="203">
        <v>227</v>
      </c>
      <c r="G34" s="201">
        <v>10761</v>
      </c>
      <c r="H34" s="202">
        <v>10761</v>
      </c>
      <c r="I34" s="204"/>
      <c r="J34" s="201">
        <v>1598</v>
      </c>
      <c r="K34" s="201">
        <v>1559</v>
      </c>
      <c r="L34" s="202"/>
      <c r="M34" s="205">
        <v>4</v>
      </c>
      <c r="N34" s="205">
        <v>135</v>
      </c>
      <c r="O34" s="205">
        <v>6</v>
      </c>
      <c r="P34" s="205">
        <v>2</v>
      </c>
      <c r="Q34" s="205">
        <v>1411</v>
      </c>
      <c r="R34" s="205"/>
      <c r="S34" s="205"/>
      <c r="T34" s="203"/>
      <c r="U34" s="201">
        <v>39</v>
      </c>
      <c r="V34" s="202">
        <v>32</v>
      </c>
      <c r="W34" s="203">
        <v>7</v>
      </c>
      <c r="X34" s="201"/>
      <c r="Y34" s="202"/>
      <c r="Z34" s="205"/>
      <c r="AA34" s="205"/>
      <c r="AB34" s="205"/>
      <c r="AC34" s="205"/>
      <c r="AD34" s="205"/>
      <c r="AE34" s="204"/>
      <c r="AF34" s="201"/>
      <c r="AG34" s="201">
        <v>209</v>
      </c>
      <c r="AH34" s="201"/>
      <c r="AI34" s="201"/>
      <c r="AJ34" s="201">
        <v>1385</v>
      </c>
      <c r="AK34" s="201"/>
      <c r="AL34" s="201"/>
      <c r="AM34" s="206">
        <v>14199</v>
      </c>
    </row>
    <row r="35" spans="1:39" s="109" customFormat="1" ht="24" customHeight="1">
      <c r="A35" s="111" t="s">
        <v>67</v>
      </c>
      <c r="B35" s="94" t="s">
        <v>324</v>
      </c>
      <c r="C35" s="200"/>
      <c r="D35" s="201"/>
      <c r="E35" s="202"/>
      <c r="F35" s="203"/>
      <c r="G35" s="201"/>
      <c r="H35" s="202"/>
      <c r="I35" s="204"/>
      <c r="J35" s="201">
        <v>227</v>
      </c>
      <c r="K35" s="201">
        <v>196</v>
      </c>
      <c r="L35" s="202"/>
      <c r="M35" s="205">
        <v>11</v>
      </c>
      <c r="N35" s="205">
        <v>27</v>
      </c>
      <c r="O35" s="205">
        <v>7</v>
      </c>
      <c r="P35" s="205">
        <v>14</v>
      </c>
      <c r="Q35" s="205">
        <v>136</v>
      </c>
      <c r="R35" s="205"/>
      <c r="S35" s="205"/>
      <c r="T35" s="203"/>
      <c r="U35" s="201">
        <v>31</v>
      </c>
      <c r="V35" s="202">
        <v>12</v>
      </c>
      <c r="W35" s="203">
        <v>19</v>
      </c>
      <c r="X35" s="201"/>
      <c r="Y35" s="202"/>
      <c r="Z35" s="205"/>
      <c r="AA35" s="205"/>
      <c r="AB35" s="205"/>
      <c r="AC35" s="205"/>
      <c r="AD35" s="205"/>
      <c r="AE35" s="204"/>
      <c r="AF35" s="201"/>
      <c r="AG35" s="201"/>
      <c r="AH35" s="201"/>
      <c r="AI35" s="201"/>
      <c r="AJ35" s="201"/>
      <c r="AK35" s="201"/>
      <c r="AL35" s="201"/>
      <c r="AM35" s="206">
        <v>227</v>
      </c>
    </row>
    <row r="36" spans="1:39" s="109" customFormat="1" ht="24" customHeight="1">
      <c r="A36" s="111" t="s">
        <v>68</v>
      </c>
      <c r="B36" s="94" t="s">
        <v>325</v>
      </c>
      <c r="C36" s="200"/>
      <c r="D36" s="201"/>
      <c r="E36" s="202"/>
      <c r="F36" s="203"/>
      <c r="G36" s="201"/>
      <c r="H36" s="202"/>
      <c r="I36" s="204"/>
      <c r="J36" s="201">
        <v>1261</v>
      </c>
      <c r="K36" s="201">
        <v>1140</v>
      </c>
      <c r="L36" s="202">
        <v>29</v>
      </c>
      <c r="M36" s="205">
        <v>17</v>
      </c>
      <c r="N36" s="205">
        <v>223</v>
      </c>
      <c r="O36" s="205">
        <v>49</v>
      </c>
      <c r="P36" s="205">
        <v>35</v>
      </c>
      <c r="Q36" s="205">
        <v>787</v>
      </c>
      <c r="R36" s="205"/>
      <c r="S36" s="205"/>
      <c r="T36" s="203"/>
      <c r="U36" s="201">
        <v>121</v>
      </c>
      <c r="V36" s="202">
        <v>78</v>
      </c>
      <c r="W36" s="203">
        <v>43</v>
      </c>
      <c r="X36" s="201"/>
      <c r="Y36" s="202"/>
      <c r="Z36" s="205"/>
      <c r="AA36" s="205"/>
      <c r="AB36" s="205"/>
      <c r="AC36" s="205"/>
      <c r="AD36" s="205"/>
      <c r="AE36" s="204"/>
      <c r="AF36" s="201"/>
      <c r="AG36" s="201">
        <v>278</v>
      </c>
      <c r="AH36" s="201"/>
      <c r="AI36" s="201"/>
      <c r="AJ36" s="201">
        <v>246</v>
      </c>
      <c r="AK36" s="201"/>
      <c r="AL36" s="201"/>
      <c r="AM36" s="206">
        <v>1785</v>
      </c>
    </row>
    <row r="37" spans="1:39" s="109" customFormat="1" ht="24" customHeight="1">
      <c r="A37" s="111" t="s">
        <v>69</v>
      </c>
      <c r="B37" s="94" t="s">
        <v>326</v>
      </c>
      <c r="C37" s="200">
        <v>239</v>
      </c>
      <c r="D37" s="201">
        <v>239</v>
      </c>
      <c r="E37" s="202"/>
      <c r="F37" s="203">
        <v>239</v>
      </c>
      <c r="G37" s="201"/>
      <c r="H37" s="202"/>
      <c r="I37" s="204"/>
      <c r="J37" s="201">
        <v>1672</v>
      </c>
      <c r="K37" s="201">
        <v>1590</v>
      </c>
      <c r="L37" s="202">
        <v>7</v>
      </c>
      <c r="M37" s="205">
        <v>365</v>
      </c>
      <c r="N37" s="205">
        <v>856</v>
      </c>
      <c r="O37" s="205">
        <v>14</v>
      </c>
      <c r="P37" s="205">
        <v>15</v>
      </c>
      <c r="Q37" s="205">
        <v>334</v>
      </c>
      <c r="R37" s="205"/>
      <c r="S37" s="205"/>
      <c r="T37" s="203"/>
      <c r="U37" s="201">
        <v>81</v>
      </c>
      <c r="V37" s="202">
        <v>46</v>
      </c>
      <c r="W37" s="203">
        <v>35</v>
      </c>
      <c r="X37" s="201"/>
      <c r="Y37" s="202"/>
      <c r="Z37" s="205"/>
      <c r="AA37" s="205"/>
      <c r="AB37" s="205"/>
      <c r="AC37" s="205"/>
      <c r="AD37" s="205"/>
      <c r="AE37" s="204"/>
      <c r="AF37" s="201"/>
      <c r="AG37" s="201">
        <v>92</v>
      </c>
      <c r="AH37" s="201"/>
      <c r="AI37" s="201"/>
      <c r="AJ37" s="201">
        <v>1760</v>
      </c>
      <c r="AK37" s="201"/>
      <c r="AL37" s="201">
        <v>736</v>
      </c>
      <c r="AM37" s="206">
        <v>4499</v>
      </c>
    </row>
    <row r="38" spans="1:39" s="109" customFormat="1" ht="24" customHeight="1">
      <c r="A38" s="111" t="s">
        <v>70</v>
      </c>
      <c r="B38" s="94" t="s">
        <v>327</v>
      </c>
      <c r="C38" s="200"/>
      <c r="D38" s="201"/>
      <c r="E38" s="202"/>
      <c r="F38" s="203"/>
      <c r="G38" s="201"/>
      <c r="H38" s="202"/>
      <c r="I38" s="204"/>
      <c r="J38" s="201">
        <v>31</v>
      </c>
      <c r="K38" s="201">
        <v>30</v>
      </c>
      <c r="L38" s="202"/>
      <c r="M38" s="205"/>
      <c r="N38" s="205">
        <v>8</v>
      </c>
      <c r="O38" s="205">
        <v>1</v>
      </c>
      <c r="P38" s="205"/>
      <c r="Q38" s="205">
        <v>22</v>
      </c>
      <c r="R38" s="205"/>
      <c r="S38" s="205"/>
      <c r="T38" s="203"/>
      <c r="U38" s="201">
        <v>1</v>
      </c>
      <c r="V38" s="202">
        <v>1</v>
      </c>
      <c r="W38" s="203"/>
      <c r="X38" s="201"/>
      <c r="Y38" s="202"/>
      <c r="Z38" s="205"/>
      <c r="AA38" s="205"/>
      <c r="AB38" s="205"/>
      <c r="AC38" s="205"/>
      <c r="AD38" s="205"/>
      <c r="AE38" s="204"/>
      <c r="AF38" s="201"/>
      <c r="AG38" s="201"/>
      <c r="AH38" s="201"/>
      <c r="AI38" s="201"/>
      <c r="AJ38" s="201"/>
      <c r="AK38" s="201"/>
      <c r="AL38" s="201"/>
      <c r="AM38" s="206">
        <v>31</v>
      </c>
    </row>
    <row r="39" spans="1:39" s="107" customFormat="1" ht="24" customHeight="1">
      <c r="A39" s="111" t="s">
        <v>71</v>
      </c>
      <c r="B39" s="94" t="s">
        <v>328</v>
      </c>
      <c r="C39" s="207"/>
      <c r="D39" s="196"/>
      <c r="E39" s="194"/>
      <c r="F39" s="195"/>
      <c r="G39" s="196"/>
      <c r="H39" s="194"/>
      <c r="I39" s="197"/>
      <c r="J39" s="196">
        <v>1927</v>
      </c>
      <c r="K39" s="196">
        <v>407</v>
      </c>
      <c r="L39" s="194">
        <v>5</v>
      </c>
      <c r="M39" s="198">
        <v>8</v>
      </c>
      <c r="N39" s="198">
        <v>271</v>
      </c>
      <c r="O39" s="198">
        <v>3</v>
      </c>
      <c r="P39" s="198">
        <v>3</v>
      </c>
      <c r="Q39" s="198">
        <v>117</v>
      </c>
      <c r="R39" s="198"/>
      <c r="S39" s="198"/>
      <c r="T39" s="195"/>
      <c r="U39" s="196">
        <v>6</v>
      </c>
      <c r="V39" s="194">
        <v>5</v>
      </c>
      <c r="W39" s="195"/>
      <c r="X39" s="196">
        <v>1514</v>
      </c>
      <c r="Y39" s="194"/>
      <c r="Z39" s="198"/>
      <c r="AA39" s="198">
        <v>1514</v>
      </c>
      <c r="AB39" s="198"/>
      <c r="AC39" s="198"/>
      <c r="AD39" s="198"/>
      <c r="AE39" s="197"/>
      <c r="AF39" s="196"/>
      <c r="AG39" s="196"/>
      <c r="AH39" s="196"/>
      <c r="AI39" s="196"/>
      <c r="AJ39" s="196"/>
      <c r="AK39" s="196"/>
      <c r="AL39" s="196"/>
      <c r="AM39" s="199">
        <v>1927</v>
      </c>
    </row>
    <row r="40" spans="1:39" s="107" customFormat="1" ht="24" customHeight="1">
      <c r="A40" s="108" t="s">
        <v>72</v>
      </c>
      <c r="B40" s="94" t="s">
        <v>329</v>
      </c>
      <c r="C40" s="207"/>
      <c r="D40" s="196"/>
      <c r="E40" s="194"/>
      <c r="F40" s="195"/>
      <c r="G40" s="196"/>
      <c r="H40" s="194"/>
      <c r="I40" s="197"/>
      <c r="J40" s="196">
        <v>27010</v>
      </c>
      <c r="K40" s="196">
        <v>25245</v>
      </c>
      <c r="L40" s="194">
        <v>7527</v>
      </c>
      <c r="M40" s="198">
        <v>32</v>
      </c>
      <c r="N40" s="198">
        <v>12640</v>
      </c>
      <c r="O40" s="198">
        <v>130</v>
      </c>
      <c r="P40" s="198">
        <v>51</v>
      </c>
      <c r="Q40" s="198">
        <v>3020</v>
      </c>
      <c r="R40" s="198">
        <v>1844</v>
      </c>
      <c r="S40" s="198">
        <v>1</v>
      </c>
      <c r="T40" s="195"/>
      <c r="U40" s="196">
        <v>1765</v>
      </c>
      <c r="V40" s="194">
        <v>14</v>
      </c>
      <c r="W40" s="195">
        <v>1751</v>
      </c>
      <c r="X40" s="196"/>
      <c r="Y40" s="194"/>
      <c r="Z40" s="198"/>
      <c r="AA40" s="198"/>
      <c r="AB40" s="198"/>
      <c r="AC40" s="198"/>
      <c r="AD40" s="198"/>
      <c r="AE40" s="197"/>
      <c r="AF40" s="196"/>
      <c r="AG40" s="196"/>
      <c r="AH40" s="196"/>
      <c r="AI40" s="196"/>
      <c r="AJ40" s="196">
        <v>138</v>
      </c>
      <c r="AK40" s="196"/>
      <c r="AL40" s="196"/>
      <c r="AM40" s="199">
        <v>27148</v>
      </c>
    </row>
    <row r="41" spans="1:39" s="109" customFormat="1" ht="24" customHeight="1">
      <c r="A41" s="111" t="s">
        <v>73</v>
      </c>
      <c r="B41" s="94" t="s">
        <v>330</v>
      </c>
      <c r="C41" s="200"/>
      <c r="D41" s="201"/>
      <c r="E41" s="202"/>
      <c r="F41" s="203"/>
      <c r="G41" s="201"/>
      <c r="H41" s="202"/>
      <c r="I41" s="204"/>
      <c r="J41" s="201">
        <v>326</v>
      </c>
      <c r="K41" s="201">
        <v>326</v>
      </c>
      <c r="L41" s="202"/>
      <c r="M41" s="205"/>
      <c r="N41" s="205">
        <v>322</v>
      </c>
      <c r="O41" s="205"/>
      <c r="P41" s="205">
        <v>1</v>
      </c>
      <c r="Q41" s="205">
        <v>3</v>
      </c>
      <c r="R41" s="205"/>
      <c r="S41" s="205"/>
      <c r="T41" s="203"/>
      <c r="U41" s="201"/>
      <c r="V41" s="202"/>
      <c r="W41" s="203"/>
      <c r="X41" s="201"/>
      <c r="Y41" s="202"/>
      <c r="Z41" s="205"/>
      <c r="AA41" s="205"/>
      <c r="AB41" s="205"/>
      <c r="AC41" s="205"/>
      <c r="AD41" s="205"/>
      <c r="AE41" s="204"/>
      <c r="AF41" s="201"/>
      <c r="AG41" s="201"/>
      <c r="AH41" s="201"/>
      <c r="AI41" s="201"/>
      <c r="AJ41" s="201">
        <v>138</v>
      </c>
      <c r="AK41" s="201"/>
      <c r="AL41" s="201"/>
      <c r="AM41" s="206">
        <v>464</v>
      </c>
    </row>
    <row r="42" spans="1:39" s="109" customFormat="1" ht="24" customHeight="1">
      <c r="A42" s="111" t="s">
        <v>74</v>
      </c>
      <c r="B42" s="94" t="s">
        <v>331</v>
      </c>
      <c r="C42" s="200"/>
      <c r="D42" s="201"/>
      <c r="E42" s="202"/>
      <c r="F42" s="203"/>
      <c r="G42" s="201"/>
      <c r="H42" s="202"/>
      <c r="I42" s="204"/>
      <c r="J42" s="201">
        <v>21218</v>
      </c>
      <c r="K42" s="201">
        <v>19453</v>
      </c>
      <c r="L42" s="202">
        <v>7527</v>
      </c>
      <c r="M42" s="205">
        <v>31</v>
      </c>
      <c r="N42" s="205">
        <v>11816</v>
      </c>
      <c r="O42" s="205">
        <v>4</v>
      </c>
      <c r="P42" s="205">
        <v>10</v>
      </c>
      <c r="Q42" s="205">
        <v>65</v>
      </c>
      <c r="R42" s="205"/>
      <c r="S42" s="205"/>
      <c r="T42" s="203"/>
      <c r="U42" s="201">
        <v>1765</v>
      </c>
      <c r="V42" s="202">
        <v>14</v>
      </c>
      <c r="W42" s="203">
        <v>1751</v>
      </c>
      <c r="X42" s="201"/>
      <c r="Y42" s="202"/>
      <c r="Z42" s="205"/>
      <c r="AA42" s="205"/>
      <c r="AB42" s="205"/>
      <c r="AC42" s="205"/>
      <c r="AD42" s="205"/>
      <c r="AE42" s="204"/>
      <c r="AF42" s="201"/>
      <c r="AG42" s="201"/>
      <c r="AH42" s="201"/>
      <c r="AI42" s="201"/>
      <c r="AJ42" s="201"/>
      <c r="AK42" s="201"/>
      <c r="AL42" s="201"/>
      <c r="AM42" s="206">
        <v>21218</v>
      </c>
    </row>
    <row r="43" spans="1:39" s="109" customFormat="1" ht="24" customHeight="1">
      <c r="A43" s="111" t="s">
        <v>75</v>
      </c>
      <c r="B43" s="94" t="s">
        <v>332</v>
      </c>
      <c r="C43" s="200"/>
      <c r="D43" s="201"/>
      <c r="E43" s="202"/>
      <c r="F43" s="203"/>
      <c r="G43" s="201"/>
      <c r="H43" s="202"/>
      <c r="I43" s="204"/>
      <c r="J43" s="201">
        <v>3618</v>
      </c>
      <c r="K43" s="201">
        <v>3618</v>
      </c>
      <c r="L43" s="202"/>
      <c r="M43" s="205"/>
      <c r="N43" s="205">
        <v>499</v>
      </c>
      <c r="O43" s="205">
        <v>127</v>
      </c>
      <c r="P43" s="205">
        <v>40</v>
      </c>
      <c r="Q43" s="205">
        <v>2952</v>
      </c>
      <c r="R43" s="205"/>
      <c r="S43" s="205"/>
      <c r="T43" s="203"/>
      <c r="U43" s="201"/>
      <c r="V43" s="202"/>
      <c r="W43" s="203"/>
      <c r="X43" s="201"/>
      <c r="Y43" s="202"/>
      <c r="Z43" s="205"/>
      <c r="AA43" s="205"/>
      <c r="AB43" s="205"/>
      <c r="AC43" s="205"/>
      <c r="AD43" s="205"/>
      <c r="AE43" s="204"/>
      <c r="AF43" s="201"/>
      <c r="AG43" s="201"/>
      <c r="AH43" s="201"/>
      <c r="AI43" s="201"/>
      <c r="AJ43" s="201"/>
      <c r="AK43" s="201"/>
      <c r="AL43" s="201"/>
      <c r="AM43" s="206">
        <v>3618</v>
      </c>
    </row>
    <row r="44" spans="1:39" s="109" customFormat="1" ht="24" customHeight="1">
      <c r="A44" s="111" t="s">
        <v>76</v>
      </c>
      <c r="B44" s="94" t="s">
        <v>333</v>
      </c>
      <c r="C44" s="200"/>
      <c r="D44" s="201"/>
      <c r="E44" s="202"/>
      <c r="F44" s="203"/>
      <c r="G44" s="201"/>
      <c r="H44" s="202"/>
      <c r="I44" s="204"/>
      <c r="J44" s="201">
        <v>1849</v>
      </c>
      <c r="K44" s="201">
        <v>1849</v>
      </c>
      <c r="L44" s="202"/>
      <c r="M44" s="205"/>
      <c r="N44" s="205">
        <v>3</v>
      </c>
      <c r="O44" s="205"/>
      <c r="P44" s="205"/>
      <c r="Q44" s="205"/>
      <c r="R44" s="205">
        <v>1844</v>
      </c>
      <c r="S44" s="205">
        <v>1</v>
      </c>
      <c r="T44" s="203"/>
      <c r="U44" s="201"/>
      <c r="V44" s="202"/>
      <c r="W44" s="203"/>
      <c r="X44" s="201"/>
      <c r="Y44" s="202"/>
      <c r="Z44" s="205"/>
      <c r="AA44" s="205"/>
      <c r="AB44" s="205"/>
      <c r="AC44" s="205"/>
      <c r="AD44" s="205"/>
      <c r="AE44" s="204"/>
      <c r="AF44" s="201"/>
      <c r="AG44" s="201"/>
      <c r="AH44" s="201"/>
      <c r="AI44" s="201"/>
      <c r="AJ44" s="201"/>
      <c r="AK44" s="201"/>
      <c r="AL44" s="201"/>
      <c r="AM44" s="206">
        <v>1849</v>
      </c>
    </row>
    <row r="45" spans="1:39" s="107" customFormat="1" ht="24" customHeight="1">
      <c r="A45" s="108" t="s">
        <v>77</v>
      </c>
      <c r="B45" s="94" t="s">
        <v>334</v>
      </c>
      <c r="C45" s="207">
        <v>1514</v>
      </c>
      <c r="D45" s="196">
        <v>1514</v>
      </c>
      <c r="E45" s="194">
        <v>1503</v>
      </c>
      <c r="F45" s="195">
        <v>11</v>
      </c>
      <c r="G45" s="196"/>
      <c r="H45" s="194"/>
      <c r="I45" s="197"/>
      <c r="J45" s="196">
        <v>11016</v>
      </c>
      <c r="K45" s="196">
        <v>8389</v>
      </c>
      <c r="L45" s="194">
        <v>14</v>
      </c>
      <c r="M45" s="198">
        <v>5074</v>
      </c>
      <c r="N45" s="198">
        <v>1965</v>
      </c>
      <c r="O45" s="198">
        <v>19</v>
      </c>
      <c r="P45" s="198">
        <v>18</v>
      </c>
      <c r="Q45" s="198">
        <v>1300</v>
      </c>
      <c r="R45" s="198"/>
      <c r="S45" s="198"/>
      <c r="T45" s="195"/>
      <c r="U45" s="196">
        <v>2627</v>
      </c>
      <c r="V45" s="194">
        <v>2621</v>
      </c>
      <c r="W45" s="195">
        <v>6</v>
      </c>
      <c r="X45" s="196"/>
      <c r="Y45" s="194"/>
      <c r="Z45" s="198"/>
      <c r="AA45" s="198"/>
      <c r="AB45" s="198"/>
      <c r="AC45" s="198"/>
      <c r="AD45" s="198"/>
      <c r="AE45" s="197"/>
      <c r="AF45" s="196"/>
      <c r="AG45" s="196">
        <v>3767</v>
      </c>
      <c r="AH45" s="196"/>
      <c r="AI45" s="196"/>
      <c r="AJ45" s="196">
        <v>2434</v>
      </c>
      <c r="AK45" s="196">
        <v>610</v>
      </c>
      <c r="AL45" s="196">
        <v>212</v>
      </c>
      <c r="AM45" s="199">
        <v>19554</v>
      </c>
    </row>
    <row r="46" spans="1:39" s="107" customFormat="1" ht="24" customHeight="1">
      <c r="A46" s="108" t="s">
        <v>78</v>
      </c>
      <c r="B46" s="94" t="s">
        <v>335</v>
      </c>
      <c r="C46" s="207"/>
      <c r="D46" s="196"/>
      <c r="E46" s="194"/>
      <c r="F46" s="195"/>
      <c r="G46" s="196"/>
      <c r="H46" s="194"/>
      <c r="I46" s="197"/>
      <c r="J46" s="196">
        <v>6616</v>
      </c>
      <c r="K46" s="196">
        <v>6594</v>
      </c>
      <c r="L46" s="194">
        <v>55</v>
      </c>
      <c r="M46" s="198">
        <v>2456</v>
      </c>
      <c r="N46" s="198">
        <v>3378</v>
      </c>
      <c r="O46" s="198">
        <v>16</v>
      </c>
      <c r="P46" s="198">
        <v>24</v>
      </c>
      <c r="Q46" s="198">
        <v>664</v>
      </c>
      <c r="R46" s="198"/>
      <c r="S46" s="198"/>
      <c r="T46" s="195"/>
      <c r="U46" s="196">
        <v>22</v>
      </c>
      <c r="V46" s="194">
        <v>21</v>
      </c>
      <c r="W46" s="195">
        <v>2</v>
      </c>
      <c r="X46" s="196"/>
      <c r="Y46" s="194"/>
      <c r="Z46" s="198"/>
      <c r="AA46" s="198"/>
      <c r="AB46" s="198"/>
      <c r="AC46" s="198"/>
      <c r="AD46" s="198"/>
      <c r="AE46" s="197"/>
      <c r="AF46" s="196"/>
      <c r="AG46" s="196">
        <v>839</v>
      </c>
      <c r="AH46" s="196"/>
      <c r="AI46" s="196"/>
      <c r="AJ46" s="196">
        <v>2367</v>
      </c>
      <c r="AK46" s="196">
        <v>22</v>
      </c>
      <c r="AL46" s="196">
        <v>53</v>
      </c>
      <c r="AM46" s="199">
        <v>9897</v>
      </c>
    </row>
    <row r="47" spans="1:39" s="107" customFormat="1" ht="24" customHeight="1" thickBot="1">
      <c r="A47" s="112" t="s">
        <v>79</v>
      </c>
      <c r="B47" s="94" t="s">
        <v>336</v>
      </c>
      <c r="C47" s="236"/>
      <c r="D47" s="237"/>
      <c r="E47" s="238"/>
      <c r="F47" s="239"/>
      <c r="G47" s="237"/>
      <c r="H47" s="238"/>
      <c r="I47" s="240"/>
      <c r="J47" s="237">
        <v>1424</v>
      </c>
      <c r="K47" s="237">
        <v>1418</v>
      </c>
      <c r="L47" s="238">
        <v>53</v>
      </c>
      <c r="M47" s="241">
        <v>96</v>
      </c>
      <c r="N47" s="241">
        <v>696</v>
      </c>
      <c r="O47" s="241">
        <v>5</v>
      </c>
      <c r="P47" s="241">
        <v>7</v>
      </c>
      <c r="Q47" s="241">
        <v>165</v>
      </c>
      <c r="R47" s="241">
        <v>44</v>
      </c>
      <c r="S47" s="241">
        <v>352</v>
      </c>
      <c r="T47" s="239"/>
      <c r="U47" s="237">
        <v>6</v>
      </c>
      <c r="V47" s="238">
        <v>6</v>
      </c>
      <c r="W47" s="239"/>
      <c r="X47" s="237"/>
      <c r="Y47" s="238"/>
      <c r="Z47" s="241"/>
      <c r="AA47" s="241"/>
      <c r="AB47" s="241"/>
      <c r="AC47" s="241"/>
      <c r="AD47" s="241"/>
      <c r="AE47" s="240"/>
      <c r="AF47" s="237"/>
      <c r="AG47" s="237">
        <v>125</v>
      </c>
      <c r="AH47" s="237"/>
      <c r="AI47" s="237"/>
      <c r="AJ47" s="237">
        <v>808</v>
      </c>
      <c r="AK47" s="237">
        <v>10</v>
      </c>
      <c r="AL47" s="237">
        <v>49</v>
      </c>
      <c r="AM47" s="242">
        <v>2416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" defaultRowHeight="16.5"/>
  <cols>
    <col min="1" max="1" width="19" style="98" customWidth="1"/>
    <col min="2" max="5" width="26.875" style="117" customWidth="1"/>
    <col min="6" max="16384" width="9" style="98"/>
  </cols>
  <sheetData>
    <row r="1" spans="1:6">
      <c r="A1" s="277" t="s">
        <v>346</v>
      </c>
      <c r="B1" s="117" t="s">
        <v>347</v>
      </c>
      <c r="C1" s="117" t="s">
        <v>348</v>
      </c>
      <c r="D1" s="117" t="s">
        <v>346</v>
      </c>
      <c r="E1" s="117" t="s">
        <v>346</v>
      </c>
    </row>
    <row r="2" spans="1:6">
      <c r="A2" s="277"/>
      <c r="B2" s="117" t="s">
        <v>349</v>
      </c>
      <c r="C2" s="117" t="s">
        <v>350</v>
      </c>
      <c r="D2" s="117" t="s">
        <v>351</v>
      </c>
      <c r="E2" s="117" t="s">
        <v>352</v>
      </c>
    </row>
    <row r="3" spans="1:6">
      <c r="A3" s="98" t="s">
        <v>340</v>
      </c>
      <c r="B3" s="118">
        <v>0.46500000000000002</v>
      </c>
      <c r="C3" s="118">
        <v>0.46</v>
      </c>
      <c r="D3" s="118">
        <f>C3/B3</f>
        <v>0.989247311827957</v>
      </c>
      <c r="E3" s="121">
        <v>0.98899999999999999</v>
      </c>
      <c r="F3" s="119">
        <f>D3-E3</f>
        <v>2.4731182795700857E-4</v>
      </c>
    </row>
    <row r="4" spans="1:6">
      <c r="A4" s="98" t="s">
        <v>341</v>
      </c>
      <c r="B4" s="118">
        <v>0.65500000000000003</v>
      </c>
      <c r="C4" s="118">
        <v>0.64</v>
      </c>
      <c r="D4" s="118">
        <f t="shared" ref="D4:D31" si="0">C4/B4</f>
        <v>0.97709923664122134</v>
      </c>
      <c r="E4" s="121">
        <v>0.97699999999999998</v>
      </c>
      <c r="F4" s="119">
        <f t="shared" ref="F4:F31" si="1">D4-E4</f>
        <v>9.9236641221356336E-5</v>
      </c>
    </row>
    <row r="5" spans="1:6">
      <c r="A5" s="98" t="s">
        <v>342</v>
      </c>
      <c r="B5" s="118">
        <v>0.7</v>
      </c>
      <c r="C5" s="118">
        <v>0.67500000000000004</v>
      </c>
      <c r="D5" s="118">
        <f t="shared" si="0"/>
        <v>0.96428571428571441</v>
      </c>
      <c r="E5" s="121">
        <v>0.96399999999999997</v>
      </c>
      <c r="F5" s="119">
        <f t="shared" si="1"/>
        <v>2.8571428571444457E-4</v>
      </c>
    </row>
    <row r="6" spans="1:6">
      <c r="A6" s="98" t="s">
        <v>343</v>
      </c>
      <c r="B6" s="118">
        <v>0.62</v>
      </c>
      <c r="C6" s="118">
        <v>0.59499999999999997</v>
      </c>
      <c r="D6" s="118">
        <f t="shared" si="0"/>
        <v>0.95967741935483863</v>
      </c>
      <c r="E6" s="121">
        <v>0.96</v>
      </c>
      <c r="F6" s="119">
        <f t="shared" si="1"/>
        <v>-3.2258064516133E-4</v>
      </c>
    </row>
    <row r="7" spans="1:6">
      <c r="A7" s="98" t="s">
        <v>89</v>
      </c>
      <c r="B7" s="118">
        <v>0.8</v>
      </c>
      <c r="C7" s="118">
        <v>0.74</v>
      </c>
      <c r="D7" s="118">
        <f t="shared" si="0"/>
        <v>0.92499999999999993</v>
      </c>
      <c r="E7" s="121">
        <v>0.92500000000000004</v>
      </c>
      <c r="F7" s="119">
        <f t="shared" si="1"/>
        <v>0</v>
      </c>
    </row>
    <row r="8" spans="1:6">
      <c r="A8" s="98" t="s">
        <v>91</v>
      </c>
      <c r="B8" s="118">
        <v>0.88</v>
      </c>
      <c r="C8" s="118">
        <v>0.82</v>
      </c>
      <c r="D8" s="118">
        <f t="shared" si="0"/>
        <v>0.93181818181818177</v>
      </c>
      <c r="E8" s="121">
        <v>0.93200000000000005</v>
      </c>
      <c r="F8" s="119">
        <f t="shared" si="1"/>
        <v>-1.8181818181828291E-4</v>
      </c>
    </row>
    <row r="9" spans="1:6">
      <c r="A9" s="98" t="s">
        <v>93</v>
      </c>
      <c r="B9" s="118">
        <v>0.90500000000000003</v>
      </c>
      <c r="C9" s="118">
        <v>0.84499999999999997</v>
      </c>
      <c r="D9" s="118">
        <f t="shared" si="0"/>
        <v>0.93370165745856348</v>
      </c>
      <c r="E9" s="121">
        <v>0.93400000000000005</v>
      </c>
      <c r="F9" s="119">
        <f t="shared" si="1"/>
        <v>-2.9834254143656924E-4</v>
      </c>
    </row>
    <row r="10" spans="1:6">
      <c r="A10" s="98" t="s">
        <v>95</v>
      </c>
      <c r="B10" s="118">
        <v>0.93</v>
      </c>
      <c r="C10" s="118">
        <v>0.875</v>
      </c>
      <c r="D10" s="118">
        <f t="shared" si="0"/>
        <v>0.94086021505376338</v>
      </c>
      <c r="E10" s="121">
        <v>0.94099999999999995</v>
      </c>
      <c r="F10" s="119">
        <f t="shared" si="1"/>
        <v>-1.3978494623656523E-4</v>
      </c>
    </row>
    <row r="11" spans="1:6">
      <c r="A11" s="98" t="s">
        <v>97</v>
      </c>
      <c r="B11" s="118">
        <v>0.96499999999999997</v>
      </c>
      <c r="C11" s="118">
        <v>0.91</v>
      </c>
      <c r="D11" s="118">
        <f t="shared" si="0"/>
        <v>0.94300518134715028</v>
      </c>
      <c r="E11" s="121">
        <v>0.94299999999999995</v>
      </c>
      <c r="F11" s="119">
        <f t="shared" si="1"/>
        <v>5.1813471503292519E-6</v>
      </c>
    </row>
    <row r="12" spans="1:6">
      <c r="A12" s="98" t="s">
        <v>99</v>
      </c>
      <c r="B12" s="118">
        <v>0.99</v>
      </c>
      <c r="C12" s="118">
        <v>0.93500000000000005</v>
      </c>
      <c r="D12" s="118">
        <f t="shared" si="0"/>
        <v>0.94444444444444453</v>
      </c>
      <c r="E12" s="121">
        <v>0.94399999999999995</v>
      </c>
      <c r="F12" s="119">
        <f t="shared" si="1"/>
        <v>4.4444444444458053E-4</v>
      </c>
    </row>
    <row r="13" spans="1:6">
      <c r="A13" s="98" t="s">
        <v>101</v>
      </c>
      <c r="B13" s="118">
        <v>0.875</v>
      </c>
      <c r="C13" s="118">
        <v>0.82</v>
      </c>
      <c r="D13" s="118">
        <f t="shared" si="0"/>
        <v>0.93714285714285706</v>
      </c>
      <c r="E13" s="121">
        <v>0.93700000000000006</v>
      </c>
      <c r="F13" s="119">
        <f t="shared" si="1"/>
        <v>1.4285714285700024E-4</v>
      </c>
    </row>
    <row r="14" spans="1:6">
      <c r="A14" s="98" t="s">
        <v>103</v>
      </c>
      <c r="B14" s="118">
        <v>0.875</v>
      </c>
      <c r="C14" s="118">
        <v>0.82</v>
      </c>
      <c r="D14" s="118">
        <f t="shared" si="0"/>
        <v>0.93714285714285706</v>
      </c>
      <c r="E14" s="121">
        <v>0.93700000000000006</v>
      </c>
      <c r="F14" s="119">
        <f t="shared" si="1"/>
        <v>1.4285714285700024E-4</v>
      </c>
    </row>
    <row r="15" spans="1:6">
      <c r="A15" s="98" t="s">
        <v>105</v>
      </c>
      <c r="B15" s="118">
        <v>0.875</v>
      </c>
      <c r="C15" s="118">
        <v>0.82</v>
      </c>
      <c r="D15" s="118">
        <f t="shared" si="0"/>
        <v>0.93714285714285706</v>
      </c>
      <c r="E15" s="121">
        <v>0.93700000000000006</v>
      </c>
      <c r="F15" s="119">
        <f t="shared" si="1"/>
        <v>1.4285714285700024E-4</v>
      </c>
    </row>
    <row r="16" spans="1:6">
      <c r="A16" s="98" t="s">
        <v>107</v>
      </c>
      <c r="B16" s="118">
        <v>1.2050000000000001</v>
      </c>
      <c r="C16" s="118">
        <v>1.105</v>
      </c>
      <c r="D16" s="118">
        <f t="shared" si="0"/>
        <v>0.91701244813278004</v>
      </c>
      <c r="E16" s="121">
        <v>0.91700000000000004</v>
      </c>
      <c r="F16" s="119">
        <f t="shared" si="1"/>
        <v>1.2448132780007448E-5</v>
      </c>
    </row>
    <row r="17" spans="1:6">
      <c r="A17" s="98" t="s">
        <v>109</v>
      </c>
      <c r="B17" s="118">
        <v>1.1850000000000001</v>
      </c>
      <c r="C17" s="118">
        <v>1.0900000000000001</v>
      </c>
      <c r="D17" s="118">
        <f t="shared" si="0"/>
        <v>0.91983122362869196</v>
      </c>
      <c r="E17" s="121">
        <v>0.92</v>
      </c>
      <c r="F17" s="119">
        <f t="shared" si="1"/>
        <v>-1.6877637130807699E-4</v>
      </c>
    </row>
    <row r="18" spans="1:6">
      <c r="A18" s="98" t="s">
        <v>112</v>
      </c>
      <c r="B18" s="118">
        <v>0.80500000000000005</v>
      </c>
      <c r="C18" s="118">
        <v>0.745</v>
      </c>
      <c r="D18" s="118">
        <f t="shared" si="0"/>
        <v>0.92546583850931674</v>
      </c>
      <c r="E18" s="121">
        <v>0.92500000000000004</v>
      </c>
      <c r="F18" s="119">
        <f t="shared" si="1"/>
        <v>4.6583850931669613E-4</v>
      </c>
    </row>
    <row r="19" spans="1:6">
      <c r="A19" s="122" t="s">
        <v>114</v>
      </c>
      <c r="B19" s="120">
        <v>0</v>
      </c>
      <c r="C19" s="120">
        <v>0</v>
      </c>
      <c r="D19" s="120">
        <v>0</v>
      </c>
      <c r="E19" s="120">
        <v>0</v>
      </c>
      <c r="F19" s="123">
        <f t="shared" si="1"/>
        <v>0</v>
      </c>
    </row>
    <row r="20" spans="1:6">
      <c r="A20" s="122" t="s">
        <v>116</v>
      </c>
      <c r="B20" s="120">
        <v>0</v>
      </c>
      <c r="C20" s="120">
        <v>0</v>
      </c>
      <c r="D20" s="120">
        <v>0</v>
      </c>
      <c r="E20" s="120">
        <v>0</v>
      </c>
      <c r="F20" s="123">
        <f t="shared" si="1"/>
        <v>0</v>
      </c>
    </row>
    <row r="21" spans="1:6">
      <c r="A21" s="98" t="s">
        <v>118</v>
      </c>
      <c r="B21" s="118">
        <v>0.92500000000000004</v>
      </c>
      <c r="C21" s="118">
        <v>0.86499999999999999</v>
      </c>
      <c r="D21" s="118">
        <f t="shared" si="0"/>
        <v>0.93513513513513513</v>
      </c>
      <c r="E21" s="121">
        <v>0.93500000000000005</v>
      </c>
      <c r="F21" s="119">
        <f t="shared" si="1"/>
        <v>1.3513513513507824E-4</v>
      </c>
    </row>
    <row r="22" spans="1:6">
      <c r="A22" s="122" t="s">
        <v>344</v>
      </c>
      <c r="B22" s="120">
        <v>0</v>
      </c>
      <c r="C22" s="120">
        <v>0</v>
      </c>
      <c r="D22" s="120">
        <v>0</v>
      </c>
      <c r="E22" s="120">
        <v>0</v>
      </c>
      <c r="F22" s="123">
        <f t="shared" si="1"/>
        <v>0</v>
      </c>
    </row>
    <row r="23" spans="1:6">
      <c r="A23" s="98" t="s">
        <v>121</v>
      </c>
      <c r="B23" s="118">
        <v>0.81</v>
      </c>
      <c r="C23" s="118">
        <v>0.78500000000000003</v>
      </c>
      <c r="D23" s="118">
        <f t="shared" si="0"/>
        <v>0.96913580246913578</v>
      </c>
      <c r="E23" s="121">
        <v>0.96899999999999997</v>
      </c>
      <c r="F23" s="119">
        <f t="shared" si="1"/>
        <v>1.3580246913580396E-4</v>
      </c>
    </row>
    <row r="24" spans="1:6">
      <c r="A24" s="98" t="s">
        <v>123</v>
      </c>
      <c r="B24" s="118"/>
      <c r="C24" s="118"/>
      <c r="D24" s="118"/>
      <c r="E24" s="124">
        <v>0.93952999999999998</v>
      </c>
      <c r="F24" s="119"/>
    </row>
    <row r="25" spans="1:6">
      <c r="A25" s="98" t="s">
        <v>125</v>
      </c>
      <c r="B25" s="118">
        <v>1.3</v>
      </c>
      <c r="C25" s="118">
        <v>1.175</v>
      </c>
      <c r="D25" s="118">
        <f t="shared" si="0"/>
        <v>0.90384615384615385</v>
      </c>
      <c r="E25" s="121">
        <v>0.90400000000000003</v>
      </c>
      <c r="F25" s="119">
        <f t="shared" si="1"/>
        <v>-1.5384615384617106E-4</v>
      </c>
    </row>
    <row r="26" spans="1:6">
      <c r="A26" s="98" t="s">
        <v>126</v>
      </c>
      <c r="B26" s="118">
        <v>1.0549999999999999</v>
      </c>
      <c r="C26" s="118">
        <v>0.95499999999999996</v>
      </c>
      <c r="D26" s="118">
        <f t="shared" si="0"/>
        <v>0.90521327014218012</v>
      </c>
      <c r="E26" s="121">
        <v>0.90500000000000003</v>
      </c>
      <c r="F26" s="119">
        <f t="shared" si="1"/>
        <v>2.1327014218008866E-4</v>
      </c>
    </row>
    <row r="27" spans="1:6">
      <c r="A27" s="98" t="s">
        <v>127</v>
      </c>
      <c r="B27" s="118">
        <v>0.215</v>
      </c>
      <c r="C27" s="118">
        <v>0.215</v>
      </c>
      <c r="D27" s="118">
        <f t="shared" si="0"/>
        <v>1</v>
      </c>
      <c r="E27" s="121">
        <v>1</v>
      </c>
      <c r="F27" s="119">
        <f t="shared" si="1"/>
        <v>0</v>
      </c>
    </row>
    <row r="28" spans="1:6">
      <c r="A28" s="98" t="s">
        <v>128</v>
      </c>
      <c r="B28" s="118">
        <v>0.215</v>
      </c>
      <c r="C28" s="118">
        <v>0.215</v>
      </c>
      <c r="D28" s="118">
        <f t="shared" si="0"/>
        <v>1</v>
      </c>
      <c r="E28" s="121">
        <v>1</v>
      </c>
      <c r="F28" s="119">
        <f t="shared" si="1"/>
        <v>0</v>
      </c>
    </row>
    <row r="29" spans="1:6">
      <c r="A29" s="98" t="s">
        <v>129</v>
      </c>
      <c r="B29" s="118">
        <v>8.5999999999999993E-2</v>
      </c>
      <c r="C29" s="118">
        <v>8.5999999999999993E-2</v>
      </c>
      <c r="D29" s="118">
        <f t="shared" si="0"/>
        <v>1</v>
      </c>
      <c r="E29" s="121">
        <v>1</v>
      </c>
      <c r="F29" s="119">
        <f t="shared" si="1"/>
        <v>0</v>
      </c>
    </row>
    <row r="30" spans="1:6">
      <c r="A30" s="98" t="s">
        <v>130</v>
      </c>
      <c r="B30" s="118">
        <v>1</v>
      </c>
      <c r="C30" s="118">
        <v>1</v>
      </c>
      <c r="D30" s="118">
        <f t="shared" si="0"/>
        <v>1</v>
      </c>
      <c r="E30" s="121">
        <v>1</v>
      </c>
      <c r="F30" s="119">
        <f t="shared" si="1"/>
        <v>0</v>
      </c>
    </row>
    <row r="31" spans="1:6">
      <c r="A31" s="98" t="s">
        <v>345</v>
      </c>
      <c r="B31" s="118">
        <v>1</v>
      </c>
      <c r="C31" s="118">
        <v>1</v>
      </c>
      <c r="D31" s="118">
        <f t="shared" si="0"/>
        <v>1</v>
      </c>
      <c r="E31" s="121">
        <v>1</v>
      </c>
      <c r="F31" s="119">
        <f t="shared" si="1"/>
        <v>0</v>
      </c>
    </row>
  </sheetData>
  <mergeCells count="1">
    <mergeCell ref="A1:A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7</vt:i4>
      </vt:variant>
    </vt:vector>
  </HeadingPairs>
  <TitlesOfParts>
    <vt:vector size="17" baseType="lpstr">
      <vt:lpstr>EBS2011</vt:lpstr>
      <vt:lpstr>EBS2010</vt:lpstr>
      <vt:lpstr>EBS2009</vt:lpstr>
      <vt:lpstr>EBS2007</vt:lpstr>
      <vt:lpstr>EBS2005</vt:lpstr>
      <vt:lpstr>EBS2003</vt:lpstr>
      <vt:lpstr>EBS2000</vt:lpstr>
      <vt:lpstr>EBS1995</vt:lpstr>
      <vt:lpstr>전환계수</vt:lpstr>
      <vt:lpstr>Sheet1</vt:lpstr>
      <vt:lpstr>'EBS1995'!Print_Area</vt:lpstr>
      <vt:lpstr>'EBS2000'!Print_Area</vt:lpstr>
      <vt:lpstr>'EBS2003'!Print_Area</vt:lpstr>
      <vt:lpstr>'EBS2005'!Print_Area</vt:lpstr>
      <vt:lpstr>'EBS2007'!Print_Area</vt:lpstr>
      <vt:lpstr>'EBS2009'!Print_Area</vt:lpstr>
      <vt:lpstr>'EBS2011'!Print_Area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Sung Won Kang</cp:lastModifiedBy>
  <dcterms:created xsi:type="dcterms:W3CDTF">2013-03-06T01:59:39Z</dcterms:created>
  <dcterms:modified xsi:type="dcterms:W3CDTF">2016-06-29T03:57:02Z</dcterms:modified>
</cp:coreProperties>
</file>